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WPDASFILL01\DASRedirect$\ebarizo\Desktop\"/>
    </mc:Choice>
  </mc:AlternateContent>
  <xr:revisionPtr revIDLastSave="0" documentId="13_ncr:1_{624C5A6E-5FD9-401B-A1C3-68A75CED1EF6}" xr6:coauthVersionLast="47" xr6:coauthVersionMax="47" xr10:uidLastSave="{00000000-0000-0000-0000-000000000000}"/>
  <workbookProtection workbookPassword="C82D" lockStructure="1"/>
  <bookViews>
    <workbookView xWindow="-108" yWindow="-108" windowWidth="23256" windowHeight="12576" xr2:uid="{00000000-000D-0000-FFFF-FFFF00000000}"/>
  </bookViews>
  <sheets>
    <sheet name="Current_Year_Corrections" sheetId="1" r:id="rId1"/>
    <sheet name="PERS_Info_Calc" sheetId="2" r:id="rId2"/>
  </sheets>
  <definedNames>
    <definedName name="Dates_All">Current_Year_Corrections!$C$31:$C$62</definedName>
    <definedName name="Dates_Current">Current_Year_Corrections!$C$31:$C$33</definedName>
    <definedName name="Dates_Post_June03">OFFSET(Current_Year_Corrections!$C$29,0,0,COUNTA(Current_Year_Corrections!$C$1:$C$43),1)</definedName>
    <definedName name="Level">Current_Year_Corrections!$D$63:$D$67</definedName>
    <definedName name="PERS">Current_Year_Corrections!$C$27:$I$67</definedName>
    <definedName name="_xlnm.Print_Area" localSheetId="0">Current_Year_Corrections!$J$1:$S$44</definedName>
    <definedName name="_xlnm.Print_Area" localSheetId="1">PERS_Info_Calc!$C$2:$K$15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40" i="1" l="1"/>
  <c r="M42" i="1" s="1"/>
  <c r="I64" i="1"/>
  <c r="H27" i="1"/>
  <c r="G27" i="1"/>
  <c r="F27" i="1"/>
  <c r="E27" i="1"/>
  <c r="D27" i="1"/>
  <c r="I67" i="1"/>
  <c r="G11" i="2"/>
  <c r="I11" i="2" s="1"/>
  <c r="I65" i="1"/>
  <c r="N41" i="1"/>
  <c r="N40" i="1"/>
  <c r="K32" i="1"/>
  <c r="K30" i="1"/>
  <c r="G67" i="1"/>
  <c r="O19" i="1" s="1"/>
  <c r="G64" i="1" s="1"/>
  <c r="H67" i="1"/>
  <c r="O24" i="1" s="1"/>
  <c r="H64" i="1" s="1"/>
  <c r="I66" i="1"/>
  <c r="M41" i="1" l="1"/>
  <c r="H66" i="1"/>
  <c r="R24" i="1"/>
  <c r="M32" i="1" s="1"/>
  <c r="K33" i="1"/>
  <c r="R29" i="1" s="1"/>
  <c r="P40" i="1" s="1"/>
  <c r="G66" i="1"/>
  <c r="R19" i="1"/>
  <c r="M30" i="1" s="1"/>
  <c r="H11" i="2"/>
  <c r="J11" i="2" s="1"/>
  <c r="H65" i="1"/>
  <c r="P24" i="1" s="1"/>
  <c r="L32" i="1" s="1"/>
  <c r="G65" i="1"/>
  <c r="P19" i="1" s="1"/>
  <c r="L30" i="1" s="1"/>
  <c r="M33" i="1" l="1"/>
  <c r="R32" i="1" s="1"/>
  <c r="P42" i="1" s="1"/>
  <c r="L33" i="1"/>
  <c r="R30" i="1" s="1"/>
  <c r="P41" i="1" s="1"/>
</calcChain>
</file>

<file path=xl/sharedStrings.xml><?xml version="1.0" encoding="utf-8"?>
<sst xmlns="http://schemas.openxmlformats.org/spreadsheetml/2006/main" count="140" uniqueCount="118">
  <si>
    <r>
      <rPr>
        <b/>
        <sz val="16"/>
        <color indexed="10"/>
        <rFont val="Calibri"/>
        <family val="2"/>
      </rPr>
      <t>Current Year</t>
    </r>
    <r>
      <rPr>
        <b/>
        <sz val="16"/>
        <color indexed="8"/>
        <rFont val="Calibri"/>
        <family val="2"/>
      </rPr>
      <t xml:space="preserve"> P060 Corrections</t>
    </r>
  </si>
  <si>
    <t>AGENCY:</t>
  </si>
  <si>
    <t>NAME:</t>
  </si>
  <si>
    <t>EE ID:</t>
  </si>
  <si>
    <t>DATE:</t>
  </si>
  <si>
    <t>Cells allow for data entry.</t>
  </si>
  <si>
    <t>REASON FOR CORRECTION:</t>
  </si>
  <si>
    <r>
      <rPr>
        <b/>
        <sz val="10"/>
        <color indexed="10"/>
        <rFont val="Calibri"/>
        <family val="2"/>
      </rPr>
      <t xml:space="preserve">Purpose of this worksheet: </t>
    </r>
    <r>
      <rPr>
        <b/>
        <sz val="10"/>
        <color indexed="8"/>
        <rFont val="Calibri"/>
        <family val="2"/>
      </rPr>
      <t xml:space="preserve"> </t>
    </r>
    <r>
      <rPr>
        <sz val="10"/>
        <color indexed="8"/>
        <rFont val="Calibri"/>
        <family val="2"/>
      </rPr>
      <t xml:space="preserve">The Centralized PERS Team periodically notifies agency payroll that an employee's PERS contributions were made under the wrong plan (e.g.made to OPSRP when they should have been made to Tier 1).  As a result, agency payroll must make corrections by means of P060 entries.  Keep in mind that corrections can only be made for the </t>
    </r>
    <r>
      <rPr>
        <b/>
        <i/>
        <u/>
        <sz val="10"/>
        <color indexed="10"/>
        <rFont val="Calibri"/>
        <family val="2"/>
      </rPr>
      <t>current year</t>
    </r>
    <r>
      <rPr>
        <sz val="10"/>
        <color indexed="8"/>
        <rFont val="Calibri"/>
        <family val="2"/>
      </rPr>
      <t xml:space="preserve">.  The amounts needed for the </t>
    </r>
    <r>
      <rPr>
        <i/>
        <sz val="10"/>
        <color indexed="8"/>
        <rFont val="Calibri"/>
        <family val="2"/>
      </rPr>
      <t>reversing</t>
    </r>
    <r>
      <rPr>
        <sz val="10"/>
        <color indexed="8"/>
        <rFont val="Calibri"/>
        <family val="2"/>
      </rPr>
      <t xml:space="preserve"> P060 entries are located on the employee's P090 screen.  Use this spreadsheet to calculate the totals needed for the </t>
    </r>
    <r>
      <rPr>
        <i/>
        <sz val="10"/>
        <color indexed="8"/>
        <rFont val="Calibri"/>
        <family val="2"/>
      </rPr>
      <t>correcting</t>
    </r>
    <r>
      <rPr>
        <sz val="10"/>
        <color indexed="8"/>
        <rFont val="Calibri"/>
        <family val="2"/>
      </rPr>
      <t xml:space="preserve"> P060 entries.</t>
    </r>
  </si>
  <si>
    <r>
      <rPr>
        <b/>
        <sz val="10"/>
        <color indexed="10"/>
        <rFont val="Calibri"/>
        <family val="2"/>
      </rPr>
      <t>NOTE:</t>
    </r>
    <r>
      <rPr>
        <sz val="10"/>
        <color indexed="8"/>
        <rFont val="Calibri"/>
        <family val="2"/>
      </rPr>
      <t xml:space="preserve"> If the corrections cross two different time periods with different rates, separate the wages and time periods using the second table below.</t>
    </r>
  </si>
  <si>
    <t>Table 1:</t>
  </si>
  <si>
    <t>1. Enter PERS subject earnings.</t>
  </si>
  <si>
    <r>
      <t>2. Choose</t>
    </r>
    <r>
      <rPr>
        <i/>
        <sz val="8"/>
        <color indexed="8"/>
        <rFont val="Calibri"/>
        <family val="2"/>
      </rPr>
      <t xml:space="preserve"> the </t>
    </r>
    <r>
      <rPr>
        <i/>
        <u/>
        <sz val="8"/>
        <color indexed="10"/>
        <rFont val="Calibri"/>
        <family val="2"/>
      </rPr>
      <t>correct</t>
    </r>
    <r>
      <rPr>
        <sz val="8"/>
        <color indexed="8"/>
        <rFont val="Calibri"/>
        <family val="2"/>
      </rPr>
      <t xml:space="preserve"> plan.</t>
    </r>
  </si>
  <si>
    <t>3. Choose the time period during which earnings were paid.</t>
  </si>
  <si>
    <t>PERS EARN</t>
  </si>
  <si>
    <t>PLAN</t>
  </si>
  <si>
    <t>TIME PERIOD</t>
  </si>
  <si>
    <t>ER RATE</t>
  </si>
  <si>
    <r>
      <t xml:space="preserve"> STATE MT</t>
    </r>
    <r>
      <rPr>
        <b/>
        <sz val="10"/>
        <color indexed="8"/>
        <rFont val="Arial"/>
        <family val="2"/>
      </rPr>
      <t xml:space="preserve"> </t>
    </r>
    <r>
      <rPr>
        <b/>
        <vertAlign val="superscript"/>
        <sz val="10"/>
        <color indexed="10"/>
        <rFont val="Arial"/>
        <family val="2"/>
      </rPr>
      <t>#</t>
    </r>
  </si>
  <si>
    <t>STATE PU</t>
  </si>
  <si>
    <t>Cells contain drop-down menus.</t>
  </si>
  <si>
    <r>
      <rPr>
        <b/>
        <vertAlign val="superscript"/>
        <sz val="10"/>
        <color indexed="10"/>
        <rFont val="Arial"/>
        <family val="2"/>
      </rPr>
      <t>#</t>
    </r>
    <r>
      <rPr>
        <b/>
        <sz val="9"/>
        <color indexed="8"/>
        <rFont val="Calibri"/>
        <family val="2"/>
      </rPr>
      <t xml:space="preserve"> </t>
    </r>
    <r>
      <rPr>
        <sz val="9"/>
        <color indexed="8"/>
        <rFont val="Calibri"/>
        <family val="2"/>
      </rPr>
      <t>ER Match calculation</t>
    </r>
    <r>
      <rPr>
        <b/>
        <sz val="9"/>
        <color indexed="8"/>
        <rFont val="Calibri"/>
        <family val="2"/>
      </rPr>
      <t xml:space="preserve"> =</t>
    </r>
    <r>
      <rPr>
        <b/>
        <sz val="9"/>
        <color indexed="10"/>
        <rFont val="Calibri"/>
        <family val="2"/>
      </rPr>
      <t xml:space="preserve"> [PERS subject Salary</t>
    </r>
    <r>
      <rPr>
        <b/>
        <sz val="9"/>
        <color indexed="10"/>
        <rFont val="Arial"/>
        <family val="2"/>
      </rPr>
      <t xml:space="preserve"> </t>
    </r>
    <r>
      <rPr>
        <b/>
        <sz val="9"/>
        <color indexed="8"/>
        <rFont val="Arial"/>
        <family val="2"/>
      </rPr>
      <t>*</t>
    </r>
    <r>
      <rPr>
        <b/>
        <sz val="9"/>
        <color indexed="10"/>
        <rFont val="Calibri"/>
        <family val="2"/>
      </rPr>
      <t xml:space="preserve"> ER Rate]</t>
    </r>
    <r>
      <rPr>
        <b/>
        <sz val="9"/>
        <rFont val="Calibri"/>
        <family val="2"/>
      </rPr>
      <t/>
    </r>
  </si>
  <si>
    <r>
      <t xml:space="preserve">&gt;&gt; Use Table 2 </t>
    </r>
    <r>
      <rPr>
        <b/>
        <sz val="11"/>
        <color indexed="10"/>
        <rFont val="Calibri"/>
        <family val="2"/>
      </rPr>
      <t>only</t>
    </r>
    <r>
      <rPr>
        <b/>
        <sz val="11"/>
        <rFont val="Calibri"/>
        <family val="2"/>
      </rPr>
      <t xml:space="preserve"> if corrections cross time periods with different rates &lt;&lt;</t>
    </r>
  </si>
  <si>
    <t xml:space="preserve">Table 2: </t>
  </si>
  <si>
    <t>RET SYS</t>
  </si>
  <si>
    <t>Corrected P060 Entries:</t>
  </si>
  <si>
    <t>PLANS</t>
  </si>
  <si>
    <t>ID</t>
  </si>
  <si>
    <t>ADJ VALUE</t>
  </si>
  <si>
    <t>Date</t>
  </si>
  <si>
    <t>Tier 1/2 (S)</t>
  </si>
  <si>
    <t>Tier 1/2 P/F (T)</t>
  </si>
  <si>
    <t>Judges (P)</t>
  </si>
  <si>
    <t>OPSRP GS (G)</t>
  </si>
  <si>
    <t>OPSRP P/F (F)</t>
  </si>
  <si>
    <r>
      <rPr>
        <b/>
        <sz val="10"/>
        <color indexed="10"/>
        <rFont val="Calibri"/>
        <family val="2"/>
      </rPr>
      <t>RSE</t>
    </r>
    <r>
      <rPr>
        <b/>
        <sz val="10"/>
        <color indexed="8"/>
        <rFont val="Calibri"/>
        <family val="2"/>
      </rPr>
      <t xml:space="preserve"> </t>
    </r>
    <r>
      <rPr>
        <sz val="10"/>
        <color indexed="8"/>
        <rFont val="Calibri"/>
        <family val="2"/>
      </rPr>
      <t>(SUB EARN)</t>
    </r>
  </si>
  <si>
    <r>
      <rPr>
        <b/>
        <sz val="10"/>
        <color indexed="10"/>
        <rFont val="Calibri"/>
        <family val="2"/>
      </rPr>
      <t>RSM</t>
    </r>
    <r>
      <rPr>
        <sz val="10"/>
        <color indexed="8"/>
        <rFont val="Calibri"/>
        <family val="2"/>
      </rPr>
      <t xml:space="preserve"> (STATE MT)</t>
    </r>
  </si>
  <si>
    <t>Tier 1/2</t>
  </si>
  <si>
    <t>S</t>
  </si>
  <si>
    <t>RSE</t>
  </si>
  <si>
    <t>Tier 1/2 - P/F</t>
  </si>
  <si>
    <t>T</t>
  </si>
  <si>
    <t>RSM</t>
  </si>
  <si>
    <t>Judges</t>
  </si>
  <si>
    <t>P</t>
  </si>
  <si>
    <t>OPSRP - GS</t>
  </si>
  <si>
    <t>G</t>
  </si>
  <si>
    <t>OPSRP - P/F</t>
  </si>
  <si>
    <t>F</t>
  </si>
  <si>
    <t>6/1/09 - 5/31/11</t>
  </si>
  <si>
    <t>12/1/07 - 5/31/09</t>
  </si>
  <si>
    <r>
      <t>P060 entries below are taken from the values entered above.</t>
    </r>
    <r>
      <rPr>
        <sz val="11"/>
        <color indexed="10"/>
        <rFont val="Calibri"/>
        <family val="2"/>
      </rPr>
      <t xml:space="preserve">  </t>
    </r>
    <r>
      <rPr>
        <b/>
        <u/>
        <sz val="11"/>
        <color indexed="10"/>
        <rFont val="Calibri"/>
        <family val="2"/>
      </rPr>
      <t>Only enter values on P060 fields shown below in red print</t>
    </r>
    <r>
      <rPr>
        <sz val="11"/>
        <rFont val="Calibri"/>
        <family val="2"/>
      </rPr>
      <t>.  OSPA will autofill other fields with default data after enter key is pressed.  REASON is agency's preference. Examples provided in drop-down menu.</t>
    </r>
  </si>
  <si>
    <t>7/1/07 - 11/30/07</t>
  </si>
  <si>
    <t>Late Start</t>
  </si>
  <si>
    <t>2/1/06 - 6/30/07</t>
  </si>
  <si>
    <t>Wrong Plan</t>
  </si>
  <si>
    <t>6/1/05 - 1/31/06</t>
  </si>
  <si>
    <t>TAX YEAR</t>
  </si>
  <si>
    <t>CUR/YTD</t>
  </si>
  <si>
    <t>RET SYS/MS TR</t>
  </si>
  <si>
    <t>DESC</t>
  </si>
  <si>
    <t>REASON</t>
  </si>
  <si>
    <t>Wage Error</t>
  </si>
  <si>
    <t>12/1/03 - 05/31/05</t>
  </si>
  <si>
    <t>C</t>
  </si>
  <si>
    <t>RET SUB EARN</t>
  </si>
  <si>
    <r>
      <t xml:space="preserve">Reasons in drop-down menu are </t>
    </r>
    <r>
      <rPr>
        <b/>
        <sz val="10"/>
        <color indexed="10"/>
        <rFont val="Calibri"/>
        <family val="2"/>
      </rPr>
      <t>examples</t>
    </r>
    <r>
      <rPr>
        <sz val="10"/>
        <color indexed="8"/>
        <rFont val="Calibri"/>
        <family val="2"/>
      </rPr>
      <t>. Use any appropriate wording.</t>
    </r>
  </si>
  <si>
    <t>11/1/03 - 11/30/03</t>
  </si>
  <si>
    <t>RET STATE MT</t>
  </si>
  <si>
    <t>7/1/01 - 5/31/03</t>
  </si>
  <si>
    <t>6/1/97 -5/31/99</t>
  </si>
  <si>
    <t>7/1/95 - 5/31/97</t>
  </si>
  <si>
    <t>6/1/92 - 6/30/95</t>
  </si>
  <si>
    <t>6/1/88 - 5/31/92</t>
  </si>
  <si>
    <t>12/1/87 - 5/31/88</t>
  </si>
  <si>
    <t>6/1/85 - 11/30/87</t>
  </si>
  <si>
    <t>12/1/83 - 5/31/85</t>
  </si>
  <si>
    <t>12/1/82 - 11/30/83</t>
  </si>
  <si>
    <t>12/1/81 - 11/30/82</t>
  </si>
  <si>
    <t>6/1/80 - 11/30/81</t>
  </si>
  <si>
    <t>8/1/79 - 5/31/80</t>
  </si>
  <si>
    <t>12/1/78 - 7/31/79</t>
  </si>
  <si>
    <t>1/1/76 - 11/30/78</t>
  </si>
  <si>
    <t>1/1/73 - 12/31/75</t>
  </si>
  <si>
    <t>1/1/69 - 12/31/72</t>
  </si>
  <si>
    <t>1/1/68 - 12/31/68</t>
  </si>
  <si>
    <t>State PU %</t>
  </si>
  <si>
    <t>State PU</t>
  </si>
  <si>
    <t>7/1/03 - Present</t>
  </si>
  <si>
    <t>1/1/68 - 6/30/03</t>
  </si>
  <si>
    <t>ER Rate</t>
  </si>
  <si>
    <t>PERS Information Worksheet</t>
  </si>
  <si>
    <r>
      <t xml:space="preserve">IMPORTANT! </t>
    </r>
    <r>
      <rPr>
        <sz val="10"/>
        <color indexed="10"/>
        <rFont val="Calibri"/>
        <family val="2"/>
      </rPr>
      <t xml:space="preserve"> </t>
    </r>
    <r>
      <rPr>
        <b/>
        <sz val="10"/>
        <rFont val="Calibri"/>
        <family val="2"/>
      </rPr>
      <t xml:space="preserve"> </t>
    </r>
    <r>
      <rPr>
        <b/>
        <sz val="10"/>
        <color indexed="10"/>
        <rFont val="Calibri"/>
        <family val="2"/>
      </rPr>
      <t>Do not</t>
    </r>
    <r>
      <rPr>
        <sz val="10"/>
        <rFont val="Calibri"/>
        <family val="2"/>
      </rPr>
      <t xml:space="preserve"> use this worksheet for current year P060 adjustments.  </t>
    </r>
    <r>
      <rPr>
        <sz val="10"/>
        <rFont val="Calibri"/>
        <family val="2"/>
      </rPr>
      <t xml:space="preserve">This worksheet contains all PERS rates from 1968 to the present to allow agency payroll to verify the accuracy of calculations for </t>
    </r>
    <r>
      <rPr>
        <sz val="10"/>
        <color indexed="10"/>
        <rFont val="Calibri"/>
        <family val="2"/>
      </rPr>
      <t>prior year earnings</t>
    </r>
    <r>
      <rPr>
        <sz val="10"/>
        <rFont val="Calibri"/>
        <family val="2"/>
      </rPr>
      <t>.  Select the</t>
    </r>
    <r>
      <rPr>
        <b/>
        <sz val="10"/>
        <rFont val="Calibri"/>
        <family val="2"/>
      </rPr>
      <t xml:space="preserve"> Current Year Corrections tab</t>
    </r>
    <r>
      <rPr>
        <sz val="10"/>
        <rFont val="Calibri"/>
        <family val="2"/>
      </rPr>
      <t xml:space="preserve"> below for help with current year corrections.</t>
    </r>
  </si>
  <si>
    <r>
      <t xml:space="preserve">If you only need to know the rate for a certain time period, </t>
    </r>
    <r>
      <rPr>
        <b/>
        <i/>
        <sz val="10"/>
        <color indexed="10"/>
        <rFont val="Calibri"/>
        <family val="2"/>
      </rPr>
      <t>use drop-down menus</t>
    </r>
    <r>
      <rPr>
        <i/>
        <sz val="10"/>
        <color indexed="8"/>
        <rFont val="Calibri"/>
        <family val="2"/>
      </rPr>
      <t xml:space="preserve"> to choose applcable </t>
    </r>
    <r>
      <rPr>
        <b/>
        <i/>
        <sz val="10"/>
        <color indexed="8"/>
        <rFont val="Calibri"/>
        <family val="2"/>
      </rPr>
      <t>Plan</t>
    </r>
    <r>
      <rPr>
        <i/>
        <sz val="10"/>
        <color indexed="8"/>
        <rFont val="Calibri"/>
        <family val="2"/>
      </rPr>
      <t xml:space="preserve"> and </t>
    </r>
    <r>
      <rPr>
        <b/>
        <i/>
        <sz val="10"/>
        <color indexed="8"/>
        <rFont val="Calibri"/>
        <family val="2"/>
      </rPr>
      <t>Time</t>
    </r>
    <r>
      <rPr>
        <i/>
        <sz val="10"/>
        <color indexed="8"/>
        <rFont val="Calibri"/>
        <family val="2"/>
      </rPr>
      <t xml:space="preserve"> </t>
    </r>
    <r>
      <rPr>
        <b/>
        <i/>
        <sz val="10"/>
        <color indexed="8"/>
        <rFont val="Calibri"/>
        <family val="2"/>
      </rPr>
      <t>Period</t>
    </r>
    <r>
      <rPr>
        <i/>
        <sz val="10"/>
        <color indexed="8"/>
        <rFont val="Calibri"/>
        <family val="2"/>
      </rPr>
      <t xml:space="preserve"> and the applicable rate will populate in cell N10.</t>
    </r>
  </si>
  <si>
    <r>
      <t xml:space="preserve">1. Enter </t>
    </r>
    <r>
      <rPr>
        <sz val="8"/>
        <color indexed="10"/>
        <rFont val="Calibri"/>
        <family val="2"/>
      </rPr>
      <t>PERS subject</t>
    </r>
    <r>
      <rPr>
        <sz val="8"/>
        <color indexed="8"/>
        <rFont val="Calibri"/>
        <family val="2"/>
      </rPr>
      <t xml:space="preserve"> earnings.</t>
    </r>
  </si>
  <si>
    <r>
      <t>2. Choose</t>
    </r>
    <r>
      <rPr>
        <i/>
        <sz val="8"/>
        <color indexed="8"/>
        <rFont val="Calibri"/>
        <family val="2"/>
      </rPr>
      <t xml:space="preserve"> the </t>
    </r>
    <r>
      <rPr>
        <i/>
        <sz val="8"/>
        <color indexed="10"/>
        <rFont val="Calibri"/>
        <family val="2"/>
      </rPr>
      <t xml:space="preserve">correct </t>
    </r>
    <r>
      <rPr>
        <sz val="8"/>
        <color indexed="8"/>
        <rFont val="Calibri"/>
        <family val="2"/>
      </rPr>
      <t>plan.</t>
    </r>
  </si>
  <si>
    <r>
      <t xml:space="preserve">3. Choose </t>
    </r>
    <r>
      <rPr>
        <sz val="8"/>
        <color indexed="8"/>
        <rFont val="Calibri"/>
        <family val="2"/>
      </rPr>
      <t>the time period during which earnings were paid.</t>
    </r>
  </si>
  <si>
    <r>
      <t xml:space="preserve">ER RATE </t>
    </r>
    <r>
      <rPr>
        <b/>
        <vertAlign val="superscript"/>
        <sz val="12"/>
        <color indexed="10"/>
        <rFont val="Calibri"/>
        <family val="2"/>
      </rPr>
      <t>♦</t>
    </r>
  </si>
  <si>
    <r>
      <t xml:space="preserve"> STATE MT </t>
    </r>
    <r>
      <rPr>
        <b/>
        <vertAlign val="superscript"/>
        <sz val="12"/>
        <color indexed="10"/>
        <rFont val="Calibri"/>
        <family val="2"/>
      </rPr>
      <t>#</t>
    </r>
  </si>
  <si>
    <t>COMBINED</t>
  </si>
  <si>
    <r>
      <rPr>
        <b/>
        <vertAlign val="superscript"/>
        <sz val="11"/>
        <color indexed="10"/>
        <rFont val="Arial"/>
        <family val="2"/>
      </rPr>
      <t>#</t>
    </r>
    <r>
      <rPr>
        <sz val="10"/>
        <rFont val="Calibri"/>
        <family val="2"/>
      </rPr>
      <t xml:space="preserve"> </t>
    </r>
    <r>
      <rPr>
        <sz val="10"/>
        <color indexed="10"/>
        <rFont val="Calibri"/>
        <family val="2"/>
      </rPr>
      <t xml:space="preserve"> Current</t>
    </r>
    <r>
      <rPr>
        <sz val="10"/>
        <rFont val="Calibri"/>
        <family val="2"/>
      </rPr>
      <t xml:space="preserve"> ER Match Calculation = </t>
    </r>
    <r>
      <rPr>
        <b/>
        <sz val="10"/>
        <color indexed="10"/>
        <rFont val="Calibri"/>
        <family val="2"/>
      </rPr>
      <t>[PERS subject Salary * ER Rate]</t>
    </r>
  </si>
  <si>
    <r>
      <rPr>
        <b/>
        <vertAlign val="superscript"/>
        <sz val="11"/>
        <color indexed="10"/>
        <rFont val="Arial"/>
        <family val="2"/>
      </rPr>
      <t>#</t>
    </r>
    <r>
      <rPr>
        <sz val="10"/>
        <rFont val="Calibri"/>
        <family val="2"/>
      </rPr>
      <t xml:space="preserve">  </t>
    </r>
    <r>
      <rPr>
        <sz val="10"/>
        <color indexed="10"/>
        <rFont val="Calibri"/>
        <family val="2"/>
      </rPr>
      <t xml:space="preserve">Prior to 7/1/03 </t>
    </r>
    <r>
      <rPr>
        <sz val="10"/>
        <rFont val="Calibri"/>
        <family val="2"/>
      </rPr>
      <t>ER Match Calculation</t>
    </r>
    <r>
      <rPr>
        <sz val="10"/>
        <color indexed="10"/>
        <rFont val="Calibri"/>
        <family val="2"/>
      </rPr>
      <t xml:space="preserve"> </t>
    </r>
    <r>
      <rPr>
        <sz val="10"/>
        <color indexed="8"/>
        <rFont val="Calibri"/>
        <family val="2"/>
      </rPr>
      <t xml:space="preserve"> = </t>
    </r>
    <r>
      <rPr>
        <b/>
        <sz val="10"/>
        <color indexed="10"/>
        <rFont val="Calibri"/>
        <family val="2"/>
      </rPr>
      <t>[(PERS subject salary + 6% pickup) * ER Rate]</t>
    </r>
  </si>
  <si>
    <r>
      <rPr>
        <b/>
        <sz val="10"/>
        <color indexed="10"/>
        <rFont val="Calibri"/>
        <family val="2"/>
      </rPr>
      <t>RSP/</t>
    </r>
    <r>
      <rPr>
        <b/>
        <sz val="10"/>
        <color indexed="10"/>
        <rFont val="Calibri"/>
        <family val="2"/>
      </rPr>
      <t>REP</t>
    </r>
    <r>
      <rPr>
        <sz val="10"/>
        <color indexed="8"/>
        <rFont val="Calibri"/>
        <family val="2"/>
      </rPr>
      <t xml:space="preserve"> (STATE PU)</t>
    </r>
  </si>
  <si>
    <t>RSP/REP*</t>
  </si>
  <si>
    <t>6/1/99 - 6/30/01</t>
  </si>
  <si>
    <t>6/1/11 - 5/31/13</t>
  </si>
  <si>
    <t>6/1/13 - 5/31/15</t>
  </si>
  <si>
    <t>6/01/15 - 6/30/17</t>
  </si>
  <si>
    <t>Current Year</t>
  </si>
  <si>
    <t>Prior Year</t>
  </si>
  <si>
    <t>6/1/03 - 06/30/03</t>
  </si>
  <si>
    <t>7/01/03 - 10/31/03</t>
  </si>
  <si>
    <r>
      <rPr>
        <b/>
        <vertAlign val="superscript"/>
        <sz val="12"/>
        <color indexed="10"/>
        <rFont val="Arial"/>
        <family val="2"/>
      </rPr>
      <t>♦</t>
    </r>
    <r>
      <rPr>
        <b/>
        <sz val="10"/>
        <color indexed="8"/>
        <rFont val="Calibri"/>
        <family val="2"/>
      </rPr>
      <t xml:space="preserve"> </t>
    </r>
    <r>
      <rPr>
        <sz val="10"/>
        <color indexed="8"/>
        <rFont val="Calibri"/>
        <family val="2"/>
      </rPr>
      <t>Calculations will return 0.00% if a plan did not exist during the chosen time frame (e.g. OPSRP didn't exist prior to 12/1/03).</t>
    </r>
  </si>
  <si>
    <t>6/1/21 - Present</t>
  </si>
  <si>
    <t>7/1/17 - 05/31/19</t>
  </si>
  <si>
    <t>6/1/19 - 5/31/21</t>
  </si>
  <si>
    <t>REP/RSP*</t>
  </si>
  <si>
    <t xml:space="preserve">RET EMPL PD/RET STATE PU
</t>
  </si>
  <si>
    <t xml:space="preserve">* REP is employee paid pick-up amount/RSP is for employer paid pick-up.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</si>
</sst>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OR&quot;General"/>
    <numFmt numFmtId="165" formatCode="mm/dd/yy;@"/>
  </numFmts>
  <fonts count="70" x14ac:knownFonts="1">
    <font>
      <sz val="11"/>
      <color theme="1"/>
      <name val="Calibri"/>
      <family val="2"/>
      <scheme val="minor"/>
    </font>
    <font>
      <b/>
      <sz val="16"/>
      <color indexed="10"/>
      <name val="Calibri"/>
      <family val="2"/>
    </font>
    <font>
      <b/>
      <sz val="16"/>
      <color indexed="8"/>
      <name val="Calibri"/>
      <family val="2"/>
    </font>
    <font>
      <b/>
      <sz val="10"/>
      <color indexed="10"/>
      <name val="Calibri"/>
      <family val="2"/>
    </font>
    <font>
      <b/>
      <sz val="10"/>
      <color indexed="8"/>
      <name val="Calibri"/>
      <family val="2"/>
    </font>
    <font>
      <sz val="10"/>
      <color indexed="8"/>
      <name val="Calibri"/>
      <family val="2"/>
    </font>
    <font>
      <b/>
      <i/>
      <u/>
      <sz val="10"/>
      <color indexed="10"/>
      <name val="Calibri"/>
      <family val="2"/>
    </font>
    <font>
      <i/>
      <sz val="10"/>
      <color indexed="8"/>
      <name val="Calibri"/>
      <family val="2"/>
    </font>
    <font>
      <i/>
      <sz val="8"/>
      <color indexed="8"/>
      <name val="Calibri"/>
      <family val="2"/>
    </font>
    <font>
      <i/>
      <u/>
      <sz val="8"/>
      <color indexed="10"/>
      <name val="Calibri"/>
      <family val="2"/>
    </font>
    <font>
      <sz val="8"/>
      <color indexed="8"/>
      <name val="Calibri"/>
      <family val="2"/>
    </font>
    <font>
      <b/>
      <sz val="10"/>
      <color indexed="8"/>
      <name val="Arial"/>
      <family val="2"/>
    </font>
    <font>
      <b/>
      <vertAlign val="superscript"/>
      <sz val="10"/>
      <color indexed="10"/>
      <name val="Arial"/>
      <family val="2"/>
    </font>
    <font>
      <b/>
      <sz val="9"/>
      <color indexed="8"/>
      <name val="Calibri"/>
      <family val="2"/>
    </font>
    <font>
      <sz val="9"/>
      <color indexed="8"/>
      <name val="Calibri"/>
      <family val="2"/>
    </font>
    <font>
      <b/>
      <sz val="9"/>
      <color indexed="10"/>
      <name val="Calibri"/>
      <family val="2"/>
    </font>
    <font>
      <b/>
      <sz val="9"/>
      <color indexed="10"/>
      <name val="Arial"/>
      <family val="2"/>
    </font>
    <font>
      <b/>
      <sz val="9"/>
      <color indexed="8"/>
      <name val="Arial"/>
      <family val="2"/>
    </font>
    <font>
      <b/>
      <sz val="9"/>
      <name val="Calibri"/>
      <family val="2"/>
    </font>
    <font>
      <b/>
      <sz val="11"/>
      <color indexed="10"/>
      <name val="Calibri"/>
      <family val="2"/>
    </font>
    <font>
      <b/>
      <sz val="11"/>
      <name val="Calibri"/>
      <family val="2"/>
    </font>
    <font>
      <b/>
      <sz val="12"/>
      <name val="Calibri"/>
      <family val="2"/>
    </font>
    <font>
      <sz val="11"/>
      <color indexed="10"/>
      <name val="Calibri"/>
      <family val="2"/>
    </font>
    <font>
      <b/>
      <u/>
      <sz val="11"/>
      <color indexed="10"/>
      <name val="Calibri"/>
      <family val="2"/>
    </font>
    <font>
      <sz val="11"/>
      <name val="Calibri"/>
      <family val="2"/>
    </font>
    <font>
      <sz val="10"/>
      <color indexed="10"/>
      <name val="Calibri"/>
      <family val="2"/>
    </font>
    <font>
      <b/>
      <sz val="10"/>
      <name val="Calibri"/>
      <family val="2"/>
    </font>
    <font>
      <sz val="10"/>
      <name val="Calibri"/>
      <family val="2"/>
    </font>
    <font>
      <b/>
      <i/>
      <sz val="10"/>
      <color indexed="10"/>
      <name val="Calibri"/>
      <family val="2"/>
    </font>
    <font>
      <b/>
      <i/>
      <sz val="10"/>
      <color indexed="8"/>
      <name val="Calibri"/>
      <family val="2"/>
    </font>
    <font>
      <sz val="8"/>
      <color indexed="10"/>
      <name val="Calibri"/>
      <family val="2"/>
    </font>
    <font>
      <i/>
      <sz val="8"/>
      <color indexed="10"/>
      <name val="Calibri"/>
      <family val="2"/>
    </font>
    <font>
      <b/>
      <vertAlign val="superscript"/>
      <sz val="12"/>
      <color indexed="10"/>
      <name val="Calibri"/>
      <family val="2"/>
    </font>
    <font>
      <b/>
      <vertAlign val="superscript"/>
      <sz val="12"/>
      <color indexed="10"/>
      <name val="Arial"/>
      <family val="2"/>
    </font>
    <font>
      <b/>
      <vertAlign val="superscript"/>
      <sz val="11"/>
      <color indexed="10"/>
      <name val="Arial"/>
      <family val="2"/>
    </font>
    <font>
      <sz val="11"/>
      <color theme="1"/>
      <name val="Calibri"/>
      <family val="2"/>
      <scheme val="minor"/>
    </font>
    <font>
      <b/>
      <sz val="11"/>
      <color theme="1"/>
      <name val="Calibri"/>
      <family val="2"/>
      <scheme val="minor"/>
    </font>
    <font>
      <sz val="11"/>
      <color rgb="FFFF0000"/>
      <name val="Calibri"/>
      <family val="2"/>
      <scheme val="minor"/>
    </font>
    <font>
      <sz val="9"/>
      <color theme="1"/>
      <name val="Calibri"/>
      <family val="2"/>
      <scheme val="minor"/>
    </font>
    <font>
      <b/>
      <sz val="14"/>
      <color theme="1"/>
      <name val="Calibri"/>
      <family val="2"/>
      <scheme val="minor"/>
    </font>
    <font>
      <b/>
      <sz val="12"/>
      <color theme="1"/>
      <name val="Calibri"/>
      <family val="2"/>
      <scheme val="minor"/>
    </font>
    <font>
      <sz val="10"/>
      <color theme="1"/>
      <name val="Calibri"/>
      <family val="2"/>
      <scheme val="minor"/>
    </font>
    <font>
      <i/>
      <sz val="10"/>
      <color theme="1"/>
      <name val="Calibri"/>
      <family val="2"/>
      <scheme val="minor"/>
    </font>
    <font>
      <b/>
      <sz val="12"/>
      <name val="Calibri"/>
      <family val="2"/>
      <scheme val="minor"/>
    </font>
    <font>
      <b/>
      <sz val="9"/>
      <color theme="1"/>
      <name val="Calibri"/>
      <family val="2"/>
      <scheme val="minor"/>
    </font>
    <font>
      <sz val="8"/>
      <color theme="1"/>
      <name val="Calibri"/>
      <family val="2"/>
      <scheme val="minor"/>
    </font>
    <font>
      <b/>
      <sz val="10"/>
      <color theme="1"/>
      <name val="Calibri"/>
      <family val="2"/>
      <scheme val="minor"/>
    </font>
    <font>
      <sz val="13"/>
      <color theme="1"/>
      <name val="Calibri"/>
      <family val="2"/>
      <scheme val="minor"/>
    </font>
    <font>
      <sz val="10"/>
      <color theme="1"/>
      <name val="Calibri"/>
      <family val="2"/>
    </font>
    <font>
      <b/>
      <sz val="11"/>
      <name val="Calibri"/>
      <family val="2"/>
      <scheme val="minor"/>
    </font>
    <font>
      <b/>
      <sz val="11"/>
      <color rgb="FFFF0000"/>
      <name val="Calibri"/>
      <family val="2"/>
      <scheme val="minor"/>
    </font>
    <font>
      <b/>
      <sz val="10"/>
      <color rgb="FFFF0000"/>
      <name val="Calibri"/>
      <family val="2"/>
      <scheme val="minor"/>
    </font>
    <font>
      <sz val="11"/>
      <name val="Calibri"/>
      <family val="2"/>
      <scheme val="minor"/>
    </font>
    <font>
      <b/>
      <sz val="9"/>
      <color rgb="FFFF0000"/>
      <name val="Calibri"/>
      <family val="2"/>
      <scheme val="minor"/>
    </font>
    <font>
      <b/>
      <sz val="10"/>
      <name val="Calibri"/>
      <family val="2"/>
      <scheme val="minor"/>
    </font>
    <font>
      <sz val="10"/>
      <color rgb="FFFF0000"/>
      <name val="Calibri"/>
      <family val="2"/>
      <scheme val="minor"/>
    </font>
    <font>
      <i/>
      <sz val="10"/>
      <color theme="1"/>
      <name val="Calibri"/>
      <family val="2"/>
    </font>
    <font>
      <b/>
      <sz val="11"/>
      <color theme="1"/>
      <name val="Arial"/>
      <family val="2"/>
    </font>
    <font>
      <b/>
      <sz val="12"/>
      <color theme="1"/>
      <name val="Calibri"/>
      <family val="2"/>
    </font>
    <font>
      <sz val="11"/>
      <color rgb="FFFF0000"/>
      <name val="Arial"/>
      <family val="2"/>
    </font>
    <font>
      <sz val="11"/>
      <color theme="1"/>
      <name val="Courier New"/>
      <family val="3"/>
    </font>
    <font>
      <b/>
      <sz val="10"/>
      <color theme="1"/>
      <name val="Calibri"/>
      <family val="2"/>
    </font>
    <font>
      <sz val="9"/>
      <color theme="8"/>
      <name val="Calibri"/>
      <family val="2"/>
      <scheme val="minor"/>
    </font>
    <font>
      <b/>
      <sz val="9"/>
      <name val="Calibri"/>
      <family val="2"/>
      <scheme val="minor"/>
    </font>
    <font>
      <b/>
      <sz val="9"/>
      <color theme="8"/>
      <name val="Calibri"/>
      <family val="2"/>
      <scheme val="minor"/>
    </font>
    <font>
      <sz val="12.5"/>
      <color theme="1"/>
      <name val="Calibri"/>
      <family val="2"/>
      <scheme val="minor"/>
    </font>
    <font>
      <b/>
      <sz val="16"/>
      <color theme="1"/>
      <name val="Calibri"/>
      <family val="2"/>
      <scheme val="minor"/>
    </font>
    <font>
      <b/>
      <sz val="9"/>
      <color theme="1"/>
      <name val="Calibri"/>
      <family val="2"/>
    </font>
    <font>
      <b/>
      <sz val="12"/>
      <color rgb="FFFF0000"/>
      <name val="Calibri"/>
      <family val="2"/>
      <scheme val="minor"/>
    </font>
    <font>
      <sz val="10"/>
      <color theme="1"/>
      <name val="Arial"/>
      <family val="2"/>
    </font>
  </fonts>
  <fills count="9">
    <fill>
      <patternFill patternType="none"/>
    </fill>
    <fill>
      <patternFill patternType="gray125"/>
    </fill>
    <fill>
      <gradientFill degree="90">
        <stop position="0">
          <color rgb="FFD6BCEA"/>
        </stop>
        <stop position="1">
          <color rgb="FFB2DDF8"/>
        </stop>
      </gradientFill>
    </fill>
    <fill>
      <patternFill patternType="solid">
        <fgColor rgb="FFEDE2F6"/>
        <bgColor indexed="64"/>
      </patternFill>
    </fill>
    <fill>
      <patternFill patternType="lightUp">
        <fgColor rgb="FFECECEC"/>
        <bgColor rgb="FFFFFFFF"/>
      </patternFill>
    </fill>
    <fill>
      <patternFill patternType="solid">
        <fgColor rgb="FFFFFFFF"/>
      </patternFill>
    </fill>
    <fill>
      <patternFill patternType="solid">
        <fgColor theme="6" tint="0.79998168889431442"/>
        <bgColor indexed="64"/>
      </patternFill>
    </fill>
    <fill>
      <patternFill patternType="solid">
        <fgColor rgb="FFE4F0DC"/>
        <bgColor indexed="64"/>
      </patternFill>
    </fill>
    <fill>
      <patternFill patternType="solid">
        <fgColor theme="0" tint="-0.14999847407452621"/>
        <bgColor indexed="64"/>
      </patternFill>
    </fill>
  </fills>
  <borders count="6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rgb="FFFF0000"/>
      </left>
      <right style="thin">
        <color rgb="FFFF0000"/>
      </right>
      <top style="thin">
        <color rgb="FFFF0000"/>
      </top>
      <bottom style="thin">
        <color rgb="FFFF0000"/>
      </bottom>
      <diagonal/>
    </border>
    <border>
      <left/>
      <right style="thin">
        <color indexed="64"/>
      </right>
      <top style="thin">
        <color indexed="64"/>
      </top>
      <bottom style="mediumDashed">
        <color rgb="FFFF0000"/>
      </bottom>
      <diagonal/>
    </border>
    <border>
      <left style="thin">
        <color rgb="FFFF0000"/>
      </left>
      <right style="thin">
        <color rgb="FFFF0000"/>
      </right>
      <top style="thin">
        <color rgb="FFFF0000"/>
      </top>
      <bottom style="thin">
        <color indexed="64"/>
      </bottom>
      <diagonal/>
    </border>
    <border>
      <left style="thin">
        <color rgb="FFFF0000"/>
      </left>
      <right style="thin">
        <color rgb="FFFF0000"/>
      </right>
      <top/>
      <bottom style="thin">
        <color indexed="64"/>
      </bottom>
      <diagonal/>
    </border>
    <border>
      <left style="medium">
        <color indexed="64"/>
      </left>
      <right style="thin">
        <color indexed="64"/>
      </right>
      <top style="thin">
        <color indexed="64"/>
      </top>
      <bottom style="mediumDashed">
        <color rgb="FFFF0000"/>
      </bottom>
      <diagonal/>
    </border>
    <border>
      <left style="thin">
        <color indexed="64"/>
      </left>
      <right style="thin">
        <color indexed="64"/>
      </right>
      <top style="thin">
        <color indexed="64"/>
      </top>
      <bottom style="mediumDashed">
        <color rgb="FFFF0000"/>
      </bottom>
      <diagonal/>
    </border>
    <border>
      <left style="thin">
        <color indexed="64"/>
      </left>
      <right style="medium">
        <color indexed="64"/>
      </right>
      <top style="thin">
        <color indexed="64"/>
      </top>
      <bottom style="mediumDashed">
        <color rgb="FFFF0000"/>
      </bottom>
      <diagonal/>
    </border>
    <border>
      <left style="dashed">
        <color rgb="FFFF0000"/>
      </left>
      <right/>
      <top style="dashed">
        <color rgb="FFFF0000"/>
      </top>
      <bottom/>
      <diagonal/>
    </border>
    <border>
      <left/>
      <right/>
      <top style="dashed">
        <color rgb="FFFF0000"/>
      </top>
      <bottom/>
      <diagonal/>
    </border>
    <border>
      <left/>
      <right style="dashed">
        <color rgb="FFFF0000"/>
      </right>
      <top style="dashed">
        <color rgb="FFFF0000"/>
      </top>
      <bottom/>
      <diagonal/>
    </border>
    <border>
      <left style="dashed">
        <color rgb="FFFF0000"/>
      </left>
      <right/>
      <top/>
      <bottom/>
      <diagonal/>
    </border>
    <border>
      <left/>
      <right style="dashed">
        <color rgb="FFFF0000"/>
      </right>
      <top/>
      <bottom/>
      <diagonal/>
    </border>
    <border>
      <left style="dashed">
        <color rgb="FFFF0000"/>
      </left>
      <right/>
      <top/>
      <bottom style="dashed">
        <color rgb="FFFF0000"/>
      </bottom>
      <diagonal/>
    </border>
    <border>
      <left/>
      <right/>
      <top/>
      <bottom style="dashed">
        <color rgb="FFFF0000"/>
      </bottom>
      <diagonal/>
    </border>
    <border>
      <left/>
      <right style="dashed">
        <color rgb="FFFF0000"/>
      </right>
      <top/>
      <bottom style="dashed">
        <color rgb="FFFF0000"/>
      </bottom>
      <diagonal/>
    </border>
    <border>
      <left style="thin">
        <color rgb="FFFF0000"/>
      </left>
      <right style="thin">
        <color indexed="64"/>
      </right>
      <top style="thin">
        <color rgb="FFFF0000"/>
      </top>
      <bottom style="thin">
        <color rgb="FFFF0000"/>
      </bottom>
      <diagonal/>
    </border>
    <border>
      <left style="thin">
        <color indexed="64"/>
      </left>
      <right style="thin">
        <color rgb="FFFF0000"/>
      </right>
      <top style="thin">
        <color rgb="FFFF0000"/>
      </top>
      <bottom style="thin">
        <color rgb="FFFF0000"/>
      </bottom>
      <diagonal/>
    </border>
    <border>
      <left style="thin">
        <color rgb="FFFF0000"/>
      </left>
      <right style="thin">
        <color indexed="64"/>
      </right>
      <top style="thin">
        <color rgb="FFFF0000"/>
      </top>
      <bottom style="thin">
        <color indexed="64"/>
      </bottom>
      <diagonal/>
    </border>
    <border>
      <left style="thin">
        <color indexed="64"/>
      </left>
      <right style="thin">
        <color rgb="FFFF0000"/>
      </right>
      <top style="thin">
        <color rgb="FFFF0000"/>
      </top>
      <bottom style="thin">
        <color indexed="64"/>
      </bottom>
      <diagonal/>
    </border>
    <border>
      <left style="dashDot">
        <color rgb="FFFF0000"/>
      </left>
      <right/>
      <top style="dashDot">
        <color rgb="FFFF0000"/>
      </top>
      <bottom/>
      <diagonal/>
    </border>
    <border>
      <left/>
      <right/>
      <top style="dashDot">
        <color rgb="FFFF0000"/>
      </top>
      <bottom/>
      <diagonal/>
    </border>
    <border>
      <left/>
      <right style="dashDot">
        <color rgb="FFFF0000"/>
      </right>
      <top style="dashDot">
        <color rgb="FFFF0000"/>
      </top>
      <bottom/>
      <diagonal/>
    </border>
    <border>
      <left style="dashDot">
        <color rgb="FFFF0000"/>
      </left>
      <right/>
      <top/>
      <bottom/>
      <diagonal/>
    </border>
    <border>
      <left/>
      <right style="dashDot">
        <color rgb="FFFF0000"/>
      </right>
      <top/>
      <bottom/>
      <diagonal/>
    </border>
    <border>
      <left style="dashDot">
        <color rgb="FFFF0000"/>
      </left>
      <right/>
      <top/>
      <bottom style="dashDot">
        <color rgb="FFFF0000"/>
      </bottom>
      <diagonal/>
    </border>
    <border>
      <left/>
      <right/>
      <top/>
      <bottom style="dashDot">
        <color rgb="FFFF0000"/>
      </bottom>
      <diagonal/>
    </border>
    <border>
      <left/>
      <right style="dashDot">
        <color rgb="FFFF0000"/>
      </right>
      <top/>
      <bottom style="dashDot">
        <color rgb="FFFF0000"/>
      </bottom>
      <diagonal/>
    </border>
  </borders>
  <cellStyleXfs count="3">
    <xf numFmtId="0" fontId="0" fillId="0" borderId="0"/>
    <xf numFmtId="44" fontId="35" fillId="0" borderId="0" applyFont="0" applyFill="0" applyBorder="0" applyAlignment="0" applyProtection="0"/>
    <xf numFmtId="9" fontId="35" fillId="0" borderId="0" applyFont="0" applyFill="0" applyBorder="0" applyAlignment="0" applyProtection="0"/>
  </cellStyleXfs>
  <cellXfs count="358">
    <xf numFmtId="0" fontId="0" fillId="0" borderId="0" xfId="0"/>
    <xf numFmtId="0" fontId="0" fillId="0" borderId="0" xfId="0" applyFont="1" applyProtection="1">
      <protection hidden="1"/>
    </xf>
    <xf numFmtId="0" fontId="38" fillId="0" borderId="0" xfId="0" applyFont="1" applyAlignment="1" applyProtection="1">
      <alignment horizontal="left"/>
      <protection hidden="1"/>
    </xf>
    <xf numFmtId="0" fontId="38" fillId="0" borderId="0" xfId="0" applyFont="1" applyProtection="1">
      <protection hidden="1"/>
    </xf>
    <xf numFmtId="0" fontId="38" fillId="0" borderId="0" xfId="0" applyFont="1" applyFill="1" applyProtection="1">
      <protection hidden="1"/>
    </xf>
    <xf numFmtId="0" fontId="0" fillId="0" borderId="0" xfId="0" applyFont="1" applyBorder="1" applyProtection="1">
      <protection hidden="1"/>
    </xf>
    <xf numFmtId="0" fontId="39" fillId="0" borderId="1" xfId="0" applyFont="1" applyBorder="1" applyAlignment="1" applyProtection="1">
      <alignment vertical="center"/>
      <protection hidden="1"/>
    </xf>
    <xf numFmtId="0" fontId="39" fillId="0" borderId="2" xfId="0" applyFont="1" applyBorder="1" applyAlignment="1" applyProtection="1">
      <alignment horizontal="center" vertical="center"/>
      <protection hidden="1"/>
    </xf>
    <xf numFmtId="0" fontId="39" fillId="0" borderId="3" xfId="0" applyFont="1" applyBorder="1" applyAlignment="1" applyProtection="1">
      <alignment vertical="center"/>
      <protection hidden="1"/>
    </xf>
    <xf numFmtId="0" fontId="0" fillId="0" borderId="0" xfId="0" applyFont="1" applyAlignment="1" applyProtection="1">
      <alignment horizontal="left" vertical="center"/>
      <protection hidden="1"/>
    </xf>
    <xf numFmtId="0" fontId="0" fillId="0" borderId="4" xfId="0" applyFont="1" applyBorder="1" applyProtection="1">
      <protection hidden="1"/>
    </xf>
    <xf numFmtId="49" fontId="40" fillId="0" borderId="5" xfId="0" applyNumberFormat="1" applyFont="1" applyBorder="1" applyAlignment="1" applyProtection="1">
      <protection hidden="1"/>
    </xf>
    <xf numFmtId="49" fontId="40" fillId="0" borderId="5" xfId="0" applyNumberFormat="1" applyFont="1" applyBorder="1" applyAlignment="1" applyProtection="1">
      <alignment horizontal="left"/>
      <protection hidden="1"/>
    </xf>
    <xf numFmtId="0" fontId="39" fillId="0" borderId="6" xfId="0" applyFont="1" applyBorder="1" applyAlignment="1" applyProtection="1">
      <alignment horizontal="center" vertical="center"/>
      <protection hidden="1"/>
    </xf>
    <xf numFmtId="49" fontId="0" fillId="0" borderId="0" xfId="0" applyNumberFormat="1" applyFont="1" applyBorder="1" applyProtection="1">
      <protection hidden="1"/>
    </xf>
    <xf numFmtId="0" fontId="0" fillId="0" borderId="6" xfId="0" applyFont="1" applyBorder="1" applyProtection="1">
      <protection hidden="1"/>
    </xf>
    <xf numFmtId="0" fontId="38" fillId="0" borderId="0" xfId="0" applyFont="1" applyAlignment="1" applyProtection="1">
      <alignment horizontal="left" vertical="center"/>
      <protection hidden="1"/>
    </xf>
    <xf numFmtId="0" fontId="38" fillId="0" borderId="0" xfId="0" applyFont="1" applyBorder="1" applyAlignment="1" applyProtection="1">
      <alignment horizontal="left" vertical="center"/>
      <protection hidden="1"/>
    </xf>
    <xf numFmtId="0" fontId="38" fillId="0" borderId="0" xfId="0" applyFont="1" applyFill="1" applyBorder="1" applyAlignment="1" applyProtection="1">
      <alignment horizontal="left" vertical="center"/>
      <protection hidden="1"/>
    </xf>
    <xf numFmtId="0" fontId="0" fillId="0" borderId="4" xfId="0" applyFont="1" applyBorder="1" applyAlignment="1" applyProtection="1">
      <alignment horizontal="left" vertical="center"/>
      <protection hidden="1"/>
    </xf>
    <xf numFmtId="0" fontId="41" fillId="0" borderId="6" xfId="0" applyFont="1" applyFill="1" applyBorder="1" applyAlignment="1" applyProtection="1">
      <alignment horizontal="left" vertical="center" wrapText="1"/>
      <protection hidden="1"/>
    </xf>
    <xf numFmtId="0" fontId="38" fillId="0" borderId="0" xfId="0" applyFont="1" applyBorder="1" applyProtection="1">
      <protection hidden="1"/>
    </xf>
    <xf numFmtId="0" fontId="38" fillId="0" borderId="0" xfId="0" applyFont="1" applyFill="1" applyBorder="1" applyProtection="1">
      <protection hidden="1"/>
    </xf>
    <xf numFmtId="0" fontId="41" fillId="0" borderId="6" xfId="0" applyFont="1" applyFill="1" applyBorder="1" applyAlignment="1" applyProtection="1">
      <alignment vertical="center" wrapText="1"/>
      <protection hidden="1"/>
    </xf>
    <xf numFmtId="0" fontId="42" fillId="0" borderId="6" xfId="0" applyFont="1" applyFill="1" applyBorder="1" applyAlignment="1" applyProtection="1">
      <alignment vertical="center" wrapText="1"/>
      <protection hidden="1"/>
    </xf>
    <xf numFmtId="0" fontId="0" fillId="0" borderId="0" xfId="0" applyFont="1" applyAlignment="1" applyProtection="1">
      <alignment horizontal="center"/>
      <protection hidden="1"/>
    </xf>
    <xf numFmtId="0" fontId="43" fillId="0" borderId="1" xfId="0" applyFont="1" applyBorder="1" applyAlignment="1" applyProtection="1">
      <alignment horizontal="left"/>
      <protection hidden="1"/>
    </xf>
    <xf numFmtId="0" fontId="0" fillId="0" borderId="2" xfId="0" applyFont="1" applyBorder="1" applyProtection="1">
      <protection hidden="1"/>
    </xf>
    <xf numFmtId="0" fontId="0" fillId="0" borderId="3" xfId="0" applyFont="1" applyBorder="1" applyProtection="1">
      <protection hidden="1"/>
    </xf>
    <xf numFmtId="0" fontId="36" fillId="0" borderId="0" xfId="0" applyFont="1" applyAlignment="1" applyProtection="1">
      <alignment horizontal="left"/>
      <protection hidden="1"/>
    </xf>
    <xf numFmtId="0" fontId="44" fillId="0" borderId="0" xfId="0" applyFont="1" applyAlignment="1" applyProtection="1">
      <alignment horizontal="left"/>
      <protection hidden="1"/>
    </xf>
    <xf numFmtId="0" fontId="44" fillId="0" borderId="0" xfId="0" applyFont="1" applyBorder="1" applyAlignment="1" applyProtection="1">
      <alignment horizontal="left"/>
      <protection hidden="1"/>
    </xf>
    <xf numFmtId="0" fontId="44" fillId="0" borderId="0" xfId="0" applyFont="1" applyFill="1" applyBorder="1" applyAlignment="1" applyProtection="1">
      <alignment horizontal="left"/>
      <protection hidden="1"/>
    </xf>
    <xf numFmtId="0" fontId="39" fillId="0" borderId="4" xfId="0" applyFont="1" applyBorder="1" applyAlignment="1" applyProtection="1">
      <alignment horizontal="left"/>
      <protection hidden="1"/>
    </xf>
    <xf numFmtId="0" fontId="45" fillId="0" borderId="7" xfId="0" applyFont="1" applyBorder="1" applyAlignment="1" applyProtection="1">
      <alignment vertical="top" wrapText="1"/>
      <protection hidden="1"/>
    </xf>
    <xf numFmtId="0" fontId="45" fillId="0" borderId="8" xfId="0" applyFont="1" applyBorder="1" applyAlignment="1" applyProtection="1">
      <alignment vertical="top" wrapText="1"/>
      <protection hidden="1"/>
    </xf>
    <xf numFmtId="0" fontId="45" fillId="0" borderId="8" xfId="0" applyFont="1" applyBorder="1" applyAlignment="1" applyProtection="1">
      <alignment horizontal="left" vertical="center" wrapText="1"/>
      <protection hidden="1"/>
    </xf>
    <xf numFmtId="0" fontId="46" fillId="0" borderId="8" xfId="0" applyFont="1" applyBorder="1" applyAlignment="1" applyProtection="1">
      <alignment horizontal="left"/>
      <protection hidden="1"/>
    </xf>
    <xf numFmtId="0" fontId="46" fillId="0" borderId="9" xfId="0" applyFont="1" applyBorder="1" applyAlignment="1" applyProtection="1">
      <alignment horizontal="left"/>
      <protection hidden="1"/>
    </xf>
    <xf numFmtId="0" fontId="46" fillId="0" borderId="6" xfId="0" applyFont="1" applyBorder="1" applyAlignment="1" applyProtection="1">
      <alignment horizontal="left"/>
      <protection hidden="1"/>
    </xf>
    <xf numFmtId="0" fontId="36" fillId="0" borderId="4" xfId="0" applyFont="1" applyBorder="1" applyAlignment="1" applyProtection="1">
      <alignment horizontal="left"/>
      <protection hidden="1"/>
    </xf>
    <xf numFmtId="0" fontId="0" fillId="0" borderId="0" xfId="0" applyFont="1" applyAlignment="1" applyProtection="1">
      <alignment vertical="center"/>
      <protection hidden="1"/>
    </xf>
    <xf numFmtId="0" fontId="38" fillId="0" borderId="0" xfId="0" applyFont="1" applyAlignment="1" applyProtection="1">
      <alignment vertical="center"/>
      <protection hidden="1"/>
    </xf>
    <xf numFmtId="0" fontId="0" fillId="0" borderId="0" xfId="0" applyFont="1" applyBorder="1" applyAlignment="1" applyProtection="1">
      <alignment vertical="center"/>
      <protection hidden="1"/>
    </xf>
    <xf numFmtId="0" fontId="41" fillId="0" borderId="0" xfId="0" applyNumberFormat="1" applyFont="1" applyFill="1" applyBorder="1" applyAlignment="1" applyProtection="1">
      <alignment horizontal="left" vertical="center" wrapText="1"/>
      <protection hidden="1"/>
    </xf>
    <xf numFmtId="0" fontId="39" fillId="0" borderId="4" xfId="0" applyFont="1" applyBorder="1" applyAlignment="1" applyProtection="1">
      <alignment vertical="center"/>
      <protection hidden="1"/>
    </xf>
    <xf numFmtId="0" fontId="40" fillId="2" borderId="10" xfId="0" applyNumberFormat="1" applyFont="1" applyFill="1" applyBorder="1" applyAlignment="1" applyProtection="1">
      <alignment horizontal="center"/>
      <protection hidden="1"/>
    </xf>
    <xf numFmtId="0" fontId="40" fillId="2" borderId="10" xfId="0" applyNumberFormat="1" applyFont="1" applyFill="1" applyBorder="1" applyAlignment="1" applyProtection="1">
      <alignment horizontal="center" wrapText="1"/>
      <protection hidden="1"/>
    </xf>
    <xf numFmtId="0" fontId="36" fillId="0" borderId="6" xfId="0" applyNumberFormat="1" applyFont="1" applyFill="1" applyBorder="1" applyAlignment="1" applyProtection="1">
      <alignment wrapText="1"/>
      <protection hidden="1"/>
    </xf>
    <xf numFmtId="0" fontId="47" fillId="3" borderId="11" xfId="0" applyNumberFormat="1" applyFont="1" applyFill="1" applyBorder="1" applyAlignment="1" applyProtection="1">
      <alignment horizontal="center" vertical="center"/>
      <protection locked="0"/>
    </xf>
    <xf numFmtId="10" fontId="47" fillId="4" borderId="11" xfId="0" applyNumberFormat="1" applyFont="1" applyFill="1" applyBorder="1" applyAlignment="1" applyProtection="1">
      <alignment horizontal="center" vertical="center"/>
      <protection hidden="1"/>
    </xf>
    <xf numFmtId="43" fontId="47" fillId="4" borderId="11" xfId="0" applyNumberFormat="1" applyFont="1" applyFill="1" applyBorder="1" applyAlignment="1" applyProtection="1">
      <alignment vertical="center"/>
      <protection hidden="1"/>
    </xf>
    <xf numFmtId="44" fontId="47" fillId="0" borderId="6" xfId="0" applyNumberFormat="1" applyFont="1" applyFill="1" applyBorder="1" applyAlignment="1" applyProtection="1">
      <alignment vertical="center"/>
      <protection hidden="1"/>
    </xf>
    <xf numFmtId="0" fontId="0" fillId="0" borderId="12" xfId="0" applyFont="1" applyBorder="1" applyAlignment="1" applyProtection="1">
      <protection hidden="1"/>
    </xf>
    <xf numFmtId="0" fontId="0" fillId="0" borderId="13" xfId="0" applyFont="1" applyBorder="1" applyAlignment="1" applyProtection="1">
      <protection hidden="1"/>
    </xf>
    <xf numFmtId="0" fontId="41" fillId="0" borderId="0" xfId="0" applyNumberFormat="1" applyFont="1" applyFill="1" applyBorder="1" applyAlignment="1" applyProtection="1">
      <alignment vertical="center"/>
      <protection hidden="1"/>
    </xf>
    <xf numFmtId="0" fontId="48" fillId="0" borderId="4" xfId="0" applyFont="1" applyFill="1" applyBorder="1" applyAlignment="1" applyProtection="1">
      <alignment vertical="center" wrapText="1"/>
      <protection hidden="1"/>
    </xf>
    <xf numFmtId="0" fontId="41" fillId="0" borderId="4" xfId="0" applyFont="1" applyFill="1" applyBorder="1" applyAlignment="1" applyProtection="1">
      <alignment vertical="center" wrapText="1"/>
      <protection hidden="1"/>
    </xf>
    <xf numFmtId="0" fontId="44" fillId="0" borderId="0" xfId="0" applyFont="1" applyFill="1" applyBorder="1" applyAlignment="1" applyProtection="1">
      <alignment horizontal="center"/>
      <protection hidden="1"/>
    </xf>
    <xf numFmtId="0" fontId="0" fillId="0" borderId="12" xfId="0" applyFont="1" applyFill="1" applyBorder="1" applyAlignment="1" applyProtection="1">
      <alignment wrapText="1"/>
      <protection hidden="1"/>
    </xf>
    <xf numFmtId="0" fontId="0" fillId="0" borderId="13" xfId="0" applyFont="1" applyFill="1" applyBorder="1" applyAlignment="1" applyProtection="1">
      <alignment wrapText="1"/>
      <protection hidden="1"/>
    </xf>
    <xf numFmtId="0" fontId="44" fillId="0" borderId="6" xfId="0" applyFont="1" applyBorder="1" applyAlignment="1" applyProtection="1">
      <alignment wrapText="1"/>
      <protection hidden="1"/>
    </xf>
    <xf numFmtId="0" fontId="44" fillId="0" borderId="0" xfId="0" applyFont="1" applyFill="1" applyBorder="1" applyAlignment="1" applyProtection="1">
      <protection hidden="1"/>
    </xf>
    <xf numFmtId="0" fontId="0" fillId="0" borderId="0" xfId="0" applyFont="1" applyFill="1" applyBorder="1" applyAlignment="1" applyProtection="1">
      <alignment vertical="center" wrapText="1"/>
      <protection hidden="1"/>
    </xf>
    <xf numFmtId="0" fontId="49" fillId="0" borderId="6" xfId="0" applyFont="1" applyBorder="1" applyAlignment="1" applyProtection="1">
      <protection hidden="1"/>
    </xf>
    <xf numFmtId="0" fontId="0" fillId="0" borderId="4" xfId="0" applyFont="1" applyBorder="1" applyAlignment="1" applyProtection="1">
      <alignment vertical="center"/>
      <protection hidden="1"/>
    </xf>
    <xf numFmtId="0" fontId="0" fillId="0" borderId="0" xfId="0" applyFont="1" applyBorder="1" applyAlignment="1" applyProtection="1">
      <protection hidden="1"/>
    </xf>
    <xf numFmtId="0" fontId="50" fillId="0" borderId="0" xfId="0" applyFont="1" applyBorder="1" applyAlignment="1" applyProtection="1">
      <protection hidden="1"/>
    </xf>
    <xf numFmtId="0" fontId="41" fillId="0" borderId="0" xfId="0" applyFont="1" applyBorder="1" applyAlignment="1" applyProtection="1">
      <protection hidden="1"/>
    </xf>
    <xf numFmtId="0" fontId="51" fillId="0" borderId="0" xfId="0" applyFont="1" applyBorder="1" applyAlignment="1" applyProtection="1">
      <alignment horizontal="left"/>
      <protection hidden="1"/>
    </xf>
    <xf numFmtId="0" fontId="41" fillId="0" borderId="6" xfId="0" applyFont="1" applyBorder="1" applyAlignment="1" applyProtection="1">
      <alignment vertical="center"/>
      <protection hidden="1"/>
    </xf>
    <xf numFmtId="49" fontId="0" fillId="0" borderId="0" xfId="0" applyNumberFormat="1" applyFont="1" applyAlignment="1" applyProtection="1">
      <alignment horizontal="left" vertical="center"/>
      <protection hidden="1"/>
    </xf>
    <xf numFmtId="0" fontId="46" fillId="2" borderId="5" xfId="0" applyNumberFormat="1" applyFont="1" applyFill="1" applyBorder="1" applyAlignment="1" applyProtection="1">
      <alignment horizontal="left"/>
      <protection hidden="1"/>
    </xf>
    <xf numFmtId="0" fontId="36" fillId="2" borderId="14" xfId="0" applyNumberFormat="1" applyFont="1" applyFill="1" applyBorder="1" applyAlignment="1" applyProtection="1">
      <alignment horizontal="center"/>
      <protection hidden="1"/>
    </xf>
    <xf numFmtId="0" fontId="46" fillId="2" borderId="11" xfId="0" applyNumberFormat="1" applyFont="1" applyFill="1" applyBorder="1" applyAlignment="1" applyProtection="1">
      <alignment horizontal="center"/>
      <protection hidden="1"/>
    </xf>
    <xf numFmtId="0" fontId="41" fillId="0" borderId="0" xfId="0" applyFont="1" applyAlignment="1" applyProtection="1">
      <alignment vertical="center" wrapText="1"/>
      <protection hidden="1"/>
    </xf>
    <xf numFmtId="0" fontId="0" fillId="0" borderId="11" xfId="0" applyFont="1" applyFill="1" applyBorder="1" applyAlignment="1" applyProtection="1">
      <alignment vertical="center"/>
      <protection hidden="1"/>
    </xf>
    <xf numFmtId="0" fontId="0" fillId="0" borderId="11" xfId="0" applyFont="1" applyFill="1" applyBorder="1" applyAlignment="1" applyProtection="1">
      <alignment horizontal="center" vertical="center"/>
      <protection hidden="1"/>
    </xf>
    <xf numFmtId="43" fontId="52" fillId="4" borderId="11" xfId="0" applyNumberFormat="1" applyFont="1" applyFill="1" applyBorder="1" applyAlignment="1" applyProtection="1">
      <alignment vertical="center"/>
      <protection hidden="1"/>
    </xf>
    <xf numFmtId="0" fontId="0" fillId="0" borderId="6" xfId="0" applyFont="1" applyBorder="1" applyAlignment="1" applyProtection="1">
      <alignment vertical="center"/>
      <protection hidden="1"/>
    </xf>
    <xf numFmtId="43" fontId="0" fillId="4" borderId="15" xfId="0" applyNumberFormat="1" applyFont="1" applyFill="1" applyBorder="1" applyAlignment="1" applyProtection="1">
      <alignment vertical="center"/>
      <protection hidden="1"/>
    </xf>
    <xf numFmtId="43" fontId="52" fillId="4" borderId="10" xfId="0" applyNumberFormat="1" applyFont="1" applyFill="1" applyBorder="1" applyAlignment="1" applyProtection="1">
      <alignment vertical="center"/>
      <protection hidden="1"/>
    </xf>
    <xf numFmtId="49" fontId="53" fillId="0" borderId="0" xfId="0" applyNumberFormat="1" applyFont="1" applyBorder="1" applyAlignment="1" applyProtection="1">
      <alignment horizontal="center"/>
      <protection hidden="1"/>
    </xf>
    <xf numFmtId="0" fontId="54" fillId="0" borderId="4" xfId="0" applyNumberFormat="1" applyFont="1" applyFill="1" applyBorder="1" applyAlignment="1" applyProtection="1">
      <protection hidden="1"/>
    </xf>
    <xf numFmtId="0" fontId="41" fillId="0" borderId="0" xfId="0" applyFont="1" applyAlignment="1" applyProtection="1">
      <alignment vertical="center"/>
      <protection hidden="1"/>
    </xf>
    <xf numFmtId="0" fontId="0" fillId="0" borderId="4" xfId="0" applyFont="1" applyBorder="1" applyAlignment="1" applyProtection="1">
      <protection hidden="1"/>
    </xf>
    <xf numFmtId="0" fontId="41" fillId="0" borderId="6" xfId="0" applyFont="1" applyBorder="1" applyAlignment="1" applyProtection="1">
      <protection hidden="1"/>
    </xf>
    <xf numFmtId="0" fontId="46" fillId="0" borderId="11" xfId="0" applyFont="1" applyBorder="1" applyAlignment="1" applyProtection="1">
      <alignment horizontal="center"/>
      <protection hidden="1"/>
    </xf>
    <xf numFmtId="0" fontId="54" fillId="0" borderId="11" xfId="0" applyFont="1" applyBorder="1" applyAlignment="1" applyProtection="1">
      <alignment horizontal="center"/>
      <protection hidden="1"/>
    </xf>
    <xf numFmtId="0" fontId="55" fillId="0" borderId="4" xfId="0" applyFont="1" applyBorder="1" applyAlignment="1" applyProtection="1">
      <alignment horizontal="left"/>
      <protection hidden="1"/>
    </xf>
    <xf numFmtId="0" fontId="0" fillId="5" borderId="16" xfId="0" applyFont="1" applyFill="1" applyBorder="1" applyAlignment="1" applyProtection="1">
      <alignment horizontal="center" vertical="top"/>
      <protection hidden="1"/>
    </xf>
    <xf numFmtId="0" fontId="50" fillId="0" borderId="41" xfId="0" applyFont="1" applyFill="1" applyBorder="1" applyAlignment="1" applyProtection="1">
      <alignment horizontal="center" vertical="top"/>
      <protection hidden="1"/>
    </xf>
    <xf numFmtId="0" fontId="50" fillId="4" borderId="41" xfId="0" applyNumberFormat="1" applyFont="1" applyFill="1" applyBorder="1" applyAlignment="1" applyProtection="1">
      <alignment horizontal="center" vertical="top"/>
      <protection hidden="1"/>
    </xf>
    <xf numFmtId="0" fontId="50" fillId="0" borderId="41" xfId="0" applyFont="1" applyFill="1" applyBorder="1" applyAlignment="1" applyProtection="1">
      <alignment horizontal="left" vertical="top"/>
      <protection hidden="1"/>
    </xf>
    <xf numFmtId="0" fontId="0" fillId="0" borderId="17" xfId="0" applyFont="1" applyFill="1" applyBorder="1" applyAlignment="1" applyProtection="1">
      <alignment horizontal="left" vertical="top"/>
      <protection hidden="1"/>
    </xf>
    <xf numFmtId="0" fontId="0" fillId="0" borderId="6" xfId="0" applyFont="1" applyBorder="1" applyAlignment="1" applyProtection="1">
      <protection hidden="1"/>
    </xf>
    <xf numFmtId="0" fontId="0" fillId="0" borderId="18" xfId="0" applyFont="1" applyBorder="1" applyAlignment="1" applyProtection="1">
      <alignment vertical="center"/>
      <protection hidden="1"/>
    </xf>
    <xf numFmtId="0" fontId="0" fillId="5" borderId="1" xfId="0" applyFont="1" applyFill="1" applyBorder="1" applyAlignment="1" applyProtection="1">
      <alignment horizontal="center" vertical="top"/>
      <protection hidden="1"/>
    </xf>
    <xf numFmtId="0" fontId="0" fillId="0" borderId="2" xfId="0" applyFont="1" applyFill="1" applyBorder="1" applyAlignment="1" applyProtection="1">
      <alignment horizontal="left" vertical="top"/>
      <protection hidden="1"/>
    </xf>
    <xf numFmtId="0" fontId="0" fillId="0" borderId="18" xfId="0" applyFont="1" applyBorder="1" applyProtection="1">
      <protection hidden="1"/>
    </xf>
    <xf numFmtId="10" fontId="38" fillId="6" borderId="42" xfId="0" applyNumberFormat="1" applyFont="1" applyFill="1" applyBorder="1" applyAlignment="1" applyProtection="1">
      <alignment horizontal="center" vertical="center" wrapText="1"/>
      <protection hidden="1"/>
    </xf>
    <xf numFmtId="10" fontId="38" fillId="0" borderId="0" xfId="0" applyNumberFormat="1" applyFont="1" applyFill="1" applyBorder="1" applyAlignment="1" applyProtection="1">
      <alignment horizontal="center" vertical="center" wrapText="1"/>
      <protection hidden="1"/>
    </xf>
    <xf numFmtId="0" fontId="50" fillId="0" borderId="43" xfId="0" applyFont="1" applyFill="1" applyBorder="1" applyAlignment="1" applyProtection="1">
      <alignment horizontal="center" vertical="top"/>
      <protection hidden="1"/>
    </xf>
    <xf numFmtId="0" fontId="50" fillId="4" borderId="44" xfId="0" applyNumberFormat="1" applyFont="1" applyFill="1" applyBorder="1" applyAlignment="1" applyProtection="1">
      <alignment horizontal="center" vertical="top"/>
      <protection hidden="1"/>
    </xf>
    <xf numFmtId="0" fontId="50" fillId="0" borderId="43" xfId="0" applyFont="1" applyFill="1" applyBorder="1" applyAlignment="1" applyProtection="1">
      <alignment horizontal="left" vertical="top"/>
      <protection hidden="1"/>
    </xf>
    <xf numFmtId="0" fontId="38" fillId="0" borderId="0" xfId="0" applyFont="1" applyBorder="1" applyAlignment="1" applyProtection="1">
      <alignment horizontal="right" vertical="center"/>
      <protection hidden="1"/>
    </xf>
    <xf numFmtId="10" fontId="38" fillId="6" borderId="13" xfId="0" applyNumberFormat="1" applyFont="1" applyFill="1" applyBorder="1" applyAlignment="1" applyProtection="1">
      <alignment horizontal="center" vertical="center" wrapText="1"/>
      <protection hidden="1"/>
    </xf>
    <xf numFmtId="0" fontId="0" fillId="0" borderId="19" xfId="0" applyFont="1" applyBorder="1" applyProtection="1">
      <protection hidden="1"/>
    </xf>
    <xf numFmtId="0" fontId="0" fillId="0" borderId="12" xfId="0" applyFont="1" applyBorder="1" applyProtection="1">
      <protection hidden="1"/>
    </xf>
    <xf numFmtId="0" fontId="0" fillId="0" borderId="13" xfId="0" applyFont="1" applyBorder="1" applyProtection="1">
      <protection hidden="1"/>
    </xf>
    <xf numFmtId="10" fontId="38" fillId="6" borderId="20" xfId="0" applyNumberFormat="1" applyFont="1" applyFill="1" applyBorder="1" applyAlignment="1" applyProtection="1">
      <alignment horizontal="center" vertical="center" wrapText="1"/>
      <protection hidden="1"/>
    </xf>
    <xf numFmtId="10" fontId="38" fillId="6" borderId="11" xfId="0" applyNumberFormat="1" applyFont="1" applyFill="1" applyBorder="1" applyAlignment="1" applyProtection="1">
      <alignment horizontal="center" vertical="center" wrapText="1"/>
      <protection hidden="1"/>
    </xf>
    <xf numFmtId="0" fontId="0" fillId="0" borderId="0" xfId="0" applyNumberFormat="1" applyFont="1" applyAlignment="1" applyProtection="1">
      <alignment horizontal="right"/>
      <protection hidden="1"/>
    </xf>
    <xf numFmtId="0" fontId="0" fillId="0" borderId="0" xfId="0" applyFont="1" applyAlignment="1" applyProtection="1">
      <alignment horizontal="right"/>
      <protection hidden="1"/>
    </xf>
    <xf numFmtId="10" fontId="38" fillId="6" borderId="20" xfId="0" applyNumberFormat="1" applyFont="1" applyFill="1" applyBorder="1" applyAlignment="1" applyProtection="1">
      <alignment horizontal="center" vertical="center"/>
      <protection hidden="1"/>
    </xf>
    <xf numFmtId="10" fontId="38" fillId="0" borderId="0" xfId="0" applyNumberFormat="1" applyFont="1" applyFill="1" applyBorder="1" applyAlignment="1" applyProtection="1">
      <alignment horizontal="center" vertical="center"/>
      <protection hidden="1"/>
    </xf>
    <xf numFmtId="0" fontId="37" fillId="0" borderId="0" xfId="0" applyFont="1" applyAlignment="1" applyProtection="1">
      <alignment horizontal="right"/>
      <protection hidden="1"/>
    </xf>
    <xf numFmtId="10" fontId="38" fillId="6" borderId="21" xfId="0" applyNumberFormat="1" applyFont="1" applyFill="1" applyBorder="1" applyAlignment="1" applyProtection="1">
      <alignment horizontal="center" vertical="center" wrapText="1"/>
      <protection hidden="1"/>
    </xf>
    <xf numFmtId="10" fontId="38" fillId="6" borderId="22" xfId="0" applyNumberFormat="1" applyFont="1" applyFill="1" applyBorder="1" applyAlignment="1" applyProtection="1">
      <alignment horizontal="center" vertical="center" wrapText="1"/>
      <protection hidden="1"/>
    </xf>
    <xf numFmtId="10" fontId="0" fillId="0" borderId="0" xfId="0" applyNumberFormat="1" applyFont="1" applyProtection="1">
      <protection hidden="1"/>
    </xf>
    <xf numFmtId="0" fontId="44" fillId="0" borderId="0" xfId="0" applyFont="1" applyAlignment="1" applyProtection="1">
      <alignment horizontal="right" vertical="center"/>
      <protection hidden="1"/>
    </xf>
    <xf numFmtId="0" fontId="0" fillId="0" borderId="0" xfId="0" applyNumberFormat="1" applyFont="1" applyProtection="1">
      <protection hidden="1"/>
    </xf>
    <xf numFmtId="44" fontId="38" fillId="0" borderId="11" xfId="0" applyNumberFormat="1" applyFont="1" applyBorder="1" applyAlignment="1" applyProtection="1">
      <alignment horizontal="right"/>
      <protection hidden="1"/>
    </xf>
    <xf numFmtId="0" fontId="44" fillId="0" borderId="0" xfId="0" applyFont="1" applyAlignment="1" applyProtection="1">
      <alignment horizontal="right"/>
      <protection hidden="1"/>
    </xf>
    <xf numFmtId="10" fontId="38" fillId="0" borderId="0" xfId="0" applyNumberFormat="1" applyFont="1" applyBorder="1" applyAlignment="1" applyProtection="1">
      <alignment horizontal="right"/>
      <protection hidden="1"/>
    </xf>
    <xf numFmtId="0" fontId="38" fillId="0" borderId="0" xfId="0" applyNumberFormat="1" applyFont="1" applyBorder="1" applyAlignment="1" applyProtection="1">
      <alignment horizontal="left" vertical="center"/>
      <protection hidden="1"/>
    </xf>
    <xf numFmtId="0" fontId="0" fillId="0" borderId="0" xfId="0" applyProtection="1">
      <protection hidden="1"/>
    </xf>
    <xf numFmtId="0" fontId="0" fillId="0" borderId="0" xfId="0" applyBorder="1" applyProtection="1">
      <protection hidden="1"/>
    </xf>
    <xf numFmtId="0" fontId="0" fillId="0" borderId="1" xfId="0" applyBorder="1" applyProtection="1">
      <protection hidden="1"/>
    </xf>
    <xf numFmtId="0" fontId="0" fillId="0" borderId="2" xfId="0" applyBorder="1" applyProtection="1">
      <protection hidden="1"/>
    </xf>
    <xf numFmtId="0" fontId="39" fillId="0" borderId="3" xfId="0" applyFont="1" applyBorder="1" applyAlignment="1" applyProtection="1">
      <alignment horizontal="center" vertical="center"/>
      <protection hidden="1"/>
    </xf>
    <xf numFmtId="0" fontId="0" fillId="0" borderId="4" xfId="0" applyBorder="1" applyProtection="1">
      <protection hidden="1"/>
    </xf>
    <xf numFmtId="0" fontId="41" fillId="0" borderId="0" xfId="0" applyFont="1" applyBorder="1" applyAlignment="1" applyProtection="1">
      <alignment vertical="center" wrapText="1"/>
      <protection hidden="1"/>
    </xf>
    <xf numFmtId="0" fontId="56" fillId="0" borderId="6" xfId="0" applyFont="1" applyFill="1" applyBorder="1" applyAlignment="1" applyProtection="1">
      <alignment vertical="center" wrapText="1"/>
      <protection hidden="1"/>
    </xf>
    <xf numFmtId="0" fontId="0" fillId="0" borderId="0" xfId="0" applyAlignment="1" applyProtection="1">
      <alignment vertical="center"/>
      <protection hidden="1"/>
    </xf>
    <xf numFmtId="0" fontId="0" fillId="0" borderId="4" xfId="0" applyBorder="1" applyAlignment="1" applyProtection="1">
      <alignment vertical="center"/>
      <protection hidden="1"/>
    </xf>
    <xf numFmtId="0" fontId="41" fillId="0" borderId="0" xfId="0" applyFont="1" applyBorder="1" applyAlignment="1" applyProtection="1">
      <alignment vertical="center"/>
      <protection hidden="1"/>
    </xf>
    <xf numFmtId="0" fontId="0" fillId="0" borderId="6" xfId="0" applyBorder="1" applyAlignment="1" applyProtection="1">
      <alignment vertical="center"/>
      <protection hidden="1"/>
    </xf>
    <xf numFmtId="0" fontId="57" fillId="0" borderId="0" xfId="0" applyFont="1" applyAlignment="1" applyProtection="1">
      <alignment horizontal="left"/>
      <protection hidden="1"/>
    </xf>
    <xf numFmtId="0" fontId="57" fillId="0" borderId="4" xfId="0" applyFont="1" applyBorder="1" applyAlignment="1" applyProtection="1">
      <alignment horizontal="left"/>
      <protection hidden="1"/>
    </xf>
    <xf numFmtId="0" fontId="45" fillId="0" borderId="0" xfId="0" applyFont="1" applyBorder="1" applyAlignment="1" applyProtection="1">
      <alignment horizontal="left" wrapText="1"/>
      <protection hidden="1"/>
    </xf>
    <xf numFmtId="0" fontId="45" fillId="0" borderId="0" xfId="0" applyFont="1" applyBorder="1" applyAlignment="1" applyProtection="1">
      <alignment horizontal="left" vertical="center" wrapText="1"/>
      <protection hidden="1"/>
    </xf>
    <xf numFmtId="0" fontId="57" fillId="0" borderId="0" xfId="0" applyFont="1" applyBorder="1" applyAlignment="1" applyProtection="1">
      <alignment horizontal="left"/>
      <protection hidden="1"/>
    </xf>
    <xf numFmtId="10" fontId="57" fillId="0" borderId="0" xfId="0" applyNumberFormat="1" applyFont="1" applyBorder="1" applyAlignment="1" applyProtection="1">
      <alignment horizontal="left"/>
      <protection hidden="1"/>
    </xf>
    <xf numFmtId="0" fontId="41" fillId="7" borderId="11" xfId="0" applyNumberFormat="1" applyFont="1" applyFill="1" applyBorder="1" applyAlignment="1" applyProtection="1">
      <alignment horizontal="left" vertical="center" wrapText="1" shrinkToFit="1"/>
      <protection hidden="1"/>
    </xf>
    <xf numFmtId="0" fontId="40" fillId="2" borderId="5" xfId="0" applyNumberFormat="1" applyFont="1" applyFill="1" applyBorder="1" applyAlignment="1" applyProtection="1">
      <alignment horizontal="center"/>
      <protection hidden="1"/>
    </xf>
    <xf numFmtId="0" fontId="40" fillId="2" borderId="20" xfId="0" applyNumberFormat="1" applyFont="1" applyFill="1" applyBorder="1" applyAlignment="1" applyProtection="1">
      <alignment horizontal="center"/>
      <protection hidden="1"/>
    </xf>
    <xf numFmtId="0" fontId="40" fillId="2" borderId="11" xfId="0" applyNumberFormat="1" applyFont="1" applyFill="1" applyBorder="1" applyAlignment="1" applyProtection="1">
      <alignment horizontal="center"/>
      <protection hidden="1"/>
    </xf>
    <xf numFmtId="43" fontId="47" fillId="7" borderId="11" xfId="0" applyNumberFormat="1" applyFont="1" applyFill="1" applyBorder="1" applyAlignment="1" applyProtection="1">
      <alignment vertical="center" shrinkToFit="1"/>
      <protection locked="0"/>
    </xf>
    <xf numFmtId="0" fontId="47" fillId="3" borderId="20" xfId="0" applyNumberFormat="1" applyFont="1" applyFill="1" applyBorder="1" applyAlignment="1" applyProtection="1">
      <alignment horizontal="center" vertical="center"/>
      <protection locked="0"/>
    </xf>
    <xf numFmtId="0" fontId="46" fillId="0" borderId="6" xfId="0" applyFont="1" applyBorder="1" applyAlignment="1" applyProtection="1">
      <alignment horizontal="left" vertical="center" wrapText="1"/>
      <protection hidden="1"/>
    </xf>
    <xf numFmtId="0" fontId="41" fillId="3" borderId="11" xfId="0" applyNumberFormat="1" applyFont="1" applyFill="1" applyBorder="1" applyAlignment="1" applyProtection="1">
      <alignment horizontal="left" vertical="center" wrapText="1"/>
      <protection hidden="1"/>
    </xf>
    <xf numFmtId="0" fontId="46" fillId="0" borderId="4" xfId="0" applyFont="1" applyBorder="1" applyAlignment="1" applyProtection="1">
      <alignment horizontal="center" vertical="center"/>
      <protection hidden="1"/>
    </xf>
    <xf numFmtId="0" fontId="27" fillId="0" borderId="4" xfId="0" applyFont="1" applyBorder="1" applyAlignment="1" applyProtection="1">
      <protection hidden="1"/>
    </xf>
    <xf numFmtId="0" fontId="54" fillId="0" borderId="0" xfId="0" applyFont="1" applyBorder="1" applyAlignment="1" applyProtection="1">
      <protection hidden="1"/>
    </xf>
    <xf numFmtId="0" fontId="54" fillId="0" borderId="6" xfId="0" applyFont="1" applyBorder="1" applyAlignment="1" applyProtection="1">
      <protection hidden="1"/>
    </xf>
    <xf numFmtId="0" fontId="48" fillId="0" borderId="19" xfId="0" applyFont="1" applyBorder="1" applyAlignment="1" applyProtection="1">
      <protection hidden="1"/>
    </xf>
    <xf numFmtId="0" fontId="44" fillId="0" borderId="12" xfId="0" applyFont="1" applyBorder="1" applyAlignment="1" applyProtection="1">
      <alignment horizontal="center"/>
      <protection hidden="1"/>
    </xf>
    <xf numFmtId="0" fontId="0" fillId="0" borderId="12" xfId="0" applyBorder="1" applyAlignment="1" applyProtection="1">
      <protection hidden="1"/>
    </xf>
    <xf numFmtId="0" fontId="0" fillId="0" borderId="13" xfId="0" applyBorder="1" applyAlignment="1" applyProtection="1">
      <protection hidden="1"/>
    </xf>
    <xf numFmtId="10" fontId="38" fillId="0" borderId="19" xfId="0" applyNumberFormat="1" applyFont="1" applyBorder="1" applyAlignment="1" applyProtection="1">
      <alignment horizontal="center" vertical="center" wrapText="1"/>
      <protection hidden="1"/>
    </xf>
    <xf numFmtId="0" fontId="0" fillId="0" borderId="12" xfId="0" applyBorder="1" applyAlignment="1" applyProtection="1">
      <alignment vertical="center"/>
      <protection hidden="1"/>
    </xf>
    <xf numFmtId="0" fontId="0" fillId="0" borderId="13" xfId="0" applyBorder="1" applyAlignment="1" applyProtection="1">
      <alignment vertical="center"/>
      <protection hidden="1"/>
    </xf>
    <xf numFmtId="10" fontId="38" fillId="0" borderId="0" xfId="0" applyNumberFormat="1" applyFont="1" applyBorder="1" applyAlignment="1" applyProtection="1">
      <alignment horizontal="center" vertical="center" wrapText="1"/>
      <protection hidden="1"/>
    </xf>
    <xf numFmtId="0" fontId="0" fillId="0" borderId="0" xfId="0" applyBorder="1" applyAlignment="1" applyProtection="1">
      <alignment vertical="center"/>
      <protection hidden="1"/>
    </xf>
    <xf numFmtId="0" fontId="38" fillId="0" borderId="0" xfId="0" applyFont="1" applyBorder="1" applyAlignment="1" applyProtection="1">
      <alignment vertical="center"/>
      <protection hidden="1"/>
    </xf>
    <xf numFmtId="0" fontId="58" fillId="0" borderId="0" xfId="0" applyFont="1" applyBorder="1" applyAlignment="1" applyProtection="1">
      <alignment horizontal="center"/>
      <protection hidden="1"/>
    </xf>
    <xf numFmtId="0" fontId="41" fillId="0" borderId="0" xfId="0" applyFont="1" applyBorder="1" applyAlignment="1" applyProtection="1">
      <alignment horizontal="left" vertical="center" wrapText="1"/>
      <protection hidden="1"/>
    </xf>
    <xf numFmtId="0" fontId="0" fillId="0" borderId="0" xfId="0" applyBorder="1" applyAlignment="1" applyProtection="1">
      <alignment vertical="center" wrapText="1"/>
      <protection hidden="1"/>
    </xf>
    <xf numFmtId="0" fontId="36" fillId="0" borderId="0" xfId="0" applyFont="1" applyBorder="1" applyAlignment="1" applyProtection="1">
      <alignment horizontal="left" vertical="top" indent="5"/>
      <protection hidden="1"/>
    </xf>
    <xf numFmtId="0" fontId="44" fillId="0" borderId="0" xfId="0" applyFont="1" applyBorder="1" applyAlignment="1" applyProtection="1">
      <alignment horizontal="center" vertical="center"/>
      <protection hidden="1"/>
    </xf>
    <xf numFmtId="0" fontId="0" fillId="0" borderId="0" xfId="0" applyFont="1" applyBorder="1" applyAlignment="1" applyProtection="1">
      <alignment horizontal="center"/>
      <protection hidden="1"/>
    </xf>
    <xf numFmtId="0" fontId="0" fillId="0" borderId="0" xfId="0" applyFont="1" applyBorder="1" applyAlignment="1" applyProtection="1">
      <alignment horizontal="left" vertical="top" indent="5"/>
      <protection hidden="1"/>
    </xf>
    <xf numFmtId="0" fontId="0" fillId="0" borderId="0" xfId="0" applyFont="1" applyBorder="1" applyAlignment="1" applyProtection="1">
      <alignment horizontal="right"/>
      <protection hidden="1"/>
    </xf>
    <xf numFmtId="0" fontId="36" fillId="0" borderId="0" xfId="0" applyFont="1" applyBorder="1" applyAlignment="1" applyProtection="1">
      <alignment horizontal="center"/>
      <protection hidden="1"/>
    </xf>
    <xf numFmtId="49" fontId="36" fillId="0" borderId="0" xfId="0" applyNumberFormat="1" applyFont="1" applyBorder="1" applyAlignment="1" applyProtection="1">
      <protection hidden="1"/>
    </xf>
    <xf numFmtId="44" fontId="38" fillId="0" borderId="0" xfId="0" applyNumberFormat="1" applyFont="1" applyBorder="1" applyAlignment="1" applyProtection="1">
      <alignment horizontal="right" vertical="center"/>
      <protection hidden="1"/>
    </xf>
    <xf numFmtId="0" fontId="59" fillId="0" borderId="0" xfId="0" applyNumberFormat="1" applyFont="1" applyBorder="1" applyProtection="1">
      <protection hidden="1"/>
    </xf>
    <xf numFmtId="0" fontId="59" fillId="0" borderId="0" xfId="0" applyFont="1" applyBorder="1" applyProtection="1">
      <protection hidden="1"/>
    </xf>
    <xf numFmtId="0" fontId="0" fillId="0" borderId="0" xfId="0" applyNumberFormat="1" applyProtection="1">
      <protection hidden="1"/>
    </xf>
    <xf numFmtId="0" fontId="0" fillId="0" borderId="0" xfId="0" applyAlignment="1" applyProtection="1">
      <alignment horizontal="center"/>
      <protection hidden="1"/>
    </xf>
    <xf numFmtId="44" fontId="0" fillId="0" borderId="0" xfId="0" applyNumberFormat="1" applyProtection="1">
      <protection hidden="1"/>
    </xf>
    <xf numFmtId="44" fontId="60" fillId="0" borderId="0" xfId="0" applyNumberFormat="1" applyFont="1" applyAlignment="1" applyProtection="1">
      <alignment vertical="center"/>
      <protection hidden="1"/>
    </xf>
    <xf numFmtId="10" fontId="0" fillId="0" borderId="0" xfId="0" applyNumberFormat="1" applyProtection="1">
      <protection hidden="1"/>
    </xf>
    <xf numFmtId="0" fontId="0" fillId="0" borderId="11" xfId="0" applyFont="1" applyFill="1" applyBorder="1" applyAlignment="1" applyProtection="1">
      <alignment vertical="center" wrapText="1"/>
      <protection hidden="1"/>
    </xf>
    <xf numFmtId="0" fontId="0" fillId="0" borderId="17" xfId="0" applyFont="1" applyFill="1" applyBorder="1" applyAlignment="1" applyProtection="1">
      <alignment horizontal="left" vertical="top" wrapText="1"/>
      <protection hidden="1"/>
    </xf>
    <xf numFmtId="0" fontId="61" fillId="2" borderId="11" xfId="0" applyNumberFormat="1" applyFont="1" applyFill="1" applyBorder="1" applyAlignment="1" applyProtection="1">
      <alignment horizontal="center"/>
      <protection hidden="1"/>
    </xf>
    <xf numFmtId="0" fontId="0" fillId="0" borderId="6" xfId="0" applyFont="1" applyFill="1" applyBorder="1" applyProtection="1">
      <protection hidden="1"/>
    </xf>
    <xf numFmtId="0" fontId="50" fillId="0" borderId="12" xfId="0" applyFont="1" applyFill="1" applyBorder="1" applyAlignment="1" applyProtection="1">
      <alignment horizontal="centerContinuous" vertical="top" wrapText="1"/>
      <protection hidden="1"/>
    </xf>
    <xf numFmtId="0" fontId="50" fillId="4" borderId="12" xfId="0" applyNumberFormat="1" applyFont="1" applyFill="1" applyBorder="1" applyAlignment="1" applyProtection="1">
      <alignment horizontal="centerContinuous" vertical="top" wrapText="1"/>
      <protection hidden="1"/>
    </xf>
    <xf numFmtId="43" fontId="50" fillId="4" borderId="12" xfId="0" applyNumberFormat="1" applyFont="1" applyFill="1" applyBorder="1" applyAlignment="1" applyProtection="1">
      <alignment horizontal="centerContinuous" vertical="center" wrapText="1"/>
      <protection hidden="1"/>
    </xf>
    <xf numFmtId="0" fontId="50" fillId="0" borderId="11" xfId="0" applyNumberFormat="1" applyFont="1" applyFill="1" applyBorder="1" applyAlignment="1" applyProtection="1">
      <alignment horizontal="centerContinuous" vertical="top" wrapText="1"/>
      <protection hidden="1"/>
    </xf>
    <xf numFmtId="44" fontId="38" fillId="0" borderId="0" xfId="0" applyNumberFormat="1" applyFont="1" applyBorder="1" applyAlignment="1" applyProtection="1">
      <alignment horizontal="right"/>
      <protection hidden="1"/>
    </xf>
    <xf numFmtId="0" fontId="38" fillId="0" borderId="0" xfId="0" applyFont="1" applyBorder="1" applyAlignment="1" applyProtection="1">
      <alignment horizontal="right"/>
      <protection hidden="1"/>
    </xf>
    <xf numFmtId="10" fontId="38" fillId="0" borderId="0" xfId="0" applyNumberFormat="1" applyFont="1" applyBorder="1" applyAlignment="1" applyProtection="1">
      <alignment horizontal="right" wrapText="1"/>
      <protection hidden="1"/>
    </xf>
    <xf numFmtId="10" fontId="62" fillId="0" borderId="11" xfId="0" applyNumberFormat="1" applyFont="1" applyBorder="1" applyAlignment="1" applyProtection="1">
      <alignment horizontal="center" vertical="center"/>
      <protection hidden="1"/>
    </xf>
    <xf numFmtId="10" fontId="62" fillId="0" borderId="11" xfId="0" applyNumberFormat="1" applyFont="1" applyBorder="1" applyAlignment="1" applyProtection="1">
      <alignment horizontal="center" vertical="center" wrapText="1"/>
      <protection hidden="1"/>
    </xf>
    <xf numFmtId="10" fontId="62" fillId="0" borderId="15" xfId="0" applyNumberFormat="1" applyFont="1" applyBorder="1" applyAlignment="1" applyProtection="1">
      <alignment horizontal="center" vertical="center" wrapText="1"/>
      <protection hidden="1"/>
    </xf>
    <xf numFmtId="10" fontId="62" fillId="0" borderId="5" xfId="0" applyNumberFormat="1" applyFont="1" applyBorder="1" applyAlignment="1" applyProtection="1">
      <alignment horizontal="center" vertical="center"/>
      <protection hidden="1"/>
    </xf>
    <xf numFmtId="10" fontId="62" fillId="0" borderId="23" xfId="0" applyNumberFormat="1" applyFont="1" applyBorder="1" applyAlignment="1" applyProtection="1">
      <alignment horizontal="center" vertical="center" wrapText="1"/>
      <protection hidden="1"/>
    </xf>
    <xf numFmtId="10" fontId="62" fillId="0" borderId="24" xfId="0" applyNumberFormat="1" applyFont="1" applyBorder="1" applyAlignment="1" applyProtection="1">
      <alignment horizontal="center" vertical="center" wrapText="1"/>
      <protection hidden="1"/>
    </xf>
    <xf numFmtId="10" fontId="62" fillId="0" borderId="25" xfId="0" applyNumberFormat="1" applyFont="1" applyBorder="1" applyAlignment="1" applyProtection="1">
      <alignment horizontal="center" vertical="center"/>
      <protection hidden="1"/>
    </xf>
    <xf numFmtId="10" fontId="62" fillId="0" borderId="11" xfId="0" applyNumberFormat="1" applyFont="1" applyBorder="1" applyAlignment="1" applyProtection="1">
      <alignment horizontal="center"/>
      <protection hidden="1"/>
    </xf>
    <xf numFmtId="10" fontId="62" fillId="0" borderId="24" xfId="0" applyNumberFormat="1" applyFont="1" applyBorder="1" applyAlignment="1" applyProtection="1">
      <alignment horizontal="center"/>
      <protection hidden="1"/>
    </xf>
    <xf numFmtId="10" fontId="62" fillId="0" borderId="26" xfId="0" applyNumberFormat="1" applyFont="1" applyBorder="1" applyAlignment="1" applyProtection="1">
      <alignment horizontal="center" vertical="center" wrapText="1"/>
      <protection hidden="1"/>
    </xf>
    <xf numFmtId="10" fontId="62" fillId="0" borderId="16" xfId="0" applyNumberFormat="1" applyFont="1" applyBorder="1" applyAlignment="1" applyProtection="1">
      <alignment horizontal="center" vertical="center"/>
      <protection hidden="1"/>
    </xf>
    <xf numFmtId="10" fontId="62" fillId="0" borderId="16" xfId="0" applyNumberFormat="1" applyFont="1" applyBorder="1" applyAlignment="1" applyProtection="1">
      <alignment horizontal="center"/>
      <protection hidden="1"/>
    </xf>
    <xf numFmtId="0" fontId="44" fillId="8" borderId="11" xfId="0" applyFont="1" applyFill="1" applyBorder="1" applyAlignment="1" applyProtection="1">
      <alignment horizontal="center" vertical="center"/>
      <protection hidden="1"/>
    </xf>
    <xf numFmtId="0" fontId="62" fillId="0" borderId="27" xfId="0" applyFont="1" applyBorder="1" applyAlignment="1" applyProtection="1">
      <alignment horizontal="left" vertical="center"/>
      <protection hidden="1"/>
    </xf>
    <xf numFmtId="0" fontId="62" fillId="0" borderId="27" xfId="0" applyNumberFormat="1" applyFont="1" applyBorder="1" applyAlignment="1" applyProtection="1">
      <alignment horizontal="left" vertical="center"/>
      <protection hidden="1"/>
    </xf>
    <xf numFmtId="0" fontId="62" fillId="0" borderId="28" xfId="0" applyFont="1" applyBorder="1" applyAlignment="1" applyProtection="1">
      <alignment horizontal="left" vertical="center"/>
      <protection hidden="1"/>
    </xf>
    <xf numFmtId="44" fontId="38" fillId="0" borderId="24" xfId="0" applyNumberFormat="1" applyFont="1" applyBorder="1" applyAlignment="1" applyProtection="1">
      <alignment horizontal="right"/>
      <protection hidden="1"/>
    </xf>
    <xf numFmtId="10" fontId="38" fillId="0" borderId="15" xfId="0" applyNumberFormat="1" applyFont="1" applyBorder="1" applyAlignment="1" applyProtection="1">
      <alignment horizontal="right" wrapText="1"/>
      <protection hidden="1"/>
    </xf>
    <xf numFmtId="10" fontId="38" fillId="0" borderId="26" xfId="0" applyNumberFormat="1" applyFont="1" applyBorder="1" applyAlignment="1" applyProtection="1">
      <alignment horizontal="right" wrapText="1"/>
      <protection hidden="1"/>
    </xf>
    <xf numFmtId="0" fontId="44" fillId="0" borderId="22" xfId="0" applyFont="1" applyBorder="1" applyAlignment="1" applyProtection="1">
      <alignment horizontal="right" vertical="center"/>
      <protection hidden="1"/>
    </xf>
    <xf numFmtId="0" fontId="44" fillId="0" borderId="29" xfId="0" applyFont="1" applyBorder="1" applyAlignment="1" applyProtection="1">
      <alignment horizontal="right"/>
      <protection hidden="1"/>
    </xf>
    <xf numFmtId="0" fontId="44" fillId="8" borderId="21" xfId="0" applyFont="1" applyFill="1" applyBorder="1" applyAlignment="1" applyProtection="1">
      <alignment horizontal="center" vertical="center"/>
      <protection hidden="1"/>
    </xf>
    <xf numFmtId="0" fontId="44" fillId="8" borderId="10" xfId="0" applyFont="1" applyFill="1" applyBorder="1" applyAlignment="1" applyProtection="1">
      <alignment horizontal="center" vertical="center"/>
      <protection hidden="1"/>
    </xf>
    <xf numFmtId="0" fontId="44" fillId="8" borderId="30" xfId="0" applyFont="1" applyFill="1" applyBorder="1" applyAlignment="1" applyProtection="1">
      <alignment horizontal="center" vertical="center"/>
      <protection hidden="1"/>
    </xf>
    <xf numFmtId="0" fontId="44" fillId="8" borderId="22" xfId="0" applyFont="1" applyFill="1" applyBorder="1" applyAlignment="1" applyProtection="1">
      <alignment horizontal="center" vertical="center"/>
      <protection hidden="1"/>
    </xf>
    <xf numFmtId="0" fontId="44" fillId="8" borderId="24" xfId="0" applyFont="1" applyFill="1" applyBorder="1" applyAlignment="1" applyProtection="1">
      <alignment horizontal="center" vertical="center"/>
      <protection hidden="1"/>
    </xf>
    <xf numFmtId="0" fontId="62" fillId="0" borderId="31" xfId="0" applyFont="1" applyBorder="1" applyAlignment="1" applyProtection="1">
      <alignment horizontal="left" vertical="center"/>
      <protection hidden="1"/>
    </xf>
    <xf numFmtId="0" fontId="62" fillId="0" borderId="21" xfId="0" applyNumberFormat="1" applyFont="1" applyBorder="1" applyAlignment="1" applyProtection="1">
      <alignment horizontal="left"/>
      <protection hidden="1"/>
    </xf>
    <xf numFmtId="10" fontId="62" fillId="0" borderId="10" xfId="2" applyNumberFormat="1" applyFont="1" applyBorder="1" applyAlignment="1" applyProtection="1">
      <alignment horizontal="center" vertical="center"/>
      <protection hidden="1"/>
    </xf>
    <xf numFmtId="10" fontId="62" fillId="0" borderId="30" xfId="2" applyNumberFormat="1" applyFont="1" applyBorder="1" applyAlignment="1" applyProtection="1">
      <alignment horizontal="center" vertical="center"/>
      <protection hidden="1"/>
    </xf>
    <xf numFmtId="0" fontId="62" fillId="0" borderId="22" xfId="0" applyNumberFormat="1" applyFont="1" applyBorder="1" applyAlignment="1" applyProtection="1">
      <alignment horizontal="left" vertical="center"/>
      <protection hidden="1"/>
    </xf>
    <xf numFmtId="0" fontId="62" fillId="0" borderId="22" xfId="0" applyNumberFormat="1" applyFont="1" applyBorder="1" applyAlignment="1" applyProtection="1">
      <alignment horizontal="left" vertical="center" wrapText="1"/>
      <protection hidden="1"/>
    </xf>
    <xf numFmtId="0" fontId="62" fillId="0" borderId="14" xfId="0" applyNumberFormat="1" applyFont="1" applyBorder="1" applyAlignment="1" applyProtection="1">
      <alignment horizontal="left" vertical="center" wrapText="1"/>
      <protection hidden="1"/>
    </xf>
    <xf numFmtId="10" fontId="38" fillId="6" borderId="32" xfId="0" applyNumberFormat="1" applyFont="1" applyFill="1" applyBorder="1" applyAlignment="1" applyProtection="1">
      <alignment horizontal="center" vertical="center" wrapText="1"/>
      <protection hidden="1"/>
    </xf>
    <xf numFmtId="10" fontId="38" fillId="6" borderId="24" xfId="0" applyNumberFormat="1" applyFont="1" applyFill="1" applyBorder="1" applyAlignment="1" applyProtection="1">
      <alignment horizontal="center" vertical="center" wrapText="1"/>
      <protection hidden="1"/>
    </xf>
    <xf numFmtId="0" fontId="62" fillId="0" borderId="33" xfId="0" applyNumberFormat="1" applyFont="1" applyBorder="1" applyAlignment="1" applyProtection="1">
      <alignment horizontal="left" vertical="center"/>
      <protection hidden="1"/>
    </xf>
    <xf numFmtId="0" fontId="62" fillId="0" borderId="22" xfId="0" applyNumberFormat="1" applyFont="1" applyFill="1" applyBorder="1" applyAlignment="1" applyProtection="1">
      <alignment horizontal="left" vertical="center"/>
      <protection hidden="1"/>
    </xf>
    <xf numFmtId="0" fontId="62" fillId="0" borderId="22" xfId="0" applyNumberFormat="1" applyFont="1" applyFill="1" applyBorder="1" applyAlignment="1" applyProtection="1">
      <alignment horizontal="left"/>
      <protection hidden="1"/>
    </xf>
    <xf numFmtId="10" fontId="38" fillId="6" borderId="24" xfId="0" applyNumberFormat="1" applyFont="1" applyFill="1" applyBorder="1" applyAlignment="1" applyProtection="1">
      <alignment horizontal="center" vertical="center"/>
      <protection hidden="1"/>
    </xf>
    <xf numFmtId="0" fontId="62" fillId="0" borderId="22" xfId="0" applyNumberFormat="1" applyFont="1" applyBorder="1" applyAlignment="1" applyProtection="1">
      <alignment horizontal="left"/>
      <protection hidden="1"/>
    </xf>
    <xf numFmtId="0" fontId="62" fillId="0" borderId="29" xfId="0" applyNumberFormat="1" applyFont="1" applyBorder="1" applyAlignment="1" applyProtection="1">
      <alignment horizontal="left"/>
      <protection hidden="1"/>
    </xf>
    <xf numFmtId="10" fontId="62" fillId="0" borderId="15" xfId="0" applyNumberFormat="1" applyFont="1" applyBorder="1" applyAlignment="1" applyProtection="1">
      <alignment horizontal="center"/>
      <protection hidden="1"/>
    </xf>
    <xf numFmtId="10" fontId="62" fillId="0" borderId="34" xfId="0" applyNumberFormat="1" applyFont="1" applyBorder="1" applyAlignment="1" applyProtection="1">
      <alignment horizontal="center"/>
      <protection hidden="1"/>
    </xf>
    <xf numFmtId="0" fontId="44" fillId="0" borderId="0" xfId="0" applyNumberFormat="1" applyFont="1" applyBorder="1" applyAlignment="1" applyProtection="1">
      <alignment horizontal="center" vertical="center"/>
      <protection hidden="1"/>
    </xf>
    <xf numFmtId="0" fontId="40" fillId="2" borderId="35" xfId="0" applyNumberFormat="1" applyFont="1" applyFill="1" applyBorder="1" applyAlignment="1" applyProtection="1">
      <alignment horizontal="center"/>
      <protection hidden="1"/>
    </xf>
    <xf numFmtId="0" fontId="54" fillId="0" borderId="5" xfId="0" applyFont="1" applyBorder="1" applyAlignment="1" applyProtection="1">
      <alignment horizontal="center"/>
      <protection hidden="1"/>
    </xf>
    <xf numFmtId="10" fontId="38" fillId="6" borderId="14" xfId="0" applyNumberFormat="1" applyFont="1" applyFill="1" applyBorder="1" applyAlignment="1" applyProtection="1">
      <alignment horizontal="center" vertical="center" wrapText="1"/>
      <protection hidden="1"/>
    </xf>
    <xf numFmtId="10" fontId="38" fillId="6" borderId="5" xfId="0" applyNumberFormat="1" applyFont="1" applyFill="1" applyBorder="1" applyAlignment="1" applyProtection="1">
      <alignment horizontal="center" vertical="center" wrapText="1"/>
      <protection hidden="1"/>
    </xf>
    <xf numFmtId="10" fontId="38" fillId="6" borderId="36" xfId="0" applyNumberFormat="1" applyFont="1" applyFill="1" applyBorder="1" applyAlignment="1" applyProtection="1">
      <alignment horizontal="center" vertical="center" wrapText="1"/>
      <protection hidden="1"/>
    </xf>
    <xf numFmtId="0" fontId="63" fillId="0" borderId="21" xfId="0" applyFont="1" applyBorder="1" applyAlignment="1" applyProtection="1">
      <alignment horizontal="right" vertical="center"/>
      <protection hidden="1"/>
    </xf>
    <xf numFmtId="10" fontId="64" fillId="0" borderId="10" xfId="0" applyNumberFormat="1" applyFont="1" applyFill="1" applyBorder="1" applyAlignment="1" applyProtection="1">
      <alignment horizontal="right" wrapText="1"/>
      <protection hidden="1"/>
    </xf>
    <xf numFmtId="10" fontId="64" fillId="0" borderId="30" xfId="0" applyNumberFormat="1" applyFont="1" applyFill="1" applyBorder="1" applyAlignment="1" applyProtection="1">
      <alignment horizontal="right" wrapText="1"/>
      <protection hidden="1"/>
    </xf>
    <xf numFmtId="10" fontId="44" fillId="0" borderId="22" xfId="0" applyNumberFormat="1" applyFont="1" applyBorder="1" applyAlignment="1" applyProtection="1">
      <alignment horizontal="right"/>
      <protection hidden="1"/>
    </xf>
    <xf numFmtId="44" fontId="38" fillId="0" borderId="0" xfId="0" applyNumberFormat="1" applyFont="1" applyBorder="1" applyAlignment="1" applyProtection="1">
      <alignment horizontal="centerContinuous"/>
      <protection hidden="1"/>
    </xf>
    <xf numFmtId="44" fontId="44" fillId="0" borderId="0" xfId="0" applyNumberFormat="1" applyFont="1" applyBorder="1" applyAlignment="1" applyProtection="1">
      <alignment horizontal="centerContinuous"/>
      <protection hidden="1"/>
    </xf>
    <xf numFmtId="0" fontId="44" fillId="0" borderId="0" xfId="0" applyFont="1" applyFill="1" applyAlignment="1" applyProtection="1">
      <alignment horizontal="center"/>
      <protection hidden="1"/>
    </xf>
    <xf numFmtId="0" fontId="62" fillId="0" borderId="33" xfId="0" applyNumberFormat="1" applyFont="1" applyBorder="1" applyAlignment="1" applyProtection="1">
      <alignment horizontal="left" vertical="center" wrapText="1"/>
      <protection hidden="1"/>
    </xf>
    <xf numFmtId="10" fontId="38" fillId="6" borderId="23" xfId="0" applyNumberFormat="1" applyFont="1" applyFill="1" applyBorder="1" applyAlignment="1" applyProtection="1">
      <alignment horizontal="center" vertical="center" wrapText="1"/>
      <protection hidden="1"/>
    </xf>
    <xf numFmtId="0" fontId="62" fillId="0" borderId="45" xfId="0" applyNumberFormat="1" applyFont="1" applyBorder="1" applyAlignment="1" applyProtection="1">
      <alignment horizontal="left" vertical="center" wrapText="1"/>
      <protection hidden="1"/>
    </xf>
    <xf numFmtId="10" fontId="62" fillId="0" borderId="46" xfId="0" applyNumberFormat="1" applyFont="1" applyBorder="1" applyAlignment="1" applyProtection="1">
      <alignment horizontal="center" vertical="center"/>
      <protection hidden="1"/>
    </xf>
    <xf numFmtId="10" fontId="62" fillId="0" borderId="47" xfId="0" applyNumberFormat="1" applyFont="1" applyBorder="1" applyAlignment="1" applyProtection="1">
      <alignment horizontal="center" vertical="center" wrapText="1"/>
      <protection hidden="1"/>
    </xf>
    <xf numFmtId="10" fontId="38" fillId="6" borderId="47" xfId="0" applyNumberFormat="1" applyFont="1" applyFill="1" applyBorder="1" applyAlignment="1" applyProtection="1">
      <alignment horizontal="center" vertical="center" wrapText="1"/>
      <protection hidden="1"/>
    </xf>
    <xf numFmtId="49" fontId="47" fillId="7" borderId="25" xfId="0" applyNumberFormat="1" applyFont="1" applyFill="1" applyBorder="1" applyAlignment="1" applyProtection="1">
      <alignment shrinkToFit="1"/>
      <protection locked="0"/>
    </xf>
    <xf numFmtId="165" fontId="47" fillId="7" borderId="25" xfId="0" applyNumberFormat="1" applyFont="1" applyFill="1" applyBorder="1" applyAlignment="1" applyProtection="1">
      <alignment horizontal="left"/>
      <protection locked="0"/>
    </xf>
    <xf numFmtId="43" fontId="47" fillId="7" borderId="11" xfId="0" applyNumberFormat="1" applyFont="1" applyFill="1" applyBorder="1" applyAlignment="1" applyProtection="1">
      <alignment vertical="center"/>
      <protection locked="0"/>
    </xf>
    <xf numFmtId="0" fontId="65" fillId="3" borderId="11" xfId="0" applyNumberFormat="1" applyFont="1" applyFill="1" applyBorder="1" applyAlignment="1" applyProtection="1">
      <alignment horizontal="center" vertical="center"/>
      <protection locked="0"/>
    </xf>
    <xf numFmtId="0" fontId="50" fillId="3" borderId="20" xfId="0" applyNumberFormat="1" applyFont="1" applyFill="1" applyBorder="1" applyAlignment="1" applyProtection="1">
      <alignment horizontal="left" vertical="top"/>
      <protection locked="0"/>
    </xf>
    <xf numFmtId="43" fontId="0" fillId="4" borderId="5" xfId="0" applyNumberFormat="1" applyFont="1" applyFill="1" applyBorder="1" applyAlignment="1" applyProtection="1">
      <alignment vertical="center"/>
      <protection hidden="1"/>
    </xf>
    <xf numFmtId="44" fontId="35" fillId="0" borderId="0" xfId="1" applyFont="1" applyProtection="1">
      <protection hidden="1"/>
    </xf>
    <xf numFmtId="44" fontId="38" fillId="0" borderId="0" xfId="1" applyFont="1" applyFill="1" applyBorder="1" applyAlignment="1" applyProtection="1">
      <alignment horizontal="center" vertical="center" wrapText="1"/>
      <protection hidden="1"/>
    </xf>
    <xf numFmtId="44" fontId="35" fillId="0" borderId="4" xfId="1" applyFont="1" applyBorder="1" applyAlignment="1" applyProtection="1">
      <alignment vertical="center"/>
      <protection hidden="1"/>
    </xf>
    <xf numFmtId="44" fontId="35" fillId="4" borderId="11" xfId="1" applyFont="1" applyFill="1" applyBorder="1" applyAlignment="1" applyProtection="1">
      <alignment vertical="center"/>
      <protection hidden="1"/>
    </xf>
    <xf numFmtId="44" fontId="35" fillId="0" borderId="0" xfId="1" applyFont="1" applyBorder="1" applyAlignment="1" applyProtection="1">
      <protection hidden="1"/>
    </xf>
    <xf numFmtId="44" fontId="35" fillId="0" borderId="11" xfId="1" applyFont="1" applyFill="1" applyBorder="1" applyAlignment="1" applyProtection="1">
      <alignment vertical="center"/>
      <protection hidden="1"/>
    </xf>
    <xf numFmtId="44" fontId="35" fillId="0" borderId="11" xfId="1" applyFont="1" applyFill="1" applyBorder="1" applyAlignment="1" applyProtection="1">
      <alignment horizontal="center" vertical="center"/>
      <protection hidden="1"/>
    </xf>
    <xf numFmtId="44" fontId="52" fillId="4" borderId="11" xfId="1" applyFont="1" applyFill="1" applyBorder="1" applyAlignment="1" applyProtection="1">
      <alignment vertical="center"/>
      <protection hidden="1"/>
    </xf>
    <xf numFmtId="44" fontId="35" fillId="0" borderId="6" xfId="1" applyFont="1" applyBorder="1" applyAlignment="1" applyProtection="1">
      <alignment vertical="center"/>
      <protection hidden="1"/>
    </xf>
    <xf numFmtId="44" fontId="35" fillId="0" borderId="0" xfId="1" applyFont="1" applyAlignment="1" applyProtection="1">
      <alignment vertical="center"/>
      <protection hidden="1"/>
    </xf>
    <xf numFmtId="0" fontId="44" fillId="8" borderId="37" xfId="0" applyNumberFormat="1" applyFont="1" applyFill="1" applyBorder="1" applyAlignment="1" applyProtection="1">
      <alignment horizontal="left" vertical="center"/>
      <protection hidden="1"/>
    </xf>
    <xf numFmtId="44" fontId="62" fillId="0" borderId="33" xfId="1" applyFont="1" applyBorder="1" applyAlignment="1" applyProtection="1">
      <alignment horizontal="left"/>
      <protection hidden="1"/>
    </xf>
    <xf numFmtId="0" fontId="64" fillId="8" borderId="14" xfId="0" applyNumberFormat="1" applyFont="1" applyFill="1" applyBorder="1" applyAlignment="1" applyProtection="1">
      <alignment horizontal="center" vertical="center"/>
      <protection hidden="1"/>
    </xf>
    <xf numFmtId="0" fontId="64" fillId="8" borderId="5" xfId="0" applyNumberFormat="1" applyFont="1" applyFill="1" applyBorder="1" applyAlignment="1" applyProtection="1">
      <alignment horizontal="center" vertical="center"/>
      <protection hidden="1"/>
    </xf>
    <xf numFmtId="0" fontId="64" fillId="8" borderId="36" xfId="0" applyNumberFormat="1" applyFont="1" applyFill="1" applyBorder="1" applyAlignment="1" applyProtection="1">
      <alignment horizontal="center" vertical="center"/>
      <protection hidden="1"/>
    </xf>
    <xf numFmtId="10" fontId="62" fillId="0" borderId="25" xfId="1" applyNumberFormat="1" applyFont="1" applyBorder="1" applyAlignment="1" applyProtection="1">
      <alignment horizontal="center" vertical="center"/>
      <protection hidden="1"/>
    </xf>
    <xf numFmtId="10" fontId="62" fillId="0" borderId="23" xfId="1" applyNumberFormat="1" applyFont="1" applyBorder="1" applyAlignment="1" applyProtection="1">
      <alignment horizontal="center" vertical="center"/>
      <protection hidden="1"/>
    </xf>
    <xf numFmtId="0" fontId="50" fillId="5" borderId="11" xfId="0" applyFont="1" applyFill="1" applyBorder="1" applyAlignment="1" applyProtection="1">
      <alignment horizontal="centerContinuous" vertical="top" wrapText="1"/>
      <protection hidden="1"/>
    </xf>
    <xf numFmtId="49" fontId="41" fillId="7" borderId="5" xfId="0" applyNumberFormat="1" applyFont="1" applyFill="1" applyBorder="1" applyAlignment="1" applyProtection="1">
      <alignment horizontal="left" vertical="center" wrapText="1" shrinkToFit="1"/>
      <protection hidden="1"/>
    </xf>
    <xf numFmtId="49" fontId="41" fillId="7" borderId="25" xfId="0" applyNumberFormat="1" applyFont="1" applyFill="1" applyBorder="1" applyAlignment="1" applyProtection="1">
      <alignment horizontal="left" vertical="center" wrapText="1" shrinkToFit="1"/>
      <protection hidden="1"/>
    </xf>
    <xf numFmtId="49" fontId="40" fillId="0" borderId="1" xfId="0" applyNumberFormat="1" applyFont="1" applyBorder="1" applyAlignment="1" applyProtection="1">
      <alignment horizontal="left"/>
      <protection hidden="1"/>
    </xf>
    <xf numFmtId="49" fontId="40" fillId="0" borderId="2" xfId="0" applyNumberFormat="1" applyFont="1" applyBorder="1" applyAlignment="1" applyProtection="1">
      <alignment horizontal="left"/>
      <protection hidden="1"/>
    </xf>
    <xf numFmtId="49" fontId="40" fillId="0" borderId="0" xfId="0" applyNumberFormat="1" applyFont="1" applyBorder="1" applyAlignment="1" applyProtection="1">
      <alignment horizontal="left"/>
      <protection hidden="1"/>
    </xf>
    <xf numFmtId="49" fontId="40" fillId="0" borderId="3" xfId="0" applyNumberFormat="1" applyFont="1" applyBorder="1" applyAlignment="1" applyProtection="1">
      <alignment horizontal="left"/>
      <protection hidden="1"/>
    </xf>
    <xf numFmtId="0" fontId="66" fillId="0" borderId="0" xfId="0" applyFont="1" applyBorder="1" applyAlignment="1" applyProtection="1">
      <alignment horizontal="center"/>
      <protection hidden="1"/>
    </xf>
    <xf numFmtId="49" fontId="40" fillId="0" borderId="1" xfId="0" applyNumberFormat="1" applyFont="1" applyBorder="1" applyAlignment="1" applyProtection="1">
      <protection hidden="1"/>
    </xf>
    <xf numFmtId="0" fontId="0" fillId="0" borderId="2" xfId="0" applyBorder="1" applyAlignment="1" applyProtection="1">
      <protection hidden="1"/>
    </xf>
    <xf numFmtId="49" fontId="40" fillId="0" borderId="2" xfId="0" applyNumberFormat="1" applyFont="1" applyBorder="1" applyAlignment="1" applyProtection="1">
      <protection hidden="1"/>
    </xf>
    <xf numFmtId="49" fontId="47" fillId="7" borderId="19" xfId="0" applyNumberFormat="1" applyFont="1" applyFill="1" applyBorder="1" applyAlignment="1" applyProtection="1">
      <alignment shrinkToFit="1"/>
      <protection locked="0"/>
    </xf>
    <xf numFmtId="49" fontId="47" fillId="7" borderId="12" xfId="0" applyNumberFormat="1" applyFont="1" applyFill="1" applyBorder="1" applyAlignment="1" applyProtection="1">
      <alignment shrinkToFit="1"/>
      <protection locked="0"/>
    </xf>
    <xf numFmtId="49" fontId="47" fillId="7" borderId="13" xfId="0" applyNumberFormat="1" applyFont="1" applyFill="1" applyBorder="1" applyAlignment="1" applyProtection="1">
      <alignment shrinkToFit="1"/>
      <protection locked="0"/>
    </xf>
    <xf numFmtId="164" fontId="47" fillId="7" borderId="19" xfId="0" applyNumberFormat="1" applyFont="1" applyFill="1" applyBorder="1" applyAlignment="1" applyProtection="1">
      <alignment horizontal="left" shrinkToFit="1"/>
      <protection locked="0"/>
    </xf>
    <xf numFmtId="164" fontId="47" fillId="7" borderId="12" xfId="0" applyNumberFormat="1" applyFont="1" applyFill="1" applyBorder="1" applyAlignment="1" applyProtection="1">
      <alignment horizontal="left" shrinkToFit="1"/>
      <protection locked="0"/>
    </xf>
    <xf numFmtId="164" fontId="47" fillId="7" borderId="13" xfId="0" applyNumberFormat="1" applyFont="1" applyFill="1" applyBorder="1" applyAlignment="1" applyProtection="1">
      <alignment horizontal="left" shrinkToFit="1"/>
      <protection locked="0"/>
    </xf>
    <xf numFmtId="0" fontId="40" fillId="2" borderId="38" xfId="0" applyNumberFormat="1" applyFont="1" applyFill="1" applyBorder="1" applyAlignment="1" applyProtection="1">
      <alignment horizontal="center"/>
      <protection hidden="1"/>
    </xf>
    <xf numFmtId="0" fontId="40" fillId="2" borderId="35" xfId="0" applyNumberFormat="1" applyFont="1" applyFill="1" applyBorder="1" applyAlignment="1" applyProtection="1">
      <alignment horizontal="center"/>
      <protection hidden="1"/>
    </xf>
    <xf numFmtId="0" fontId="47" fillId="3" borderId="16" xfId="0" applyNumberFormat="1" applyFont="1" applyFill="1" applyBorder="1" applyAlignment="1" applyProtection="1">
      <alignment horizontal="center" vertical="center"/>
      <protection locked="0"/>
    </xf>
    <xf numFmtId="0" fontId="47" fillId="3" borderId="20" xfId="0" applyNumberFormat="1" applyFont="1" applyFill="1" applyBorder="1" applyAlignment="1" applyProtection="1">
      <alignment horizontal="center" vertical="center"/>
      <protection locked="0"/>
    </xf>
    <xf numFmtId="49" fontId="47" fillId="7" borderId="19" xfId="0" applyNumberFormat="1" applyFont="1" applyFill="1" applyBorder="1" applyAlignment="1" applyProtection="1">
      <alignment horizontal="left"/>
      <protection locked="0"/>
    </xf>
    <xf numFmtId="49" fontId="47" fillId="7" borderId="12" xfId="0" applyNumberFormat="1" applyFont="1" applyFill="1" applyBorder="1" applyAlignment="1" applyProtection="1">
      <alignment horizontal="left"/>
      <protection locked="0"/>
    </xf>
    <xf numFmtId="49" fontId="47" fillId="7" borderId="13" xfId="0" applyNumberFormat="1" applyFont="1" applyFill="1" applyBorder="1" applyAlignment="1" applyProtection="1">
      <alignment horizontal="left"/>
      <protection locked="0"/>
    </xf>
    <xf numFmtId="0" fontId="48" fillId="0" borderId="48" xfId="0" applyFont="1" applyFill="1" applyBorder="1" applyAlignment="1" applyProtection="1">
      <alignment horizontal="left" vertical="center" wrapText="1"/>
      <protection hidden="1"/>
    </xf>
    <xf numFmtId="0" fontId="41" fillId="0" borderId="49" xfId="0" applyFont="1" applyFill="1" applyBorder="1" applyAlignment="1" applyProtection="1">
      <alignment horizontal="left" vertical="center" wrapText="1"/>
      <protection hidden="1"/>
    </xf>
    <xf numFmtId="0" fontId="41" fillId="0" borderId="50" xfId="0" applyFont="1" applyFill="1" applyBorder="1" applyAlignment="1" applyProtection="1">
      <alignment horizontal="left" vertical="center" wrapText="1"/>
      <protection hidden="1"/>
    </xf>
    <xf numFmtId="0" fontId="41" fillId="0" borderId="51" xfId="0" applyFont="1" applyFill="1" applyBorder="1" applyAlignment="1" applyProtection="1">
      <alignment horizontal="left" vertical="center" wrapText="1"/>
      <protection hidden="1"/>
    </xf>
    <xf numFmtId="0" fontId="41" fillId="0" borderId="0" xfId="0" applyFont="1" applyFill="1" applyBorder="1" applyAlignment="1" applyProtection="1">
      <alignment horizontal="left" vertical="center" wrapText="1"/>
      <protection hidden="1"/>
    </xf>
    <xf numFmtId="0" fontId="41" fillId="0" borderId="52" xfId="0" applyFont="1" applyFill="1" applyBorder="1" applyAlignment="1" applyProtection="1">
      <alignment horizontal="left" vertical="center" wrapText="1"/>
      <protection hidden="1"/>
    </xf>
    <xf numFmtId="0" fontId="41" fillId="0" borderId="53" xfId="0" applyFont="1" applyFill="1" applyBorder="1" applyAlignment="1" applyProtection="1">
      <alignment horizontal="left" vertical="center" wrapText="1"/>
      <protection hidden="1"/>
    </xf>
    <xf numFmtId="0" fontId="41" fillId="0" borderId="54" xfId="0" applyFont="1" applyFill="1" applyBorder="1" applyAlignment="1" applyProtection="1">
      <alignment horizontal="left" vertical="center" wrapText="1"/>
      <protection hidden="1"/>
    </xf>
    <xf numFmtId="0" fontId="41" fillId="0" borderId="55" xfId="0" applyFont="1" applyFill="1" applyBorder="1" applyAlignment="1" applyProtection="1">
      <alignment horizontal="left" vertical="center" wrapText="1"/>
      <protection hidden="1"/>
    </xf>
    <xf numFmtId="0" fontId="45" fillId="0" borderId="8" xfId="0" applyFont="1" applyBorder="1" applyAlignment="1" applyProtection="1">
      <alignment horizontal="left" vertical="top" wrapText="1"/>
      <protection hidden="1"/>
    </xf>
    <xf numFmtId="43" fontId="47" fillId="4" borderId="16" xfId="0" applyNumberFormat="1" applyFont="1" applyFill="1" applyBorder="1" applyAlignment="1" applyProtection="1">
      <alignment vertical="center"/>
      <protection hidden="1"/>
    </xf>
    <xf numFmtId="43" fontId="47" fillId="4" borderId="20" xfId="0" applyNumberFormat="1" applyFont="1" applyFill="1" applyBorder="1" applyAlignment="1" applyProtection="1">
      <alignment vertical="center"/>
      <protection hidden="1"/>
    </xf>
    <xf numFmtId="0" fontId="21" fillId="0" borderId="34" xfId="0" applyFont="1" applyBorder="1" applyAlignment="1" applyProtection="1">
      <alignment horizontal="left"/>
      <protection hidden="1"/>
    </xf>
    <xf numFmtId="0" fontId="68" fillId="0" borderId="39" xfId="0" applyFont="1" applyBorder="1" applyAlignment="1" applyProtection="1">
      <alignment horizontal="left"/>
      <protection hidden="1"/>
    </xf>
    <xf numFmtId="0" fontId="68" fillId="0" borderId="40" xfId="0" applyFont="1" applyBorder="1" applyAlignment="1" applyProtection="1">
      <alignment horizontal="left"/>
      <protection hidden="1"/>
    </xf>
    <xf numFmtId="0" fontId="41" fillId="3" borderId="5" xfId="0" applyNumberFormat="1" applyFont="1" applyFill="1" applyBorder="1" applyAlignment="1" applyProtection="1">
      <alignment horizontal="left" vertical="center" wrapText="1"/>
      <protection hidden="1"/>
    </xf>
    <xf numFmtId="0" fontId="41" fillId="3" borderId="25" xfId="0" applyNumberFormat="1" applyFont="1" applyFill="1" applyBorder="1" applyAlignment="1" applyProtection="1">
      <alignment horizontal="left" vertical="center" wrapText="1"/>
      <protection hidden="1"/>
    </xf>
    <xf numFmtId="0" fontId="67" fillId="0" borderId="19" xfId="0" applyFont="1" applyFill="1" applyBorder="1" applyAlignment="1" applyProtection="1">
      <alignment horizontal="left"/>
      <protection hidden="1"/>
    </xf>
    <xf numFmtId="0" fontId="44" fillId="0" borderId="12" xfId="0" applyFont="1" applyFill="1" applyBorder="1" applyAlignment="1" applyProtection="1">
      <alignment horizontal="left"/>
      <protection hidden="1"/>
    </xf>
    <xf numFmtId="0" fontId="49" fillId="0" borderId="0" xfId="0" applyNumberFormat="1" applyFont="1" applyFill="1" applyBorder="1" applyAlignment="1" applyProtection="1">
      <alignment horizontal="center"/>
      <protection hidden="1"/>
    </xf>
    <xf numFmtId="0" fontId="52" fillId="0" borderId="1" xfId="0" applyNumberFormat="1" applyFont="1" applyFill="1" applyBorder="1" applyAlignment="1" applyProtection="1">
      <alignment horizontal="left" vertical="center" wrapText="1"/>
      <protection hidden="1"/>
    </xf>
    <xf numFmtId="0" fontId="52" fillId="0" borderId="2" xfId="0" applyNumberFormat="1" applyFont="1" applyFill="1" applyBorder="1" applyAlignment="1" applyProtection="1">
      <alignment horizontal="left" vertical="center" wrapText="1"/>
      <protection hidden="1"/>
    </xf>
    <xf numFmtId="0" fontId="52" fillId="0" borderId="3" xfId="0" applyNumberFormat="1" applyFont="1" applyFill="1" applyBorder="1" applyAlignment="1" applyProtection="1">
      <alignment horizontal="left" vertical="center" wrapText="1"/>
      <protection hidden="1"/>
    </xf>
    <xf numFmtId="0" fontId="52" fillId="0" borderId="4" xfId="0" applyNumberFormat="1" applyFont="1" applyFill="1" applyBorder="1" applyAlignment="1" applyProtection="1">
      <alignment horizontal="left" vertical="center" wrapText="1"/>
      <protection hidden="1"/>
    </xf>
    <xf numFmtId="0" fontId="52" fillId="0" borderId="0" xfId="0" applyNumberFormat="1" applyFont="1" applyFill="1" applyBorder="1" applyAlignment="1" applyProtection="1">
      <alignment horizontal="left" vertical="center" wrapText="1"/>
      <protection hidden="1"/>
    </xf>
    <xf numFmtId="0" fontId="52" fillId="0" borderId="6" xfId="0" applyNumberFormat="1" applyFont="1" applyFill="1" applyBorder="1" applyAlignment="1" applyProtection="1">
      <alignment horizontal="left" vertical="center" wrapText="1"/>
      <protection hidden="1"/>
    </xf>
    <xf numFmtId="0" fontId="52" fillId="0" borderId="19" xfId="0" applyNumberFormat="1" applyFont="1" applyFill="1" applyBorder="1" applyAlignment="1" applyProtection="1">
      <alignment horizontal="left" vertical="center" wrapText="1"/>
      <protection hidden="1"/>
    </xf>
    <xf numFmtId="0" fontId="52" fillId="0" borderId="12" xfId="0" applyNumberFormat="1" applyFont="1" applyFill="1" applyBorder="1" applyAlignment="1" applyProtection="1">
      <alignment horizontal="left" vertical="center" wrapText="1"/>
      <protection hidden="1"/>
    </xf>
    <xf numFmtId="0" fontId="52" fillId="0" borderId="13" xfId="0" applyNumberFormat="1" applyFont="1" applyFill="1" applyBorder="1" applyAlignment="1" applyProtection="1">
      <alignment horizontal="left" vertical="center" wrapText="1"/>
      <protection hidden="1"/>
    </xf>
    <xf numFmtId="0" fontId="54" fillId="0" borderId="5" xfId="0" applyFont="1" applyBorder="1" applyAlignment="1" applyProtection="1">
      <alignment horizontal="center"/>
      <protection hidden="1"/>
    </xf>
    <xf numFmtId="43" fontId="50" fillId="4" borderId="56" xfId="0" applyNumberFormat="1" applyFont="1" applyFill="1" applyBorder="1" applyAlignment="1" applyProtection="1">
      <alignment vertical="center"/>
      <protection hidden="1"/>
    </xf>
    <xf numFmtId="43" fontId="50" fillId="4" borderId="57" xfId="0" applyNumberFormat="1" applyFont="1" applyFill="1" applyBorder="1" applyAlignment="1" applyProtection="1">
      <alignment vertical="center"/>
      <protection hidden="1"/>
    </xf>
    <xf numFmtId="0" fontId="41" fillId="3" borderId="1" xfId="0" applyNumberFormat="1" applyFont="1" applyFill="1" applyBorder="1" applyAlignment="1" applyProtection="1">
      <alignment horizontal="left" vertical="center" wrapText="1"/>
      <protection hidden="1"/>
    </xf>
    <xf numFmtId="0" fontId="41" fillId="3" borderId="3" xfId="0" applyNumberFormat="1" applyFont="1" applyFill="1" applyBorder="1" applyAlignment="1" applyProtection="1">
      <alignment horizontal="left" vertical="center" wrapText="1"/>
      <protection hidden="1"/>
    </xf>
    <xf numFmtId="0" fontId="41" fillId="3" borderId="4" xfId="0" applyNumberFormat="1" applyFont="1" applyFill="1" applyBorder="1" applyAlignment="1" applyProtection="1">
      <alignment horizontal="left" vertical="center" wrapText="1"/>
      <protection hidden="1"/>
    </xf>
    <xf numFmtId="0" fontId="41" fillId="3" borderId="6" xfId="0" applyNumberFormat="1" applyFont="1" applyFill="1" applyBorder="1" applyAlignment="1" applyProtection="1">
      <alignment horizontal="left" vertical="center" wrapText="1"/>
      <protection hidden="1"/>
    </xf>
    <xf numFmtId="0" fontId="41" fillId="3" borderId="19" xfId="0" applyNumberFormat="1" applyFont="1" applyFill="1" applyBorder="1" applyAlignment="1" applyProtection="1">
      <alignment horizontal="left" vertical="center" wrapText="1"/>
      <protection hidden="1"/>
    </xf>
    <xf numFmtId="0" fontId="41" fillId="3" borderId="13" xfId="0" applyNumberFormat="1" applyFont="1" applyFill="1" applyBorder="1" applyAlignment="1" applyProtection="1">
      <alignment horizontal="left" vertical="center" wrapText="1"/>
      <protection hidden="1"/>
    </xf>
    <xf numFmtId="43" fontId="50" fillId="4" borderId="58" xfId="0" applyNumberFormat="1" applyFont="1" applyFill="1" applyBorder="1" applyAlignment="1" applyProtection="1">
      <alignment vertical="center"/>
      <protection hidden="1"/>
    </xf>
    <xf numFmtId="43" fontId="50" fillId="4" borderId="59" xfId="0" applyNumberFormat="1" applyFont="1" applyFill="1" applyBorder="1" applyAlignment="1" applyProtection="1">
      <alignment vertical="center"/>
      <protection hidden="1"/>
    </xf>
    <xf numFmtId="0" fontId="46" fillId="2" borderId="5" xfId="0" applyNumberFormat="1" applyFont="1" applyFill="1" applyBorder="1" applyAlignment="1" applyProtection="1">
      <alignment horizontal="center" wrapText="1"/>
      <protection hidden="1"/>
    </xf>
    <xf numFmtId="0" fontId="69" fillId="0" borderId="25" xfId="0" applyFont="1" applyBorder="1" applyAlignment="1" applyProtection="1">
      <alignment horizontal="center" wrapText="1"/>
      <protection hidden="1"/>
    </xf>
    <xf numFmtId="0" fontId="51" fillId="0" borderId="60" xfId="0" applyFont="1" applyBorder="1" applyAlignment="1" applyProtection="1">
      <alignment horizontal="left" vertical="center" wrapText="1"/>
      <protection hidden="1"/>
    </xf>
    <xf numFmtId="0" fontId="51" fillId="0" borderId="61" xfId="0" applyFont="1" applyBorder="1" applyAlignment="1" applyProtection="1">
      <alignment horizontal="left" vertical="center" wrapText="1"/>
      <protection hidden="1"/>
    </xf>
    <xf numFmtId="0" fontId="51" fillId="0" borderId="62" xfId="0" applyFont="1" applyBorder="1" applyAlignment="1" applyProtection="1">
      <alignment horizontal="left" vertical="center" wrapText="1"/>
      <protection hidden="1"/>
    </xf>
    <xf numFmtId="0" fontId="51" fillId="0" borderId="63" xfId="0" applyFont="1" applyBorder="1" applyAlignment="1" applyProtection="1">
      <alignment horizontal="left" vertical="center" wrapText="1"/>
      <protection hidden="1"/>
    </xf>
    <xf numFmtId="0" fontId="51" fillId="0" borderId="0" xfId="0" applyFont="1" applyBorder="1" applyAlignment="1" applyProtection="1">
      <alignment horizontal="left" vertical="center" wrapText="1"/>
      <protection hidden="1"/>
    </xf>
    <xf numFmtId="0" fontId="51" fillId="0" borderId="64" xfId="0" applyFont="1" applyBorder="1" applyAlignment="1" applyProtection="1">
      <alignment horizontal="left" vertical="center" wrapText="1"/>
      <protection hidden="1"/>
    </xf>
    <xf numFmtId="0" fontId="56" fillId="0" borderId="65" xfId="0" applyFont="1" applyFill="1" applyBorder="1" applyAlignment="1" applyProtection="1">
      <alignment horizontal="left" vertical="center" wrapText="1"/>
      <protection hidden="1"/>
    </xf>
    <xf numFmtId="0" fontId="56" fillId="0" borderId="66" xfId="0" applyFont="1" applyFill="1" applyBorder="1" applyAlignment="1" applyProtection="1">
      <alignment horizontal="left" vertical="center" wrapText="1"/>
      <protection hidden="1"/>
    </xf>
    <xf numFmtId="0" fontId="56" fillId="0" borderId="67" xfId="0" applyFont="1" applyFill="1" applyBorder="1" applyAlignment="1" applyProtection="1">
      <alignment horizontal="left" vertical="center" wrapText="1"/>
      <protection hidden="1"/>
    </xf>
    <xf numFmtId="0" fontId="4" fillId="0" borderId="1" xfId="0" applyFont="1" applyBorder="1" applyAlignment="1" applyProtection="1">
      <alignment horizontal="left"/>
      <protection hidden="1"/>
    </xf>
    <xf numFmtId="0" fontId="46" fillId="0" borderId="2" xfId="0" applyFont="1" applyBorder="1" applyAlignment="1" applyProtection="1">
      <alignment horizontal="left"/>
      <protection hidden="1"/>
    </xf>
    <xf numFmtId="0" fontId="46" fillId="0" borderId="3" xfId="0" applyFont="1" applyBorder="1" applyAlignment="1" applyProtection="1">
      <alignment horizontal="left"/>
      <protection hidden="1"/>
    </xf>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xdr:col>
      <xdr:colOff>0</xdr:colOff>
      <xdr:row>67</xdr:row>
      <xdr:rowOff>38475</xdr:rowOff>
    </xdr:from>
    <xdr:to>
      <xdr:col>1</xdr:col>
      <xdr:colOff>0</xdr:colOff>
      <xdr:row>68</xdr:row>
      <xdr:rowOff>94505</xdr:rowOff>
    </xdr:to>
    <xdr:sp macro="" textlink="">
      <xdr:nvSpPr>
        <xdr:cNvPr id="2" name="Left Brace 1">
          <a:extLst>
            <a:ext uri="{FF2B5EF4-FFF2-40B4-BE49-F238E27FC236}">
              <a16:creationId xmlns:a16="http://schemas.microsoft.com/office/drawing/2014/main" id="{61AF94FF-395E-453D-9E10-90471A1774C4}"/>
            </a:ext>
          </a:extLst>
        </xdr:cNvPr>
        <xdr:cNvSpPr/>
      </xdr:nvSpPr>
      <xdr:spPr>
        <a:xfrm rot="16200000">
          <a:off x="5955933" y="13306986"/>
          <a:ext cx="246530" cy="1580031"/>
        </a:xfrm>
        <a:prstGeom prst="lef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US"/>
        </a:p>
      </xdr:txBody>
    </xdr:sp>
    <xdr:clientData/>
  </xdr:twoCellAnchor>
  <xdr:twoCellAnchor>
    <xdr:from>
      <xdr:col>1</xdr:col>
      <xdr:colOff>0</xdr:colOff>
      <xdr:row>67</xdr:row>
      <xdr:rowOff>56404</xdr:rowOff>
    </xdr:from>
    <xdr:to>
      <xdr:col>1</xdr:col>
      <xdr:colOff>0</xdr:colOff>
      <xdr:row>68</xdr:row>
      <xdr:rowOff>56251</xdr:rowOff>
    </xdr:to>
    <xdr:sp macro="" textlink="">
      <xdr:nvSpPr>
        <xdr:cNvPr id="3" name="Left Brace 2">
          <a:extLst>
            <a:ext uri="{FF2B5EF4-FFF2-40B4-BE49-F238E27FC236}">
              <a16:creationId xmlns:a16="http://schemas.microsoft.com/office/drawing/2014/main" id="{4DD29A2A-D866-47EE-BDA5-667689ADD80C}"/>
            </a:ext>
          </a:extLst>
        </xdr:cNvPr>
        <xdr:cNvSpPr/>
      </xdr:nvSpPr>
      <xdr:spPr>
        <a:xfrm rot="16200000">
          <a:off x="7486655" y="13739534"/>
          <a:ext cx="183776" cy="688039"/>
        </a:xfrm>
        <a:prstGeom prst="leftBrace">
          <a:avLst/>
        </a:prstGeom>
      </xdr:spPr>
      <xdr:style>
        <a:lnRef idx="3">
          <a:schemeClr val="dk1"/>
        </a:lnRef>
        <a:fillRef idx="0">
          <a:schemeClr val="dk1"/>
        </a:fillRef>
        <a:effectRef idx="2">
          <a:schemeClr val="dk1"/>
        </a:effectRef>
        <a:fontRef idx="minor">
          <a:schemeClr val="tx1"/>
        </a:fontRef>
      </xdr:style>
      <xdr:txBody>
        <a:bodyPr vertOverflow="clip" horzOverflow="clip" rtlCol="0" anchor="t"/>
        <a:lstStyle/>
        <a:p>
          <a:endParaRPr lang="en-US"/>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GR202"/>
  <sheetViews>
    <sheetView tabSelected="1" topLeftCell="A5" zoomScaleNormal="100" zoomScaleSheetLayoutView="120" workbookViewId="0">
      <selection activeCell="K5" sqref="K5"/>
    </sheetView>
  </sheetViews>
  <sheetFormatPr defaultColWidth="9.21875" defaultRowHeight="14.4" x14ac:dyDescent="0.3"/>
  <cols>
    <col min="1" max="1" width="3.21875" style="1" customWidth="1"/>
    <col min="2" max="2" width="10.21875" style="1" hidden="1" customWidth="1"/>
    <col min="3" max="3" width="14.77734375" style="2" hidden="1" customWidth="1"/>
    <col min="4" max="4" width="12.5546875" style="3" hidden="1" customWidth="1"/>
    <col min="5" max="5" width="16.44140625" style="3" hidden="1" customWidth="1"/>
    <col min="6" max="6" width="16.5546875" style="3" hidden="1" customWidth="1"/>
    <col min="7" max="7" width="15.21875" style="3" hidden="1" customWidth="1"/>
    <col min="8" max="8" width="15.77734375" style="3" hidden="1" customWidth="1"/>
    <col min="9" max="9" width="15.77734375" style="4" hidden="1" customWidth="1"/>
    <col min="10" max="10" width="2.77734375" style="1" customWidth="1"/>
    <col min="11" max="11" width="20" style="1" bestFit="1" customWidth="1"/>
    <col min="12" max="12" width="15.21875" style="1" customWidth="1"/>
    <col min="13" max="13" width="16.21875" style="1" bestFit="1" customWidth="1"/>
    <col min="14" max="14" width="10.21875" style="1" customWidth="1"/>
    <col min="15" max="15" width="13.44140625" style="1" bestFit="1" customWidth="1"/>
    <col min="16" max="16" width="6.77734375" style="1" bestFit="1" customWidth="1"/>
    <col min="17" max="17" width="5.21875" style="1" bestFit="1" customWidth="1"/>
    <col min="18" max="18" width="11.5546875" style="1" bestFit="1" customWidth="1"/>
    <col min="19" max="19" width="2.77734375" style="1" customWidth="1"/>
    <col min="20" max="20" width="11.77734375" style="1" customWidth="1"/>
    <col min="21" max="21" width="9.21875" style="1" customWidth="1"/>
    <col min="22" max="22" width="6.5546875" style="1" hidden="1" customWidth="1"/>
    <col min="23" max="200" width="9.21875" style="1"/>
    <col min="201" max="16384" width="9.21875" style="126"/>
  </cols>
  <sheetData>
    <row r="1" spans="1:200" ht="21" x14ac:dyDescent="0.4">
      <c r="J1" s="287" t="s">
        <v>0</v>
      </c>
      <c r="K1" s="287"/>
      <c r="L1" s="287"/>
      <c r="M1" s="287"/>
      <c r="N1" s="287"/>
      <c r="O1" s="287"/>
      <c r="P1" s="287"/>
      <c r="Q1" s="287"/>
      <c r="R1" s="287"/>
      <c r="S1" s="287"/>
      <c r="T1" s="5"/>
    </row>
    <row r="2" spans="1:200" x14ac:dyDescent="0.3">
      <c r="T2" s="5"/>
    </row>
    <row r="3" spans="1:200" ht="18" x14ac:dyDescent="0.3">
      <c r="J3" s="6"/>
      <c r="K3" s="7"/>
      <c r="L3" s="7"/>
      <c r="M3" s="7"/>
      <c r="N3" s="7"/>
      <c r="O3" s="7"/>
      <c r="P3" s="7"/>
      <c r="Q3" s="7"/>
      <c r="R3" s="7"/>
      <c r="S3" s="8"/>
      <c r="T3" s="9"/>
      <c r="U3" s="9"/>
      <c r="V3" s="9"/>
      <c r="W3" s="9"/>
    </row>
    <row r="4" spans="1:200" ht="18" x14ac:dyDescent="0.3">
      <c r="J4" s="10"/>
      <c r="K4" s="11" t="s">
        <v>1</v>
      </c>
      <c r="L4" s="288" t="s">
        <v>2</v>
      </c>
      <c r="M4" s="289"/>
      <c r="N4" s="289"/>
      <c r="O4" s="288" t="s">
        <v>3</v>
      </c>
      <c r="P4" s="290"/>
      <c r="Q4" s="290"/>
      <c r="R4" s="12" t="s">
        <v>4</v>
      </c>
      <c r="S4" s="13"/>
    </row>
    <row r="5" spans="1:200" ht="18" x14ac:dyDescent="0.35">
      <c r="J5" s="10"/>
      <c r="K5" s="257"/>
      <c r="L5" s="291"/>
      <c r="M5" s="292"/>
      <c r="N5" s="293"/>
      <c r="O5" s="294"/>
      <c r="P5" s="295"/>
      <c r="Q5" s="296"/>
      <c r="R5" s="258"/>
      <c r="S5" s="13"/>
      <c r="T5" s="281" t="s">
        <v>5</v>
      </c>
    </row>
    <row r="6" spans="1:200" ht="18" x14ac:dyDescent="0.3">
      <c r="J6" s="10"/>
      <c r="K6" s="283" t="s">
        <v>6</v>
      </c>
      <c r="L6" s="284"/>
      <c r="M6" s="284"/>
      <c r="N6" s="284"/>
      <c r="O6" s="285"/>
      <c r="P6" s="285"/>
      <c r="Q6" s="285"/>
      <c r="R6" s="286"/>
      <c r="S6" s="13"/>
      <c r="T6" s="282"/>
    </row>
    <row r="7" spans="1:200" ht="18" x14ac:dyDescent="0.35">
      <c r="J7" s="10"/>
      <c r="K7" s="301"/>
      <c r="L7" s="302"/>
      <c r="M7" s="302"/>
      <c r="N7" s="302"/>
      <c r="O7" s="302"/>
      <c r="P7" s="302"/>
      <c r="Q7" s="302"/>
      <c r="R7" s="303"/>
      <c r="S7" s="13"/>
    </row>
    <row r="8" spans="1:200" x14ac:dyDescent="0.3">
      <c r="J8" s="10"/>
      <c r="K8" s="14"/>
      <c r="L8" s="14"/>
      <c r="M8" s="14"/>
      <c r="N8" s="14"/>
      <c r="O8" s="14"/>
      <c r="P8" s="14"/>
      <c r="Q8" s="14"/>
      <c r="R8" s="14"/>
      <c r="S8" s="15"/>
    </row>
    <row r="9" spans="1:200" x14ac:dyDescent="0.3">
      <c r="A9" s="9"/>
      <c r="B9" s="9"/>
      <c r="C9" s="16"/>
      <c r="D9" s="16"/>
      <c r="E9" s="16"/>
      <c r="F9" s="16"/>
      <c r="G9" s="16"/>
      <c r="H9" s="17"/>
      <c r="I9" s="18"/>
      <c r="J9" s="19"/>
      <c r="K9" s="304" t="s">
        <v>7</v>
      </c>
      <c r="L9" s="305"/>
      <c r="M9" s="305"/>
      <c r="N9" s="305"/>
      <c r="O9" s="305"/>
      <c r="P9" s="305"/>
      <c r="Q9" s="305"/>
      <c r="R9" s="306"/>
      <c r="S9" s="20"/>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c r="AY9" s="9"/>
      <c r="AZ9" s="9"/>
      <c r="BA9" s="9"/>
      <c r="BB9" s="9"/>
      <c r="BC9" s="9"/>
      <c r="BD9" s="9"/>
      <c r="BE9" s="9"/>
      <c r="BF9" s="9"/>
      <c r="BG9" s="9"/>
      <c r="BH9" s="9"/>
      <c r="BI9" s="9"/>
      <c r="BJ9" s="9"/>
      <c r="BK9" s="9"/>
      <c r="BL9" s="9"/>
      <c r="BM9" s="9"/>
      <c r="BN9" s="9"/>
      <c r="BO9" s="9"/>
      <c r="BP9" s="9"/>
      <c r="BQ9" s="9"/>
      <c r="BR9" s="9"/>
      <c r="BS9" s="9"/>
      <c r="BT9" s="9"/>
      <c r="BU9" s="9"/>
      <c r="BV9" s="9"/>
      <c r="BW9" s="9"/>
      <c r="BX9" s="9"/>
      <c r="BY9" s="9"/>
      <c r="BZ9" s="9"/>
      <c r="CA9" s="9"/>
      <c r="CB9" s="9"/>
      <c r="CC9" s="9"/>
      <c r="CD9" s="9"/>
      <c r="CE9" s="9"/>
      <c r="CF9" s="9"/>
      <c r="CG9" s="9"/>
      <c r="CH9" s="9"/>
      <c r="CI9" s="9"/>
      <c r="CJ9" s="9"/>
      <c r="CK9" s="9"/>
      <c r="CL9" s="9"/>
      <c r="CM9" s="9"/>
      <c r="CN9" s="9"/>
      <c r="CO9" s="9"/>
      <c r="CP9" s="9"/>
      <c r="CQ9" s="9"/>
      <c r="CR9" s="9"/>
      <c r="CS9" s="9"/>
      <c r="CT9" s="9"/>
      <c r="CU9" s="9"/>
      <c r="CV9" s="9"/>
      <c r="CW9" s="9"/>
      <c r="CX9" s="9"/>
      <c r="CY9" s="9"/>
      <c r="CZ9" s="9"/>
      <c r="DA9" s="9"/>
      <c r="DB9" s="9"/>
      <c r="DC9" s="9"/>
      <c r="DD9" s="9"/>
      <c r="DE9" s="9"/>
      <c r="DF9" s="9"/>
      <c r="DG9" s="9"/>
      <c r="DH9" s="9"/>
      <c r="DI9" s="9"/>
      <c r="DJ9" s="9"/>
      <c r="DK9" s="9"/>
      <c r="DL9" s="9"/>
      <c r="DM9" s="9"/>
      <c r="DN9" s="9"/>
      <c r="DO9" s="9"/>
      <c r="DP9" s="9"/>
      <c r="DQ9" s="9"/>
      <c r="DR9" s="9"/>
      <c r="DS9" s="9"/>
      <c r="DT9" s="9"/>
      <c r="DU9" s="9"/>
      <c r="DV9" s="9"/>
      <c r="DW9" s="9"/>
      <c r="DX9" s="9"/>
      <c r="DY9" s="9"/>
      <c r="DZ9" s="9"/>
      <c r="EA9" s="9"/>
      <c r="EB9" s="9"/>
      <c r="EC9" s="9"/>
      <c r="ED9" s="9"/>
      <c r="EE9" s="9"/>
      <c r="EF9" s="9"/>
      <c r="EG9" s="9"/>
      <c r="EH9" s="9"/>
      <c r="EI9" s="9"/>
      <c r="EJ9" s="9"/>
      <c r="EK9" s="9"/>
      <c r="EL9" s="9"/>
      <c r="EM9" s="9"/>
      <c r="EN9" s="9"/>
      <c r="EO9" s="9"/>
      <c r="EP9" s="9"/>
      <c r="EQ9" s="9"/>
      <c r="ER9" s="9"/>
      <c r="ES9" s="9"/>
      <c r="ET9" s="9"/>
      <c r="EU9" s="9"/>
      <c r="EV9" s="9"/>
      <c r="EW9" s="9"/>
      <c r="EX9" s="9"/>
      <c r="EY9" s="9"/>
      <c r="EZ9" s="9"/>
      <c r="FA9" s="9"/>
      <c r="FB9" s="9"/>
      <c r="FC9" s="9"/>
      <c r="FD9" s="9"/>
      <c r="FE9" s="9"/>
      <c r="FF9" s="9"/>
      <c r="FG9" s="9"/>
      <c r="FH9" s="9"/>
      <c r="FI9" s="9"/>
      <c r="FJ9" s="9"/>
      <c r="FK9" s="9"/>
      <c r="FL9" s="9"/>
      <c r="FM9" s="9"/>
      <c r="FN9" s="9"/>
      <c r="FO9" s="9"/>
      <c r="FP9" s="9"/>
      <c r="FQ9" s="9"/>
      <c r="FR9" s="9"/>
      <c r="FS9" s="9"/>
      <c r="FT9" s="9"/>
      <c r="FU9" s="9"/>
      <c r="FV9" s="9"/>
      <c r="FW9" s="9"/>
      <c r="FX9" s="9"/>
      <c r="FY9" s="9"/>
      <c r="FZ9" s="9"/>
      <c r="GA9" s="9"/>
      <c r="GB9" s="9"/>
      <c r="GC9" s="9"/>
      <c r="GD9" s="9"/>
      <c r="GE9" s="9"/>
      <c r="GF9" s="9"/>
      <c r="GG9" s="9"/>
      <c r="GH9" s="9"/>
      <c r="GI9" s="9"/>
      <c r="GJ9" s="9"/>
      <c r="GK9" s="9"/>
      <c r="GL9" s="9"/>
      <c r="GM9" s="9"/>
      <c r="GN9" s="9"/>
      <c r="GO9" s="9"/>
      <c r="GP9" s="9"/>
      <c r="GQ9" s="9"/>
      <c r="GR9" s="9"/>
    </row>
    <row r="10" spans="1:200" x14ac:dyDescent="0.3">
      <c r="A10" s="9"/>
      <c r="B10" s="9"/>
      <c r="C10" s="16"/>
      <c r="D10" s="16"/>
      <c r="E10" s="16"/>
      <c r="F10" s="16"/>
      <c r="G10" s="16"/>
      <c r="H10" s="17"/>
      <c r="I10" s="18"/>
      <c r="J10" s="19"/>
      <c r="K10" s="307"/>
      <c r="L10" s="308"/>
      <c r="M10" s="308"/>
      <c r="N10" s="308"/>
      <c r="O10" s="308"/>
      <c r="P10" s="308"/>
      <c r="Q10" s="308"/>
      <c r="R10" s="309"/>
      <c r="S10" s="20"/>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c r="CB10" s="9"/>
      <c r="CC10" s="9"/>
      <c r="CD10" s="9"/>
      <c r="CE10" s="9"/>
      <c r="CF10" s="9"/>
      <c r="CG10" s="9"/>
      <c r="CH10" s="9"/>
      <c r="CI10" s="9"/>
      <c r="CJ10" s="9"/>
      <c r="CK10" s="9"/>
      <c r="CL10" s="9"/>
      <c r="CM10" s="9"/>
      <c r="CN10" s="9"/>
      <c r="CO10" s="9"/>
      <c r="CP10" s="9"/>
      <c r="CQ10" s="9"/>
      <c r="CR10" s="9"/>
      <c r="CS10" s="9"/>
      <c r="CT10" s="9"/>
      <c r="CU10" s="9"/>
      <c r="CV10" s="9"/>
      <c r="CW10" s="9"/>
      <c r="CX10" s="9"/>
      <c r="CY10" s="9"/>
      <c r="CZ10" s="9"/>
      <c r="DA10" s="9"/>
      <c r="DB10" s="9"/>
      <c r="DC10" s="9"/>
      <c r="DD10" s="9"/>
      <c r="DE10" s="9"/>
      <c r="DF10" s="9"/>
      <c r="DG10" s="9"/>
      <c r="DH10" s="9"/>
      <c r="DI10" s="9"/>
      <c r="DJ10" s="9"/>
      <c r="DK10" s="9"/>
      <c r="DL10" s="9"/>
      <c r="DM10" s="9"/>
      <c r="DN10" s="9"/>
      <c r="DO10" s="9"/>
      <c r="DP10" s="9"/>
      <c r="DQ10" s="9"/>
      <c r="DR10" s="9"/>
      <c r="DS10" s="9"/>
      <c r="DT10" s="9"/>
      <c r="DU10" s="9"/>
      <c r="DV10" s="9"/>
      <c r="DW10" s="9"/>
      <c r="DX10" s="9"/>
      <c r="DY10" s="9"/>
      <c r="DZ10" s="9"/>
      <c r="EA10" s="9"/>
      <c r="EB10" s="9"/>
      <c r="EC10" s="9"/>
      <c r="ED10" s="9"/>
      <c r="EE10" s="9"/>
      <c r="EF10" s="9"/>
      <c r="EG10" s="9"/>
      <c r="EH10" s="9"/>
      <c r="EI10" s="9"/>
      <c r="EJ10" s="9"/>
      <c r="EK10" s="9"/>
      <c r="EL10" s="9"/>
      <c r="EM10" s="9"/>
      <c r="EN10" s="9"/>
      <c r="EO10" s="9"/>
      <c r="EP10" s="9"/>
      <c r="EQ10" s="9"/>
      <c r="ER10" s="9"/>
      <c r="ES10" s="9"/>
      <c r="ET10" s="9"/>
      <c r="EU10" s="9"/>
      <c r="EV10" s="9"/>
      <c r="EW10" s="9"/>
      <c r="EX10" s="9"/>
      <c r="EY10" s="9"/>
      <c r="EZ10" s="9"/>
      <c r="FA10" s="9"/>
      <c r="FB10" s="9"/>
      <c r="FC10" s="9"/>
      <c r="FD10" s="9"/>
      <c r="FE10" s="9"/>
      <c r="FF10" s="9"/>
      <c r="FG10" s="9"/>
      <c r="FH10" s="9"/>
      <c r="FI10" s="9"/>
      <c r="FJ10" s="9"/>
      <c r="FK10" s="9"/>
      <c r="FL10" s="9"/>
      <c r="FM10" s="9"/>
      <c r="FN10" s="9"/>
      <c r="FO10" s="9"/>
      <c r="FP10" s="9"/>
      <c r="FQ10" s="9"/>
      <c r="FR10" s="9"/>
      <c r="FS10" s="9"/>
      <c r="FT10" s="9"/>
      <c r="FU10" s="9"/>
      <c r="FV10" s="9"/>
      <c r="FW10" s="9"/>
      <c r="FX10" s="9"/>
      <c r="FY10" s="9"/>
      <c r="FZ10" s="9"/>
      <c r="GA10" s="9"/>
      <c r="GB10" s="9"/>
      <c r="GC10" s="9"/>
      <c r="GD10" s="9"/>
      <c r="GE10" s="9"/>
      <c r="GF10" s="9"/>
      <c r="GG10" s="9"/>
      <c r="GH10" s="9"/>
      <c r="GI10" s="9"/>
      <c r="GJ10" s="9"/>
      <c r="GK10" s="9"/>
      <c r="GL10" s="9"/>
      <c r="GM10" s="9"/>
      <c r="GN10" s="9"/>
      <c r="GO10" s="9"/>
      <c r="GP10" s="9"/>
      <c r="GQ10" s="9"/>
      <c r="GR10" s="9"/>
    </row>
    <row r="11" spans="1:200" x14ac:dyDescent="0.3">
      <c r="A11" s="9"/>
      <c r="B11" s="9"/>
      <c r="C11" s="16"/>
      <c r="D11" s="16"/>
      <c r="E11" s="16"/>
      <c r="F11" s="16"/>
      <c r="G11" s="16"/>
      <c r="H11" s="17"/>
      <c r="I11" s="18"/>
      <c r="J11" s="19"/>
      <c r="K11" s="307"/>
      <c r="L11" s="308"/>
      <c r="M11" s="308"/>
      <c r="N11" s="308"/>
      <c r="O11" s="308"/>
      <c r="P11" s="308"/>
      <c r="Q11" s="308"/>
      <c r="R11" s="309"/>
      <c r="S11" s="20"/>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c r="BH11" s="9"/>
      <c r="BI11" s="9"/>
      <c r="BJ11" s="9"/>
      <c r="BK11" s="9"/>
      <c r="BL11" s="9"/>
      <c r="BM11" s="9"/>
      <c r="BN11" s="9"/>
      <c r="BO11" s="9"/>
      <c r="BP11" s="9"/>
      <c r="BQ11" s="9"/>
      <c r="BR11" s="9"/>
      <c r="BS11" s="9"/>
      <c r="BT11" s="9"/>
      <c r="BU11" s="9"/>
      <c r="BV11" s="9"/>
      <c r="BW11" s="9"/>
      <c r="BX11" s="9"/>
      <c r="BY11" s="9"/>
      <c r="BZ11" s="9"/>
      <c r="CA11" s="9"/>
      <c r="CB11" s="9"/>
      <c r="CC11" s="9"/>
      <c r="CD11" s="9"/>
      <c r="CE11" s="9"/>
      <c r="CF11" s="9"/>
      <c r="CG11" s="9"/>
      <c r="CH11" s="9"/>
      <c r="CI11" s="9"/>
      <c r="CJ11" s="9"/>
      <c r="CK11" s="9"/>
      <c r="CL11" s="9"/>
      <c r="CM11" s="9"/>
      <c r="CN11" s="9"/>
      <c r="CO11" s="9"/>
      <c r="CP11" s="9"/>
      <c r="CQ11" s="9"/>
      <c r="CR11" s="9"/>
      <c r="CS11" s="9"/>
      <c r="CT11" s="9"/>
      <c r="CU11" s="9"/>
      <c r="CV11" s="9"/>
      <c r="CW11" s="9"/>
      <c r="CX11" s="9"/>
      <c r="CY11" s="9"/>
      <c r="CZ11" s="9"/>
      <c r="DA11" s="9"/>
      <c r="DB11" s="9"/>
      <c r="DC11" s="9"/>
      <c r="DD11" s="9"/>
      <c r="DE11" s="9"/>
      <c r="DF11" s="9"/>
      <c r="DG11" s="9"/>
      <c r="DH11" s="9"/>
      <c r="DI11" s="9"/>
      <c r="DJ11" s="9"/>
      <c r="DK11" s="9"/>
      <c r="DL11" s="9"/>
      <c r="DM11" s="9"/>
      <c r="DN11" s="9"/>
      <c r="DO11" s="9"/>
      <c r="DP11" s="9"/>
      <c r="DQ11" s="9"/>
      <c r="DR11" s="9"/>
      <c r="DS11" s="9"/>
      <c r="DT11" s="9"/>
      <c r="DU11" s="9"/>
      <c r="DV11" s="9"/>
      <c r="DW11" s="9"/>
      <c r="DX11" s="9"/>
      <c r="DY11" s="9"/>
      <c r="DZ11" s="9"/>
      <c r="EA11" s="9"/>
      <c r="EB11" s="9"/>
      <c r="EC11" s="9"/>
      <c r="ED11" s="9"/>
      <c r="EE11" s="9"/>
      <c r="EF11" s="9"/>
      <c r="EG11" s="9"/>
      <c r="EH11" s="9"/>
      <c r="EI11" s="9"/>
      <c r="EJ11" s="9"/>
      <c r="EK11" s="9"/>
      <c r="EL11" s="9"/>
      <c r="EM11" s="9"/>
      <c r="EN11" s="9"/>
      <c r="EO11" s="9"/>
      <c r="EP11" s="9"/>
      <c r="EQ11" s="9"/>
      <c r="ER11" s="9"/>
      <c r="ES11" s="9"/>
      <c r="ET11" s="9"/>
      <c r="EU11" s="9"/>
      <c r="EV11" s="9"/>
      <c r="EW11" s="9"/>
      <c r="EX11" s="9"/>
      <c r="EY11" s="9"/>
      <c r="EZ11" s="9"/>
      <c r="FA11" s="9"/>
      <c r="FB11" s="9"/>
      <c r="FC11" s="9"/>
      <c r="FD11" s="9"/>
      <c r="FE11" s="9"/>
      <c r="FF11" s="9"/>
      <c r="FG11" s="9"/>
      <c r="FH11" s="9"/>
      <c r="FI11" s="9"/>
      <c r="FJ11" s="9"/>
      <c r="FK11" s="9"/>
      <c r="FL11" s="9"/>
      <c r="FM11" s="9"/>
      <c r="FN11" s="9"/>
      <c r="FO11" s="9"/>
      <c r="FP11" s="9"/>
      <c r="FQ11" s="9"/>
      <c r="FR11" s="9"/>
      <c r="FS11" s="9"/>
      <c r="FT11" s="9"/>
      <c r="FU11" s="9"/>
      <c r="FV11" s="9"/>
      <c r="FW11" s="9"/>
      <c r="FX11" s="9"/>
      <c r="FY11" s="9"/>
      <c r="FZ11" s="9"/>
      <c r="GA11" s="9"/>
      <c r="GB11" s="9"/>
      <c r="GC11" s="9"/>
      <c r="GD11" s="9"/>
      <c r="GE11" s="9"/>
      <c r="GF11" s="9"/>
      <c r="GG11" s="9"/>
      <c r="GH11" s="9"/>
      <c r="GI11" s="9"/>
      <c r="GJ11" s="9"/>
      <c r="GK11" s="9"/>
      <c r="GL11" s="9"/>
      <c r="GM11" s="9"/>
      <c r="GN11" s="9"/>
      <c r="GO11" s="9"/>
      <c r="GP11" s="9"/>
      <c r="GQ11" s="9"/>
      <c r="GR11" s="9"/>
    </row>
    <row r="12" spans="1:200" ht="28.2" customHeight="1" x14ac:dyDescent="0.3">
      <c r="A12" s="9"/>
      <c r="B12" s="9"/>
      <c r="C12" s="16"/>
      <c r="D12" s="16"/>
      <c r="E12" s="16"/>
      <c r="F12" s="16"/>
      <c r="G12" s="16"/>
      <c r="H12" s="17"/>
      <c r="I12" s="18"/>
      <c r="J12" s="19"/>
      <c r="K12" s="310"/>
      <c r="L12" s="311"/>
      <c r="M12" s="311"/>
      <c r="N12" s="311"/>
      <c r="O12" s="311"/>
      <c r="P12" s="311"/>
      <c r="Q12" s="311"/>
      <c r="R12" s="312"/>
      <c r="S12" s="20"/>
      <c r="T12" s="1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c r="BM12" s="9"/>
      <c r="BN12" s="9"/>
      <c r="BO12" s="9"/>
      <c r="BP12" s="9"/>
      <c r="BQ12" s="9"/>
      <c r="BR12" s="9"/>
      <c r="BS12" s="9"/>
      <c r="BT12" s="9"/>
      <c r="BU12" s="9"/>
      <c r="BV12" s="9"/>
      <c r="BW12" s="9"/>
      <c r="BX12" s="9"/>
      <c r="BY12" s="9"/>
      <c r="BZ12" s="9"/>
      <c r="CA12" s="9"/>
      <c r="CB12" s="9"/>
      <c r="CC12" s="9"/>
      <c r="CD12" s="9"/>
      <c r="CE12" s="9"/>
      <c r="CF12" s="9"/>
      <c r="CG12" s="9"/>
      <c r="CH12" s="9"/>
      <c r="CI12" s="9"/>
      <c r="CJ12" s="9"/>
      <c r="CK12" s="9"/>
      <c r="CL12" s="9"/>
      <c r="CM12" s="9"/>
      <c r="CN12" s="9"/>
      <c r="CO12" s="9"/>
      <c r="CP12" s="9"/>
      <c r="CQ12" s="9"/>
      <c r="CR12" s="9"/>
      <c r="CS12" s="9"/>
      <c r="CT12" s="9"/>
      <c r="CU12" s="9"/>
      <c r="CV12" s="9"/>
      <c r="CW12" s="9"/>
      <c r="CX12" s="9"/>
      <c r="CY12" s="9"/>
      <c r="CZ12" s="9"/>
      <c r="DA12" s="9"/>
      <c r="DB12" s="9"/>
      <c r="DC12" s="9"/>
      <c r="DD12" s="9"/>
      <c r="DE12" s="9"/>
      <c r="DF12" s="9"/>
      <c r="DG12" s="9"/>
      <c r="DH12" s="9"/>
      <c r="DI12" s="9"/>
      <c r="DJ12" s="9"/>
      <c r="DK12" s="9"/>
      <c r="DL12" s="9"/>
      <c r="DM12" s="9"/>
      <c r="DN12" s="9"/>
      <c r="DO12" s="9"/>
      <c r="DP12" s="9"/>
      <c r="DQ12" s="9"/>
      <c r="DR12" s="9"/>
      <c r="DS12" s="9"/>
      <c r="DT12" s="9"/>
      <c r="DU12" s="9"/>
      <c r="DV12" s="9"/>
      <c r="DW12" s="9"/>
      <c r="DX12" s="9"/>
      <c r="DY12" s="9"/>
      <c r="DZ12" s="9"/>
      <c r="EA12" s="9"/>
      <c r="EB12" s="9"/>
      <c r="EC12" s="9"/>
      <c r="ED12" s="9"/>
      <c r="EE12" s="9"/>
      <c r="EF12" s="9"/>
      <c r="EG12" s="9"/>
      <c r="EH12" s="9"/>
      <c r="EI12" s="9"/>
      <c r="EJ12" s="9"/>
      <c r="EK12" s="9"/>
      <c r="EL12" s="9"/>
      <c r="EM12" s="9"/>
      <c r="EN12" s="9"/>
      <c r="EO12" s="9"/>
      <c r="EP12" s="9"/>
      <c r="EQ12" s="9"/>
      <c r="ER12" s="9"/>
      <c r="ES12" s="9"/>
      <c r="ET12" s="9"/>
      <c r="EU12" s="9"/>
      <c r="EV12" s="9"/>
      <c r="EW12" s="9"/>
      <c r="EX12" s="9"/>
      <c r="EY12" s="9"/>
      <c r="EZ12" s="9"/>
      <c r="FA12" s="9"/>
      <c r="FB12" s="9"/>
      <c r="FC12" s="9"/>
      <c r="FD12" s="9"/>
      <c r="FE12" s="9"/>
      <c r="FF12" s="9"/>
      <c r="FG12" s="9"/>
      <c r="FH12" s="9"/>
      <c r="FI12" s="9"/>
      <c r="FJ12" s="9"/>
      <c r="FK12" s="9"/>
      <c r="FL12" s="9"/>
      <c r="FM12" s="9"/>
      <c r="FN12" s="9"/>
      <c r="FO12" s="9"/>
      <c r="FP12" s="9"/>
      <c r="FQ12" s="9"/>
      <c r="FR12" s="9"/>
      <c r="FS12" s="9"/>
      <c r="FT12" s="9"/>
      <c r="FU12" s="9"/>
      <c r="FV12" s="9"/>
      <c r="FW12" s="9"/>
      <c r="FX12" s="9"/>
      <c r="FY12" s="9"/>
      <c r="FZ12" s="9"/>
      <c r="GA12" s="9"/>
      <c r="GB12" s="9"/>
      <c r="GC12" s="9"/>
      <c r="GD12" s="9"/>
      <c r="GE12" s="9"/>
      <c r="GF12" s="9"/>
      <c r="GG12" s="9"/>
      <c r="GH12" s="9"/>
      <c r="GI12" s="9"/>
      <c r="GJ12" s="9"/>
      <c r="GK12" s="9"/>
      <c r="GL12" s="9"/>
      <c r="GM12" s="9"/>
      <c r="GN12" s="9"/>
      <c r="GO12" s="9"/>
      <c r="GP12" s="9"/>
      <c r="GQ12" s="9"/>
      <c r="GR12" s="9"/>
    </row>
    <row r="13" spans="1:200" x14ac:dyDescent="0.3">
      <c r="H13" s="21"/>
      <c r="I13" s="22"/>
      <c r="J13" s="10"/>
      <c r="K13" s="307" t="s">
        <v>8</v>
      </c>
      <c r="L13" s="308"/>
      <c r="M13" s="308"/>
      <c r="N13" s="308"/>
      <c r="O13" s="308"/>
      <c r="P13" s="308"/>
      <c r="Q13" s="308"/>
      <c r="R13" s="309"/>
      <c r="S13" s="23"/>
      <c r="T13" s="10"/>
    </row>
    <row r="14" spans="1:200" x14ac:dyDescent="0.3">
      <c r="H14" s="21"/>
      <c r="I14" s="22"/>
      <c r="J14" s="10"/>
      <c r="K14" s="310"/>
      <c r="L14" s="311"/>
      <c r="M14" s="311"/>
      <c r="N14" s="311"/>
      <c r="O14" s="311"/>
      <c r="P14" s="311"/>
      <c r="Q14" s="311"/>
      <c r="R14" s="312"/>
      <c r="S14" s="23"/>
      <c r="T14" s="10"/>
    </row>
    <row r="15" spans="1:200" x14ac:dyDescent="0.3">
      <c r="H15" s="21"/>
      <c r="I15" s="22"/>
      <c r="J15" s="10"/>
      <c r="K15" s="5"/>
      <c r="L15" s="5"/>
      <c r="M15" s="5"/>
      <c r="N15" s="5"/>
      <c r="O15" s="5"/>
      <c r="P15" s="5"/>
      <c r="Q15" s="5"/>
      <c r="R15" s="5"/>
      <c r="S15" s="24"/>
      <c r="T15" s="10"/>
      <c r="V15" s="25"/>
    </row>
    <row r="16" spans="1:200" ht="15.6" x14ac:dyDescent="0.3">
      <c r="H16" s="21"/>
      <c r="I16" s="22"/>
      <c r="J16" s="10"/>
      <c r="K16" s="26" t="s">
        <v>9</v>
      </c>
      <c r="L16" s="27"/>
      <c r="M16" s="27"/>
      <c r="N16" s="27"/>
      <c r="O16" s="27"/>
      <c r="P16" s="27"/>
      <c r="Q16" s="27"/>
      <c r="R16" s="28"/>
      <c r="S16" s="24"/>
      <c r="T16" s="10"/>
      <c r="V16" s="25"/>
    </row>
    <row r="17" spans="1:200" ht="21" thickBot="1" x14ac:dyDescent="0.4">
      <c r="A17" s="29"/>
      <c r="B17" s="29"/>
      <c r="C17" s="30"/>
      <c r="D17" s="30"/>
      <c r="E17" s="30"/>
      <c r="F17" s="29"/>
      <c r="G17" s="30"/>
      <c r="H17" s="31"/>
      <c r="I17" s="32"/>
      <c r="J17" s="33"/>
      <c r="K17" s="34" t="s">
        <v>10</v>
      </c>
      <c r="L17" s="35" t="s">
        <v>11</v>
      </c>
      <c r="M17" s="313" t="s">
        <v>12</v>
      </c>
      <c r="N17" s="313"/>
      <c r="O17" s="36"/>
      <c r="P17" s="36"/>
      <c r="Q17" s="37"/>
      <c r="R17" s="38"/>
      <c r="S17" s="39"/>
      <c r="T17" s="40"/>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29"/>
      <c r="CO17" s="29"/>
      <c r="CP17" s="29"/>
      <c r="CQ17" s="29"/>
      <c r="CR17" s="29"/>
      <c r="CS17" s="29"/>
      <c r="CT17" s="29"/>
      <c r="CU17" s="29"/>
      <c r="CV17" s="29"/>
      <c r="CW17" s="29"/>
      <c r="CX17" s="29"/>
      <c r="CY17" s="29"/>
      <c r="CZ17" s="29"/>
      <c r="DA17" s="29"/>
      <c r="DB17" s="29"/>
      <c r="DC17" s="29"/>
      <c r="DD17" s="29"/>
      <c r="DE17" s="29"/>
      <c r="DF17" s="29"/>
      <c r="DG17" s="29"/>
      <c r="DH17" s="29"/>
      <c r="DI17" s="29"/>
      <c r="DJ17" s="29"/>
      <c r="DK17" s="29"/>
      <c r="DL17" s="29"/>
      <c r="DM17" s="29"/>
      <c r="DN17" s="29"/>
      <c r="DO17" s="29"/>
      <c r="DP17" s="29"/>
      <c r="DQ17" s="29"/>
      <c r="DR17" s="29"/>
      <c r="DS17" s="29"/>
      <c r="DT17" s="29"/>
      <c r="DU17" s="29"/>
      <c r="DV17" s="29"/>
      <c r="DW17" s="29"/>
      <c r="DX17" s="29"/>
      <c r="DY17" s="29"/>
      <c r="DZ17" s="29"/>
      <c r="EA17" s="29"/>
      <c r="EB17" s="29"/>
      <c r="EC17" s="29"/>
      <c r="ED17" s="29"/>
      <c r="EE17" s="29"/>
      <c r="EF17" s="29"/>
      <c r="EG17" s="29"/>
      <c r="EH17" s="29"/>
      <c r="EI17" s="29"/>
      <c r="EJ17" s="29"/>
      <c r="EK17" s="29"/>
      <c r="EL17" s="29"/>
      <c r="EM17" s="29"/>
      <c r="EN17" s="29"/>
      <c r="EO17" s="29"/>
      <c r="EP17" s="29"/>
      <c r="EQ17" s="29"/>
      <c r="ER17" s="29"/>
      <c r="ES17" s="29"/>
      <c r="ET17" s="29"/>
      <c r="EU17" s="29"/>
      <c r="EV17" s="29"/>
      <c r="EW17" s="29"/>
      <c r="EX17" s="29"/>
      <c r="EY17" s="29"/>
      <c r="EZ17" s="29"/>
      <c r="FA17" s="29"/>
      <c r="FB17" s="29"/>
      <c r="FC17" s="29"/>
      <c r="FD17" s="29"/>
      <c r="FE17" s="29"/>
      <c r="FF17" s="29"/>
      <c r="FG17" s="29"/>
      <c r="FH17" s="29"/>
      <c r="FI17" s="29"/>
      <c r="FJ17" s="29"/>
      <c r="FK17" s="29"/>
      <c r="FL17" s="29"/>
      <c r="FM17" s="29"/>
      <c r="FN17" s="29"/>
      <c r="FO17" s="29"/>
      <c r="FP17" s="29"/>
      <c r="FQ17" s="29"/>
      <c r="FR17" s="29"/>
      <c r="FS17" s="29"/>
      <c r="FT17" s="29"/>
      <c r="FU17" s="29"/>
      <c r="FV17" s="29"/>
      <c r="FW17" s="29"/>
      <c r="FX17" s="29"/>
      <c r="FY17" s="29"/>
      <c r="FZ17" s="29"/>
      <c r="GA17" s="29"/>
      <c r="GB17" s="29"/>
      <c r="GC17" s="29"/>
      <c r="GD17" s="29"/>
      <c r="GE17" s="29"/>
      <c r="GF17" s="29"/>
      <c r="GG17" s="29"/>
      <c r="GH17" s="29"/>
      <c r="GI17" s="29"/>
      <c r="GJ17" s="29"/>
      <c r="GK17" s="29"/>
      <c r="GL17" s="29"/>
      <c r="GM17" s="29"/>
      <c r="GN17" s="29"/>
      <c r="GO17" s="29"/>
      <c r="GP17" s="29"/>
      <c r="GQ17" s="29"/>
      <c r="GR17" s="29"/>
    </row>
    <row r="18" spans="1:200" ht="18" x14ac:dyDescent="0.3">
      <c r="A18" s="41"/>
      <c r="B18" s="41"/>
      <c r="C18" s="16"/>
      <c r="D18" s="42"/>
      <c r="E18" s="42"/>
      <c r="F18" s="41"/>
      <c r="G18" s="42"/>
      <c r="H18" s="43"/>
      <c r="I18" s="44"/>
      <c r="J18" s="45"/>
      <c r="K18" s="46" t="s">
        <v>13</v>
      </c>
      <c r="L18" s="239" t="s">
        <v>14</v>
      </c>
      <c r="M18" s="297" t="s">
        <v>15</v>
      </c>
      <c r="N18" s="298"/>
      <c r="O18" s="46" t="s">
        <v>16</v>
      </c>
      <c r="P18" s="297" t="s">
        <v>17</v>
      </c>
      <c r="Q18" s="298"/>
      <c r="R18" s="47" t="s">
        <v>18</v>
      </c>
      <c r="S18" s="48"/>
      <c r="T18" s="319" t="s">
        <v>19</v>
      </c>
      <c r="U18" s="41"/>
      <c r="V18" s="41"/>
      <c r="W18" s="41"/>
      <c r="X18" s="41"/>
      <c r="Y18" s="41"/>
      <c r="Z18" s="41"/>
      <c r="AA18" s="41"/>
      <c r="AB18" s="41"/>
      <c r="AC18" s="41"/>
      <c r="AD18" s="41"/>
      <c r="AE18" s="41"/>
      <c r="AF18" s="41"/>
      <c r="AG18" s="41"/>
      <c r="AH18" s="41"/>
      <c r="AI18" s="41"/>
      <c r="AJ18" s="41"/>
      <c r="AK18" s="41"/>
      <c r="AL18" s="41"/>
      <c r="AM18" s="41"/>
      <c r="AN18" s="41"/>
      <c r="AO18" s="41"/>
      <c r="AP18" s="41"/>
      <c r="AQ18" s="41"/>
      <c r="AR18" s="41"/>
      <c r="AS18" s="41"/>
      <c r="AT18" s="41"/>
      <c r="AU18" s="41"/>
      <c r="AV18" s="41"/>
      <c r="AW18" s="41"/>
      <c r="AX18" s="41"/>
      <c r="AY18" s="41"/>
      <c r="AZ18" s="41"/>
      <c r="BA18" s="41"/>
      <c r="BB18" s="41"/>
      <c r="BC18" s="41"/>
      <c r="BD18" s="41"/>
      <c r="BE18" s="41"/>
      <c r="BF18" s="41"/>
      <c r="BG18" s="41"/>
      <c r="BH18" s="41"/>
      <c r="BI18" s="41"/>
      <c r="BJ18" s="41"/>
      <c r="BK18" s="41"/>
      <c r="BL18" s="41"/>
      <c r="BM18" s="41"/>
      <c r="BN18" s="41"/>
      <c r="BO18" s="41"/>
      <c r="BP18" s="41"/>
      <c r="BQ18" s="41"/>
      <c r="BR18" s="41"/>
      <c r="BS18" s="41"/>
      <c r="BT18" s="41"/>
      <c r="BU18" s="41"/>
      <c r="BV18" s="41"/>
      <c r="BW18" s="41"/>
      <c r="BX18" s="41"/>
      <c r="BY18" s="41"/>
      <c r="BZ18" s="41"/>
      <c r="CA18" s="41"/>
      <c r="CB18" s="41"/>
      <c r="CC18" s="41"/>
      <c r="CD18" s="41"/>
      <c r="CE18" s="41"/>
      <c r="CF18" s="41"/>
      <c r="CG18" s="41"/>
      <c r="CH18" s="41"/>
      <c r="CI18" s="41"/>
      <c r="CJ18" s="41"/>
      <c r="CK18" s="41"/>
      <c r="CL18" s="41"/>
      <c r="CM18" s="41"/>
      <c r="CN18" s="41"/>
      <c r="CO18" s="41"/>
      <c r="CP18" s="41"/>
      <c r="CQ18" s="41"/>
      <c r="CR18" s="41"/>
      <c r="CS18" s="41"/>
      <c r="CT18" s="41"/>
      <c r="CU18" s="41"/>
      <c r="CV18" s="41"/>
      <c r="CW18" s="41"/>
      <c r="CX18" s="41"/>
      <c r="CY18" s="41"/>
      <c r="CZ18" s="41"/>
      <c r="DA18" s="41"/>
      <c r="DB18" s="41"/>
      <c r="DC18" s="41"/>
      <c r="DD18" s="41"/>
      <c r="DE18" s="41"/>
      <c r="DF18" s="41"/>
      <c r="DG18" s="41"/>
      <c r="DH18" s="41"/>
      <c r="DI18" s="41"/>
      <c r="DJ18" s="41"/>
      <c r="DK18" s="41"/>
      <c r="DL18" s="41"/>
      <c r="DM18" s="41"/>
      <c r="DN18" s="41"/>
      <c r="DO18" s="41"/>
      <c r="DP18" s="41"/>
      <c r="DQ18" s="41"/>
      <c r="DR18" s="41"/>
      <c r="DS18" s="41"/>
      <c r="DT18" s="41"/>
      <c r="DU18" s="41"/>
      <c r="DV18" s="41"/>
      <c r="DW18" s="41"/>
      <c r="DX18" s="41"/>
      <c r="DY18" s="41"/>
      <c r="DZ18" s="41"/>
      <c r="EA18" s="41"/>
      <c r="EB18" s="41"/>
      <c r="EC18" s="41"/>
      <c r="ED18" s="41"/>
      <c r="EE18" s="41"/>
      <c r="EF18" s="41"/>
      <c r="EG18" s="41"/>
      <c r="EH18" s="41"/>
      <c r="EI18" s="41"/>
      <c r="EJ18" s="41"/>
      <c r="EK18" s="41"/>
      <c r="EL18" s="41"/>
      <c r="EM18" s="41"/>
      <c r="EN18" s="41"/>
      <c r="EO18" s="41"/>
      <c r="EP18" s="41"/>
      <c r="EQ18" s="41"/>
      <c r="ER18" s="41"/>
      <c r="ES18" s="41"/>
      <c r="ET18" s="41"/>
      <c r="EU18" s="41"/>
      <c r="EV18" s="41"/>
      <c r="EW18" s="41"/>
      <c r="EX18" s="41"/>
      <c r="EY18" s="41"/>
      <c r="EZ18" s="41"/>
      <c r="FA18" s="41"/>
      <c r="FB18" s="41"/>
      <c r="FC18" s="41"/>
      <c r="FD18" s="41"/>
      <c r="FE18" s="41"/>
      <c r="FF18" s="41"/>
      <c r="FG18" s="41"/>
      <c r="FH18" s="41"/>
      <c r="FI18" s="41"/>
      <c r="FJ18" s="41"/>
      <c r="FK18" s="41"/>
      <c r="FL18" s="41"/>
      <c r="FM18" s="41"/>
      <c r="FN18" s="41"/>
      <c r="FO18" s="41"/>
      <c r="FP18" s="41"/>
      <c r="FQ18" s="41"/>
      <c r="FR18" s="41"/>
      <c r="FS18" s="41"/>
      <c r="FT18" s="41"/>
      <c r="FU18" s="41"/>
      <c r="FV18" s="41"/>
      <c r="FW18" s="41"/>
      <c r="FX18" s="41"/>
      <c r="FY18" s="41"/>
      <c r="FZ18" s="41"/>
      <c r="GA18" s="41"/>
      <c r="GB18" s="41"/>
      <c r="GC18" s="41"/>
      <c r="GD18" s="41"/>
      <c r="GE18" s="41"/>
      <c r="GF18" s="41"/>
      <c r="GG18" s="41"/>
      <c r="GH18" s="41"/>
      <c r="GI18" s="41"/>
      <c r="GJ18" s="41"/>
      <c r="GK18" s="41"/>
      <c r="GL18" s="41"/>
      <c r="GM18" s="41"/>
      <c r="GN18" s="41"/>
      <c r="GO18" s="41"/>
      <c r="GP18" s="41"/>
      <c r="GQ18" s="41"/>
      <c r="GR18" s="41"/>
    </row>
    <row r="19" spans="1:200" ht="18" x14ac:dyDescent="0.3">
      <c r="A19" s="41"/>
      <c r="B19" s="41"/>
      <c r="C19" s="41"/>
      <c r="D19" s="41"/>
      <c r="E19" s="41"/>
      <c r="F19" s="41"/>
      <c r="G19" s="41"/>
      <c r="H19" s="43"/>
      <c r="I19" s="44"/>
      <c r="J19" s="45"/>
      <c r="K19" s="259"/>
      <c r="L19" s="49"/>
      <c r="M19" s="299"/>
      <c r="N19" s="300"/>
      <c r="O19" s="50" t="str">
        <f>IF(OR(L19="",M19=""),"",G67)</f>
        <v/>
      </c>
      <c r="P19" s="314">
        <f>IF(OR(K19=0,L19="",M19=""),0,G65)</f>
        <v>0</v>
      </c>
      <c r="Q19" s="315"/>
      <c r="R19" s="51">
        <f>IF(OR(K19=0,L19="",M19=""),0,G64)</f>
        <v>0</v>
      </c>
      <c r="S19" s="52"/>
      <c r="T19" s="320"/>
      <c r="U19" s="41"/>
      <c r="V19" s="41"/>
      <c r="W19" s="41"/>
      <c r="X19" s="41"/>
      <c r="Y19" s="41"/>
      <c r="Z19" s="41"/>
      <c r="AA19" s="41"/>
      <c r="AB19" s="41"/>
      <c r="AC19" s="41"/>
      <c r="AD19" s="41"/>
      <c r="AE19" s="41"/>
      <c r="AF19" s="41"/>
      <c r="AG19" s="41"/>
      <c r="AH19" s="41"/>
      <c r="AI19" s="41"/>
      <c r="AJ19" s="41"/>
      <c r="AK19" s="41"/>
      <c r="AL19" s="41"/>
      <c r="AM19" s="41"/>
      <c r="AN19" s="41"/>
      <c r="AO19" s="41"/>
      <c r="AP19" s="41"/>
      <c r="AQ19" s="41"/>
      <c r="AR19" s="41"/>
      <c r="AS19" s="41"/>
      <c r="AT19" s="41"/>
      <c r="AU19" s="41"/>
      <c r="AV19" s="41"/>
      <c r="AW19" s="41"/>
      <c r="AX19" s="41"/>
      <c r="AY19" s="41"/>
      <c r="AZ19" s="41"/>
      <c r="BA19" s="41"/>
      <c r="BB19" s="41"/>
      <c r="BC19" s="41"/>
      <c r="BD19" s="41"/>
      <c r="BE19" s="41"/>
      <c r="BF19" s="41"/>
      <c r="BG19" s="41"/>
      <c r="BH19" s="41"/>
      <c r="BI19" s="41"/>
      <c r="BJ19" s="41"/>
      <c r="BK19" s="41"/>
      <c r="BL19" s="41"/>
      <c r="BM19" s="41"/>
      <c r="BN19" s="41"/>
      <c r="BO19" s="41"/>
      <c r="BP19" s="41"/>
      <c r="BQ19" s="41"/>
      <c r="BR19" s="41"/>
      <c r="BS19" s="41"/>
      <c r="BT19" s="41"/>
      <c r="BU19" s="41"/>
      <c r="BV19" s="41"/>
      <c r="BW19" s="41"/>
      <c r="BX19" s="41"/>
      <c r="BY19" s="41"/>
      <c r="BZ19" s="41"/>
      <c r="CA19" s="41"/>
      <c r="CB19" s="41"/>
      <c r="CC19" s="41"/>
      <c r="CD19" s="41"/>
      <c r="CE19" s="41"/>
      <c r="CF19" s="41"/>
      <c r="CG19" s="41"/>
      <c r="CH19" s="41"/>
      <c r="CI19" s="41"/>
      <c r="CJ19" s="41"/>
      <c r="CK19" s="41"/>
      <c r="CL19" s="41"/>
      <c r="CM19" s="41"/>
      <c r="CN19" s="41"/>
      <c r="CO19" s="41"/>
      <c r="CP19" s="41"/>
      <c r="CQ19" s="41"/>
      <c r="CR19" s="41"/>
      <c r="CS19" s="41"/>
      <c r="CT19" s="41"/>
      <c r="CU19" s="41"/>
      <c r="CV19" s="41"/>
      <c r="CW19" s="41"/>
      <c r="CX19" s="41"/>
      <c r="CY19" s="41"/>
      <c r="CZ19" s="41"/>
      <c r="DA19" s="41"/>
      <c r="DB19" s="41"/>
      <c r="DC19" s="41"/>
      <c r="DD19" s="41"/>
      <c r="DE19" s="41"/>
      <c r="DF19" s="41"/>
      <c r="DG19" s="41"/>
      <c r="DH19" s="41"/>
      <c r="DI19" s="41"/>
      <c r="DJ19" s="41"/>
      <c r="DK19" s="41"/>
      <c r="DL19" s="41"/>
      <c r="DM19" s="41"/>
      <c r="DN19" s="41"/>
      <c r="DO19" s="41"/>
      <c r="DP19" s="41"/>
      <c r="DQ19" s="41"/>
      <c r="DR19" s="41"/>
      <c r="DS19" s="41"/>
      <c r="DT19" s="41"/>
      <c r="DU19" s="41"/>
      <c r="DV19" s="41"/>
      <c r="DW19" s="41"/>
      <c r="DX19" s="41"/>
      <c r="DY19" s="41"/>
      <c r="DZ19" s="41"/>
      <c r="EA19" s="41"/>
      <c r="EB19" s="41"/>
      <c r="EC19" s="41"/>
      <c r="ED19" s="41"/>
      <c r="EE19" s="41"/>
      <c r="EF19" s="41"/>
      <c r="EG19" s="41"/>
      <c r="EH19" s="41"/>
      <c r="EI19" s="41"/>
      <c r="EJ19" s="41"/>
      <c r="EK19" s="41"/>
      <c r="EL19" s="41"/>
      <c r="EM19" s="41"/>
      <c r="EN19" s="41"/>
      <c r="EO19" s="41"/>
      <c r="EP19" s="41"/>
      <c r="EQ19" s="41"/>
      <c r="ER19" s="41"/>
      <c r="ES19" s="41"/>
      <c r="ET19" s="41"/>
      <c r="EU19" s="41"/>
      <c r="EV19" s="41"/>
      <c r="EW19" s="41"/>
      <c r="EX19" s="41"/>
      <c r="EY19" s="41"/>
      <c r="EZ19" s="41"/>
      <c r="FA19" s="41"/>
      <c r="FB19" s="41"/>
      <c r="FC19" s="41"/>
      <c r="FD19" s="41"/>
      <c r="FE19" s="41"/>
      <c r="FF19" s="41"/>
      <c r="FG19" s="41"/>
      <c r="FH19" s="41"/>
      <c r="FI19" s="41"/>
      <c r="FJ19" s="41"/>
      <c r="FK19" s="41"/>
      <c r="FL19" s="41"/>
      <c r="FM19" s="41"/>
      <c r="FN19" s="41"/>
      <c r="FO19" s="41"/>
      <c r="FP19" s="41"/>
      <c r="FQ19" s="41"/>
      <c r="FR19" s="41"/>
      <c r="FS19" s="41"/>
      <c r="FT19" s="41"/>
      <c r="FU19" s="41"/>
      <c r="FV19" s="41"/>
      <c r="FW19" s="41"/>
      <c r="FX19" s="41"/>
      <c r="FY19" s="41"/>
      <c r="FZ19" s="41"/>
      <c r="GA19" s="41"/>
      <c r="GB19" s="41"/>
      <c r="GC19" s="41"/>
      <c r="GD19" s="41"/>
      <c r="GE19" s="41"/>
      <c r="GF19" s="41"/>
      <c r="GG19" s="41"/>
      <c r="GH19" s="41"/>
      <c r="GI19" s="41"/>
      <c r="GJ19" s="41"/>
      <c r="GK19" s="41"/>
      <c r="GL19" s="41"/>
      <c r="GM19" s="41"/>
      <c r="GN19" s="41"/>
      <c r="GO19" s="41"/>
      <c r="GP19" s="41"/>
      <c r="GQ19" s="41"/>
      <c r="GR19" s="41"/>
    </row>
    <row r="20" spans="1:200" ht="18" x14ac:dyDescent="0.3">
      <c r="A20" s="41"/>
      <c r="B20" s="41"/>
      <c r="C20" s="41"/>
      <c r="D20" s="41"/>
      <c r="E20" s="41"/>
      <c r="F20" s="41"/>
      <c r="G20" s="41"/>
      <c r="H20" s="43"/>
      <c r="I20" s="44"/>
      <c r="J20" s="45"/>
      <c r="K20" s="321" t="s">
        <v>20</v>
      </c>
      <c r="L20" s="322"/>
      <c r="M20" s="322"/>
      <c r="N20" s="322"/>
      <c r="O20" s="53"/>
      <c r="P20" s="53"/>
      <c r="Q20" s="53"/>
      <c r="R20" s="54"/>
      <c r="S20" s="52"/>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c r="CA20" s="41"/>
      <c r="CB20" s="41"/>
      <c r="CC20" s="41"/>
      <c r="CD20" s="41"/>
      <c r="CE20" s="41"/>
      <c r="CF20" s="41"/>
      <c r="CG20" s="41"/>
      <c r="CH20" s="41"/>
      <c r="CI20" s="41"/>
      <c r="CJ20" s="41"/>
      <c r="CK20" s="41"/>
      <c r="CL20" s="41"/>
      <c r="CM20" s="41"/>
      <c r="CN20" s="41"/>
      <c r="CO20" s="41"/>
      <c r="CP20" s="41"/>
      <c r="CQ20" s="41"/>
      <c r="CR20" s="41"/>
      <c r="CS20" s="41"/>
      <c r="CT20" s="41"/>
      <c r="CU20" s="41"/>
      <c r="CV20" s="41"/>
      <c r="CW20" s="41"/>
      <c r="CX20" s="41"/>
      <c r="CY20" s="41"/>
      <c r="CZ20" s="41"/>
      <c r="DA20" s="41"/>
      <c r="DB20" s="41"/>
      <c r="DC20" s="41"/>
      <c r="DD20" s="41"/>
      <c r="DE20" s="41"/>
      <c r="DF20" s="41"/>
      <c r="DG20" s="41"/>
      <c r="DH20" s="41"/>
      <c r="DI20" s="41"/>
      <c r="DJ20" s="41"/>
      <c r="DK20" s="41"/>
      <c r="DL20" s="41"/>
      <c r="DM20" s="41"/>
      <c r="DN20" s="41"/>
      <c r="DO20" s="41"/>
      <c r="DP20" s="41"/>
      <c r="DQ20" s="41"/>
      <c r="DR20" s="41"/>
      <c r="DS20" s="41"/>
      <c r="DT20" s="41"/>
      <c r="DU20" s="41"/>
      <c r="DV20" s="41"/>
      <c r="DW20" s="41"/>
      <c r="DX20" s="41"/>
      <c r="DY20" s="41"/>
      <c r="DZ20" s="41"/>
      <c r="EA20" s="41"/>
      <c r="EB20" s="41"/>
      <c r="EC20" s="41"/>
      <c r="ED20" s="41"/>
      <c r="EE20" s="41"/>
      <c r="EF20" s="41"/>
      <c r="EG20" s="41"/>
      <c r="EH20" s="41"/>
      <c r="EI20" s="41"/>
      <c r="EJ20" s="41"/>
      <c r="EK20" s="41"/>
      <c r="EL20" s="41"/>
      <c r="EM20" s="41"/>
      <c r="EN20" s="41"/>
      <c r="EO20" s="41"/>
      <c r="EP20" s="41"/>
      <c r="EQ20" s="41"/>
      <c r="ER20" s="41"/>
      <c r="ES20" s="41"/>
      <c r="ET20" s="41"/>
      <c r="EU20" s="41"/>
      <c r="EV20" s="41"/>
      <c r="EW20" s="41"/>
      <c r="EX20" s="41"/>
      <c r="EY20" s="41"/>
      <c r="EZ20" s="41"/>
      <c r="FA20" s="41"/>
      <c r="FB20" s="41"/>
      <c r="FC20" s="41"/>
      <c r="FD20" s="41"/>
      <c r="FE20" s="41"/>
      <c r="FF20" s="41"/>
      <c r="FG20" s="41"/>
      <c r="FH20" s="41"/>
      <c r="FI20" s="41"/>
      <c r="FJ20" s="41"/>
      <c r="FK20" s="41"/>
      <c r="FL20" s="41"/>
      <c r="FM20" s="41"/>
      <c r="FN20" s="41"/>
      <c r="FO20" s="41"/>
      <c r="FP20" s="41"/>
      <c r="FQ20" s="41"/>
      <c r="FR20" s="41"/>
      <c r="FS20" s="41"/>
      <c r="FT20" s="41"/>
      <c r="FU20" s="41"/>
      <c r="FV20" s="41"/>
      <c r="FW20" s="41"/>
      <c r="FX20" s="41"/>
      <c r="FY20" s="41"/>
      <c r="FZ20" s="41"/>
      <c r="GA20" s="41"/>
      <c r="GB20" s="41"/>
      <c r="GC20" s="41"/>
      <c r="GD20" s="41"/>
      <c r="GE20" s="41"/>
      <c r="GF20" s="41"/>
      <c r="GG20" s="41"/>
      <c r="GH20" s="41"/>
      <c r="GI20" s="41"/>
      <c r="GJ20" s="41"/>
      <c r="GK20" s="41"/>
      <c r="GL20" s="41"/>
      <c r="GM20" s="41"/>
      <c r="GN20" s="41"/>
      <c r="GO20" s="41"/>
      <c r="GP20" s="41"/>
      <c r="GQ20" s="41"/>
      <c r="GR20" s="41"/>
    </row>
    <row r="21" spans="1:200" ht="18" x14ac:dyDescent="0.3">
      <c r="A21" s="41"/>
      <c r="B21" s="41"/>
      <c r="C21" s="41"/>
      <c r="D21" s="41"/>
      <c r="E21" s="41"/>
      <c r="F21" s="41"/>
      <c r="G21" s="41"/>
      <c r="H21" s="43"/>
      <c r="I21" s="44"/>
      <c r="J21" s="45"/>
      <c r="K21" s="323" t="s">
        <v>21</v>
      </c>
      <c r="L21" s="323"/>
      <c r="M21" s="323"/>
      <c r="N21" s="323"/>
      <c r="O21" s="323"/>
      <c r="P21" s="323"/>
      <c r="Q21" s="323"/>
      <c r="R21" s="323"/>
      <c r="S21" s="52"/>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R21" s="41"/>
      <c r="AS21" s="41"/>
      <c r="AT21" s="41"/>
      <c r="AU21" s="41"/>
      <c r="AV21" s="41"/>
      <c r="AW21" s="41"/>
      <c r="AX21" s="41"/>
      <c r="AY21" s="41"/>
      <c r="AZ21" s="41"/>
      <c r="BA21" s="41"/>
      <c r="BB21" s="41"/>
      <c r="BC21" s="41"/>
      <c r="BD21" s="41"/>
      <c r="BE21" s="41"/>
      <c r="BF21" s="41"/>
      <c r="BG21" s="41"/>
      <c r="BH21" s="41"/>
      <c r="BI21" s="41"/>
      <c r="BJ21" s="41"/>
      <c r="BK21" s="41"/>
      <c r="BL21" s="41"/>
      <c r="BM21" s="41"/>
      <c r="BN21" s="41"/>
      <c r="BO21" s="41"/>
      <c r="BP21" s="41"/>
      <c r="BQ21" s="41"/>
      <c r="BR21" s="41"/>
      <c r="BS21" s="41"/>
      <c r="BT21" s="41"/>
      <c r="BU21" s="41"/>
      <c r="BV21" s="41"/>
      <c r="BW21" s="41"/>
      <c r="BX21" s="41"/>
      <c r="BY21" s="41"/>
      <c r="BZ21" s="41"/>
      <c r="CA21" s="41"/>
      <c r="CB21" s="41"/>
      <c r="CC21" s="41"/>
      <c r="CD21" s="41"/>
      <c r="CE21" s="41"/>
      <c r="CF21" s="41"/>
      <c r="CG21" s="41"/>
      <c r="CH21" s="41"/>
      <c r="CI21" s="41"/>
      <c r="CJ21" s="41"/>
      <c r="CK21" s="41"/>
      <c r="CL21" s="41"/>
      <c r="CM21" s="41"/>
      <c r="CN21" s="41"/>
      <c r="CO21" s="41"/>
      <c r="CP21" s="41"/>
      <c r="CQ21" s="41"/>
      <c r="CR21" s="41"/>
      <c r="CS21" s="41"/>
      <c r="CT21" s="41"/>
      <c r="CU21" s="41"/>
      <c r="CV21" s="41"/>
      <c r="CW21" s="41"/>
      <c r="CX21" s="41"/>
      <c r="CY21" s="41"/>
      <c r="CZ21" s="41"/>
      <c r="DA21" s="41"/>
      <c r="DB21" s="41"/>
      <c r="DC21" s="41"/>
      <c r="DD21" s="41"/>
      <c r="DE21" s="41"/>
      <c r="DF21" s="41"/>
      <c r="DG21" s="41"/>
      <c r="DH21" s="41"/>
      <c r="DI21" s="41"/>
      <c r="DJ21" s="41"/>
      <c r="DK21" s="41"/>
      <c r="DL21" s="41"/>
      <c r="DM21" s="41"/>
      <c r="DN21" s="41"/>
      <c r="DO21" s="41"/>
      <c r="DP21" s="41"/>
      <c r="DQ21" s="41"/>
      <c r="DR21" s="41"/>
      <c r="DS21" s="41"/>
      <c r="DT21" s="41"/>
      <c r="DU21" s="41"/>
      <c r="DV21" s="41"/>
      <c r="DW21" s="41"/>
      <c r="DX21" s="41"/>
      <c r="DY21" s="41"/>
      <c r="DZ21" s="41"/>
      <c r="EA21" s="41"/>
      <c r="EB21" s="41"/>
      <c r="EC21" s="41"/>
      <c r="ED21" s="41"/>
      <c r="EE21" s="41"/>
      <c r="EF21" s="41"/>
      <c r="EG21" s="41"/>
      <c r="EH21" s="41"/>
      <c r="EI21" s="41"/>
      <c r="EJ21" s="41"/>
      <c r="EK21" s="41"/>
      <c r="EL21" s="41"/>
      <c r="EM21" s="41"/>
      <c r="EN21" s="41"/>
      <c r="EO21" s="41"/>
      <c r="EP21" s="41"/>
      <c r="EQ21" s="41"/>
      <c r="ER21" s="41"/>
      <c r="ES21" s="41"/>
      <c r="ET21" s="41"/>
      <c r="EU21" s="41"/>
      <c r="EV21" s="41"/>
      <c r="EW21" s="41"/>
      <c r="EX21" s="41"/>
      <c r="EY21" s="41"/>
      <c r="EZ21" s="41"/>
      <c r="FA21" s="41"/>
      <c r="FB21" s="41"/>
      <c r="FC21" s="41"/>
      <c r="FD21" s="41"/>
      <c r="FE21" s="41"/>
      <c r="FF21" s="41"/>
      <c r="FG21" s="41"/>
      <c r="FH21" s="41"/>
      <c r="FI21" s="41"/>
      <c r="FJ21" s="41"/>
      <c r="FK21" s="41"/>
      <c r="FL21" s="41"/>
      <c r="FM21" s="41"/>
      <c r="FN21" s="41"/>
      <c r="FO21" s="41"/>
      <c r="FP21" s="41"/>
      <c r="FQ21" s="41"/>
      <c r="FR21" s="41"/>
      <c r="FS21" s="41"/>
      <c r="FT21" s="41"/>
      <c r="FU21" s="41"/>
      <c r="FV21" s="41"/>
      <c r="FW21" s="41"/>
      <c r="FX21" s="41"/>
      <c r="FY21" s="41"/>
      <c r="FZ21" s="41"/>
      <c r="GA21" s="41"/>
      <c r="GB21" s="41"/>
      <c r="GC21" s="41"/>
      <c r="GD21" s="41"/>
      <c r="GE21" s="41"/>
      <c r="GF21" s="41"/>
      <c r="GG21" s="41"/>
      <c r="GH21" s="41"/>
      <c r="GI21" s="41"/>
      <c r="GJ21" s="41"/>
      <c r="GK21" s="41"/>
      <c r="GL21" s="41"/>
      <c r="GM21" s="41"/>
      <c r="GN21" s="41"/>
      <c r="GO21" s="41"/>
      <c r="GP21" s="41"/>
      <c r="GQ21" s="41"/>
      <c r="GR21" s="41"/>
    </row>
    <row r="22" spans="1:200" ht="18.600000000000001" thickBot="1" x14ac:dyDescent="0.35">
      <c r="A22" s="41"/>
      <c r="B22" s="44"/>
      <c r="C22" s="41"/>
      <c r="D22" s="41"/>
      <c r="E22" s="41"/>
      <c r="F22" s="41"/>
      <c r="G22" s="41"/>
      <c r="H22" s="43"/>
      <c r="I22" s="44"/>
      <c r="J22" s="45"/>
      <c r="K22" s="316" t="s">
        <v>22</v>
      </c>
      <c r="L22" s="317"/>
      <c r="M22" s="317"/>
      <c r="N22" s="317"/>
      <c r="O22" s="317"/>
      <c r="P22" s="317"/>
      <c r="Q22" s="317"/>
      <c r="R22" s="318"/>
      <c r="S22" s="52"/>
      <c r="T22" s="41"/>
      <c r="U22" s="41"/>
      <c r="V22" s="41"/>
      <c r="W22" s="41"/>
      <c r="X22" s="41"/>
      <c r="Y22" s="41"/>
      <c r="Z22" s="41"/>
      <c r="AA22" s="41"/>
      <c r="AB22" s="41"/>
      <c r="AC22" s="41"/>
      <c r="AD22" s="41"/>
      <c r="AE22" s="41"/>
      <c r="AF22" s="41"/>
      <c r="AG22" s="41"/>
      <c r="AH22" s="41"/>
      <c r="AI22" s="41"/>
      <c r="AJ22" s="41"/>
      <c r="AK22" s="41"/>
      <c r="AL22" s="41"/>
      <c r="AM22" s="41"/>
      <c r="AN22" s="41"/>
      <c r="AO22" s="41"/>
      <c r="AP22" s="41"/>
      <c r="AQ22" s="41"/>
      <c r="AR22" s="41"/>
      <c r="AS22" s="41"/>
      <c r="AT22" s="41"/>
      <c r="AU22" s="41"/>
      <c r="AV22" s="41"/>
      <c r="AW22" s="41"/>
      <c r="AX22" s="41"/>
      <c r="AY22" s="41"/>
      <c r="AZ22" s="41"/>
      <c r="BA22" s="41"/>
      <c r="BB22" s="41"/>
      <c r="BC22" s="41"/>
      <c r="BD22" s="41"/>
      <c r="BE22" s="41"/>
      <c r="BF22" s="41"/>
      <c r="BG22" s="41"/>
      <c r="BH22" s="41"/>
      <c r="BI22" s="41"/>
      <c r="BJ22" s="41"/>
      <c r="BK22" s="41"/>
      <c r="BL22" s="41"/>
      <c r="BM22" s="41"/>
      <c r="BN22" s="41"/>
      <c r="BO22" s="41"/>
      <c r="BP22" s="41"/>
      <c r="BQ22" s="41"/>
      <c r="BR22" s="41"/>
      <c r="BS22" s="41"/>
      <c r="BT22" s="41"/>
      <c r="BU22" s="41"/>
      <c r="BV22" s="41"/>
      <c r="BW22" s="41"/>
      <c r="BX22" s="41"/>
      <c r="BY22" s="41"/>
      <c r="BZ22" s="41"/>
      <c r="CA22" s="41"/>
      <c r="CB22" s="41"/>
      <c r="CC22" s="41"/>
      <c r="CD22" s="41"/>
      <c r="CE22" s="41"/>
      <c r="CF22" s="41"/>
      <c r="CG22" s="41"/>
      <c r="CH22" s="41"/>
      <c r="CI22" s="41"/>
      <c r="CJ22" s="41"/>
      <c r="CK22" s="41"/>
      <c r="CL22" s="41"/>
      <c r="CM22" s="41"/>
      <c r="CN22" s="41"/>
      <c r="CO22" s="41"/>
      <c r="CP22" s="41"/>
      <c r="CQ22" s="41"/>
      <c r="CR22" s="41"/>
      <c r="CS22" s="41"/>
      <c r="CT22" s="41"/>
      <c r="CU22" s="41"/>
      <c r="CV22" s="41"/>
      <c r="CW22" s="41"/>
      <c r="CX22" s="41"/>
      <c r="CY22" s="41"/>
      <c r="CZ22" s="41"/>
      <c r="DA22" s="41"/>
      <c r="DB22" s="41"/>
      <c r="DC22" s="41"/>
      <c r="DD22" s="41"/>
      <c r="DE22" s="41"/>
      <c r="DF22" s="41"/>
      <c r="DG22" s="41"/>
      <c r="DH22" s="41"/>
      <c r="DI22" s="41"/>
      <c r="DJ22" s="41"/>
      <c r="DK22" s="41"/>
      <c r="DL22" s="41"/>
      <c r="DM22" s="41"/>
      <c r="DN22" s="41"/>
      <c r="DO22" s="41"/>
      <c r="DP22" s="41"/>
      <c r="DQ22" s="41"/>
      <c r="DR22" s="41"/>
      <c r="DS22" s="41"/>
      <c r="DT22" s="41"/>
      <c r="DU22" s="41"/>
      <c r="DV22" s="41"/>
      <c r="DW22" s="41"/>
      <c r="DX22" s="41"/>
      <c r="DY22" s="41"/>
      <c r="DZ22" s="41"/>
      <c r="EA22" s="41"/>
      <c r="EB22" s="41"/>
      <c r="EC22" s="41"/>
      <c r="ED22" s="41"/>
      <c r="EE22" s="41"/>
      <c r="EF22" s="41"/>
      <c r="EG22" s="41"/>
      <c r="EH22" s="41"/>
      <c r="EI22" s="41"/>
      <c r="EJ22" s="41"/>
      <c r="EK22" s="41"/>
      <c r="EL22" s="41"/>
      <c r="EM22" s="41"/>
      <c r="EN22" s="41"/>
      <c r="EO22" s="41"/>
      <c r="EP22" s="41"/>
      <c r="EQ22" s="41"/>
      <c r="ER22" s="41"/>
      <c r="ES22" s="41"/>
      <c r="ET22" s="41"/>
      <c r="EU22" s="41"/>
      <c r="EV22" s="41"/>
      <c r="EW22" s="41"/>
      <c r="EX22" s="41"/>
      <c r="EY22" s="41"/>
      <c r="EZ22" s="41"/>
      <c r="FA22" s="41"/>
      <c r="FB22" s="41"/>
      <c r="FC22" s="41"/>
      <c r="FD22" s="41"/>
      <c r="FE22" s="41"/>
      <c r="FF22" s="41"/>
      <c r="FG22" s="41"/>
      <c r="FH22" s="41"/>
      <c r="FI22" s="41"/>
      <c r="FJ22" s="41"/>
      <c r="FK22" s="41"/>
      <c r="FL22" s="41"/>
      <c r="FM22" s="41"/>
      <c r="FN22" s="41"/>
      <c r="FO22" s="41"/>
      <c r="FP22" s="41"/>
      <c r="FQ22" s="41"/>
      <c r="FR22" s="41"/>
      <c r="FS22" s="41"/>
      <c r="FT22" s="41"/>
      <c r="FU22" s="41"/>
      <c r="FV22" s="41"/>
      <c r="FW22" s="41"/>
      <c r="FX22" s="41"/>
      <c r="FY22" s="41"/>
      <c r="FZ22" s="41"/>
      <c r="GA22" s="41"/>
      <c r="GB22" s="41"/>
      <c r="GC22" s="41"/>
      <c r="GD22" s="41"/>
      <c r="GE22" s="41"/>
      <c r="GF22" s="41"/>
      <c r="GG22" s="41"/>
      <c r="GH22" s="41"/>
      <c r="GI22" s="41"/>
      <c r="GJ22" s="41"/>
      <c r="GK22" s="41"/>
      <c r="GL22" s="41"/>
      <c r="GM22" s="41"/>
      <c r="GN22" s="41"/>
      <c r="GO22" s="41"/>
      <c r="GP22" s="41"/>
      <c r="GQ22" s="41"/>
      <c r="GR22" s="41"/>
    </row>
    <row r="23" spans="1:200" ht="18" x14ac:dyDescent="0.3">
      <c r="A23" s="41"/>
      <c r="B23" s="55"/>
      <c r="C23" s="16"/>
      <c r="D23" s="42"/>
      <c r="E23" s="42"/>
      <c r="F23" s="41"/>
      <c r="G23" s="42"/>
      <c r="H23" s="43"/>
      <c r="I23" s="44"/>
      <c r="J23" s="45"/>
      <c r="K23" s="46" t="s">
        <v>13</v>
      </c>
      <c r="L23" s="239" t="s">
        <v>14</v>
      </c>
      <c r="M23" s="297" t="s">
        <v>15</v>
      </c>
      <c r="N23" s="298"/>
      <c r="O23" s="46" t="s">
        <v>16</v>
      </c>
      <c r="P23" s="297" t="s">
        <v>17</v>
      </c>
      <c r="Q23" s="298"/>
      <c r="R23" s="47" t="s">
        <v>18</v>
      </c>
      <c r="S23" s="48"/>
      <c r="T23" s="56"/>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c r="CA23" s="41"/>
      <c r="CB23" s="41"/>
      <c r="CC23" s="41"/>
      <c r="CD23" s="41"/>
      <c r="CE23" s="41"/>
      <c r="CF23" s="41"/>
      <c r="CG23" s="41"/>
      <c r="CH23" s="41"/>
      <c r="CI23" s="41"/>
      <c r="CJ23" s="41"/>
      <c r="CK23" s="41"/>
      <c r="CL23" s="41"/>
      <c r="CM23" s="41"/>
      <c r="CN23" s="41"/>
      <c r="CO23" s="41"/>
      <c r="CP23" s="41"/>
      <c r="CQ23" s="41"/>
      <c r="CR23" s="41"/>
      <c r="CS23" s="41"/>
      <c r="CT23" s="41"/>
      <c r="CU23" s="41"/>
      <c r="CV23" s="41"/>
      <c r="CW23" s="41"/>
      <c r="CX23" s="41"/>
      <c r="CY23" s="41"/>
      <c r="CZ23" s="41"/>
      <c r="DA23" s="41"/>
      <c r="DB23" s="41"/>
      <c r="DC23" s="41"/>
      <c r="DD23" s="41"/>
      <c r="DE23" s="41"/>
      <c r="DF23" s="41"/>
      <c r="DG23" s="41"/>
      <c r="DH23" s="41"/>
      <c r="DI23" s="41"/>
      <c r="DJ23" s="41"/>
      <c r="DK23" s="41"/>
      <c r="DL23" s="41"/>
      <c r="DM23" s="41"/>
      <c r="DN23" s="41"/>
      <c r="DO23" s="41"/>
      <c r="DP23" s="41"/>
      <c r="DQ23" s="41"/>
      <c r="DR23" s="41"/>
      <c r="DS23" s="41"/>
      <c r="DT23" s="41"/>
      <c r="DU23" s="41"/>
      <c r="DV23" s="41"/>
      <c r="DW23" s="41"/>
      <c r="DX23" s="41"/>
      <c r="DY23" s="41"/>
      <c r="DZ23" s="41"/>
      <c r="EA23" s="41"/>
      <c r="EB23" s="41"/>
      <c r="EC23" s="41"/>
      <c r="ED23" s="41"/>
      <c r="EE23" s="41"/>
      <c r="EF23" s="41"/>
      <c r="EG23" s="41"/>
      <c r="EH23" s="41"/>
      <c r="EI23" s="41"/>
      <c r="EJ23" s="41"/>
      <c r="EK23" s="41"/>
      <c r="EL23" s="41"/>
      <c r="EM23" s="41"/>
      <c r="EN23" s="41"/>
      <c r="EO23" s="41"/>
      <c r="EP23" s="41"/>
      <c r="EQ23" s="41"/>
      <c r="ER23" s="41"/>
      <c r="ES23" s="41"/>
      <c r="ET23" s="41"/>
      <c r="EU23" s="41"/>
      <c r="EV23" s="41"/>
      <c r="EW23" s="41"/>
      <c r="EX23" s="41"/>
      <c r="EY23" s="41"/>
      <c r="EZ23" s="41"/>
      <c r="FA23" s="41"/>
      <c r="FB23" s="41"/>
      <c r="FC23" s="41"/>
      <c r="FD23" s="41"/>
      <c r="FE23" s="41"/>
      <c r="FF23" s="41"/>
      <c r="FG23" s="41"/>
      <c r="FH23" s="41"/>
      <c r="FI23" s="41"/>
      <c r="FJ23" s="41"/>
      <c r="FK23" s="41"/>
      <c r="FL23" s="41"/>
      <c r="FM23" s="41"/>
      <c r="FN23" s="41"/>
      <c r="FO23" s="41"/>
      <c r="FP23" s="41"/>
      <c r="FQ23" s="41"/>
      <c r="FR23" s="41"/>
      <c r="FS23" s="41"/>
      <c r="FT23" s="41"/>
      <c r="FU23" s="41"/>
      <c r="FV23" s="41"/>
      <c r="FW23" s="41"/>
      <c r="FX23" s="41"/>
      <c r="FY23" s="41"/>
      <c r="FZ23" s="41"/>
      <c r="GA23" s="41"/>
      <c r="GB23" s="41"/>
      <c r="GC23" s="41"/>
      <c r="GD23" s="41"/>
      <c r="GE23" s="41"/>
      <c r="GF23" s="41"/>
      <c r="GG23" s="41"/>
      <c r="GH23" s="41"/>
      <c r="GI23" s="41"/>
      <c r="GJ23" s="41"/>
      <c r="GK23" s="41"/>
      <c r="GL23" s="41"/>
      <c r="GM23" s="41"/>
      <c r="GN23" s="41"/>
      <c r="GO23" s="41"/>
      <c r="GP23" s="41"/>
      <c r="GQ23" s="41"/>
      <c r="GR23" s="41"/>
    </row>
    <row r="24" spans="1:200" ht="18" x14ac:dyDescent="0.3">
      <c r="A24" s="41"/>
      <c r="B24" s="55"/>
      <c r="C24" s="41"/>
      <c r="D24" s="41"/>
      <c r="E24" s="41"/>
      <c r="F24" s="41"/>
      <c r="G24" s="41"/>
      <c r="H24" s="43"/>
      <c r="I24" s="44"/>
      <c r="J24" s="45"/>
      <c r="K24" s="259"/>
      <c r="L24" s="260"/>
      <c r="M24" s="299"/>
      <c r="N24" s="300"/>
      <c r="O24" s="50" t="str">
        <f>IF(OR(L24="",M24=""),"",H67)</f>
        <v/>
      </c>
      <c r="P24" s="314">
        <f>IF(OR(K24=0,L24="",M24=""),0,H65)</f>
        <v>0</v>
      </c>
      <c r="Q24" s="315"/>
      <c r="R24" s="51">
        <f>IF(OR(K24=0,L24="",M24=""),0,H64)</f>
        <v>0</v>
      </c>
      <c r="S24" s="52"/>
      <c r="T24" s="57"/>
      <c r="U24" s="41"/>
      <c r="V24" s="41"/>
      <c r="W24" s="41"/>
      <c r="X24" s="41"/>
      <c r="Y24" s="41"/>
      <c r="Z24" s="41"/>
      <c r="AA24" s="41"/>
      <c r="AB24" s="41"/>
      <c r="AC24" s="41"/>
      <c r="AD24" s="41"/>
      <c r="AE24" s="41"/>
      <c r="AF24" s="41"/>
      <c r="AG24" s="41"/>
      <c r="AH24" s="41"/>
      <c r="AI24" s="41"/>
      <c r="AJ24" s="41"/>
      <c r="AK24" s="41"/>
      <c r="AL24" s="41"/>
      <c r="AM24" s="41"/>
      <c r="AN24" s="41"/>
      <c r="AO24" s="41"/>
      <c r="AP24" s="41"/>
      <c r="AQ24" s="41"/>
      <c r="AR24" s="41"/>
      <c r="AS24" s="41"/>
      <c r="AT24" s="41"/>
      <c r="AU24" s="41"/>
      <c r="AV24" s="41"/>
      <c r="AW24" s="41"/>
      <c r="AX24" s="41"/>
      <c r="AY24" s="41"/>
      <c r="AZ24" s="41"/>
      <c r="BA24" s="41"/>
      <c r="BB24" s="41"/>
      <c r="BC24" s="41"/>
      <c r="BD24" s="41"/>
      <c r="BE24" s="41"/>
      <c r="BF24" s="41"/>
      <c r="BG24" s="41"/>
      <c r="BH24" s="41"/>
      <c r="BI24" s="41"/>
      <c r="BJ24" s="41"/>
      <c r="BK24" s="41"/>
      <c r="BL24" s="41"/>
      <c r="BM24" s="41"/>
      <c r="BN24" s="41"/>
      <c r="BO24" s="41"/>
      <c r="BP24" s="41"/>
      <c r="BQ24" s="41"/>
      <c r="BR24" s="41"/>
      <c r="BS24" s="41"/>
      <c r="BT24" s="41"/>
      <c r="BU24" s="41"/>
      <c r="BV24" s="41"/>
      <c r="BW24" s="41"/>
      <c r="BX24" s="41"/>
      <c r="BY24" s="41"/>
      <c r="BZ24" s="41"/>
      <c r="CA24" s="41"/>
      <c r="CB24" s="41"/>
      <c r="CC24" s="41"/>
      <c r="CD24" s="41"/>
      <c r="CE24" s="41"/>
      <c r="CF24" s="41"/>
      <c r="CG24" s="41"/>
      <c r="CH24" s="41"/>
      <c r="CI24" s="41"/>
      <c r="CJ24" s="41"/>
      <c r="CK24" s="41"/>
      <c r="CL24" s="41"/>
      <c r="CM24" s="41"/>
      <c r="CN24" s="41"/>
      <c r="CO24" s="41"/>
      <c r="CP24" s="41"/>
      <c r="CQ24" s="41"/>
      <c r="CR24" s="41"/>
      <c r="CS24" s="41"/>
      <c r="CT24" s="41"/>
      <c r="CU24" s="41"/>
      <c r="CV24" s="41"/>
      <c r="CW24" s="41"/>
      <c r="CX24" s="41"/>
      <c r="CY24" s="41"/>
      <c r="CZ24" s="41"/>
      <c r="DA24" s="41"/>
      <c r="DB24" s="41"/>
      <c r="DC24" s="41"/>
      <c r="DD24" s="41"/>
      <c r="DE24" s="41"/>
      <c r="DF24" s="41"/>
      <c r="DG24" s="41"/>
      <c r="DH24" s="41"/>
      <c r="DI24" s="41"/>
      <c r="DJ24" s="41"/>
      <c r="DK24" s="41"/>
      <c r="DL24" s="41"/>
      <c r="DM24" s="41"/>
      <c r="DN24" s="41"/>
      <c r="DO24" s="41"/>
      <c r="DP24" s="41"/>
      <c r="DQ24" s="41"/>
      <c r="DR24" s="41"/>
      <c r="DS24" s="41"/>
      <c r="DT24" s="41"/>
      <c r="DU24" s="41"/>
      <c r="DV24" s="41"/>
      <c r="DW24" s="41"/>
      <c r="DX24" s="41"/>
      <c r="DY24" s="41"/>
      <c r="DZ24" s="41"/>
      <c r="EA24" s="41"/>
      <c r="EB24" s="41"/>
      <c r="EC24" s="41"/>
      <c r="ED24" s="41"/>
      <c r="EE24" s="41"/>
      <c r="EF24" s="41"/>
      <c r="EG24" s="41"/>
      <c r="EH24" s="41"/>
      <c r="EI24" s="41"/>
      <c r="EJ24" s="41"/>
      <c r="EK24" s="41"/>
      <c r="EL24" s="41"/>
      <c r="EM24" s="41"/>
      <c r="EN24" s="41"/>
      <c r="EO24" s="41"/>
      <c r="EP24" s="41"/>
      <c r="EQ24" s="41"/>
      <c r="ER24" s="41"/>
      <c r="ES24" s="41"/>
      <c r="ET24" s="41"/>
      <c r="EU24" s="41"/>
      <c r="EV24" s="41"/>
      <c r="EW24" s="41"/>
      <c r="EX24" s="41"/>
      <c r="EY24" s="41"/>
      <c r="EZ24" s="41"/>
      <c r="FA24" s="41"/>
      <c r="FB24" s="41"/>
      <c r="FC24" s="41"/>
      <c r="FD24" s="41"/>
      <c r="FE24" s="41"/>
      <c r="FF24" s="41"/>
      <c r="FG24" s="41"/>
      <c r="FH24" s="41"/>
      <c r="FI24" s="41"/>
      <c r="FJ24" s="41"/>
      <c r="FK24" s="41"/>
      <c r="FL24" s="41"/>
      <c r="FM24" s="41"/>
      <c r="FN24" s="41"/>
      <c r="FO24" s="41"/>
      <c r="FP24" s="41"/>
      <c r="FQ24" s="41"/>
      <c r="FR24" s="41"/>
      <c r="FS24" s="41"/>
      <c r="FT24" s="41"/>
      <c r="FU24" s="41"/>
      <c r="FV24" s="41"/>
      <c r="FW24" s="41"/>
      <c r="FX24" s="41"/>
      <c r="FY24" s="41"/>
      <c r="FZ24" s="41"/>
      <c r="GA24" s="41"/>
      <c r="GB24" s="41"/>
      <c r="GC24" s="41"/>
      <c r="GD24" s="41"/>
      <c r="GE24" s="41"/>
      <c r="GF24" s="41"/>
      <c r="GG24" s="41"/>
      <c r="GH24" s="41"/>
      <c r="GI24" s="41"/>
      <c r="GJ24" s="41"/>
      <c r="GK24" s="41"/>
      <c r="GL24" s="41"/>
      <c r="GM24" s="41"/>
      <c r="GN24" s="41"/>
      <c r="GO24" s="41"/>
      <c r="GP24" s="41"/>
      <c r="GQ24" s="41"/>
      <c r="GR24" s="41"/>
    </row>
    <row r="25" spans="1:200" ht="18" x14ac:dyDescent="0.3">
      <c r="A25" s="41"/>
      <c r="B25" s="41"/>
      <c r="C25" s="41"/>
      <c r="D25" s="41"/>
      <c r="E25" s="41"/>
      <c r="F25" s="41"/>
      <c r="G25" s="41"/>
      <c r="H25" s="41"/>
      <c r="I25" s="58"/>
      <c r="J25" s="45"/>
      <c r="K25" s="321" t="s">
        <v>20</v>
      </c>
      <c r="L25" s="322"/>
      <c r="M25" s="322"/>
      <c r="N25" s="322"/>
      <c r="O25" s="59"/>
      <c r="P25" s="59"/>
      <c r="Q25" s="59"/>
      <c r="R25" s="60"/>
      <c r="S25" s="61"/>
      <c r="T25" s="57"/>
      <c r="U25" s="41"/>
      <c r="V25" s="41"/>
      <c r="W25" s="41"/>
      <c r="X25" s="41"/>
      <c r="Y25" s="41"/>
      <c r="Z25" s="41"/>
      <c r="AA25" s="41"/>
      <c r="AB25" s="41"/>
      <c r="AC25" s="41"/>
      <c r="AD25" s="41"/>
      <c r="AE25" s="41"/>
      <c r="AF25" s="41"/>
      <c r="AG25" s="41"/>
      <c r="AH25" s="41"/>
      <c r="AI25" s="41"/>
      <c r="AJ25" s="41"/>
      <c r="AK25" s="41"/>
      <c r="AL25" s="41"/>
      <c r="AM25" s="41"/>
      <c r="AN25" s="41"/>
      <c r="AO25" s="41"/>
      <c r="AP25" s="41"/>
      <c r="AQ25" s="41"/>
      <c r="AR25" s="41"/>
      <c r="AS25" s="41"/>
      <c r="AT25" s="41"/>
      <c r="AU25" s="41"/>
      <c r="AV25" s="41"/>
      <c r="AW25" s="41"/>
      <c r="AX25" s="41"/>
      <c r="AY25" s="41"/>
      <c r="AZ25" s="41"/>
      <c r="BA25" s="41"/>
      <c r="BB25" s="41"/>
      <c r="BC25" s="41"/>
      <c r="BD25" s="41"/>
      <c r="BE25" s="41"/>
      <c r="BF25" s="41"/>
      <c r="BG25" s="41"/>
      <c r="BH25" s="41"/>
      <c r="BI25" s="41"/>
      <c r="BJ25" s="41"/>
      <c r="BK25" s="41"/>
      <c r="BL25" s="41"/>
      <c r="BM25" s="41"/>
      <c r="BN25" s="41"/>
      <c r="BO25" s="41"/>
      <c r="BP25" s="41"/>
      <c r="BQ25" s="41"/>
      <c r="BR25" s="41"/>
      <c r="BS25" s="41"/>
      <c r="BT25" s="41"/>
      <c r="BU25" s="41"/>
      <c r="BV25" s="41"/>
      <c r="BW25" s="41"/>
      <c r="BX25" s="41"/>
      <c r="BY25" s="41"/>
      <c r="BZ25" s="41"/>
      <c r="CA25" s="41"/>
      <c r="CB25" s="41"/>
      <c r="CC25" s="41"/>
      <c r="CD25" s="41"/>
      <c r="CE25" s="41"/>
      <c r="CF25" s="41"/>
      <c r="CG25" s="41"/>
      <c r="CH25" s="41"/>
      <c r="CI25" s="41"/>
      <c r="CJ25" s="41"/>
      <c r="CK25" s="41"/>
      <c r="CL25" s="41"/>
      <c r="CM25" s="41"/>
      <c r="CN25" s="41"/>
      <c r="CO25" s="41"/>
      <c r="CP25" s="41"/>
      <c r="CQ25" s="41"/>
      <c r="CR25" s="41"/>
      <c r="CS25" s="41"/>
      <c r="CT25" s="41"/>
      <c r="CU25" s="41"/>
      <c r="CV25" s="41"/>
      <c r="CW25" s="41"/>
      <c r="CX25" s="41"/>
      <c r="CY25" s="41"/>
      <c r="CZ25" s="41"/>
      <c r="DA25" s="41"/>
      <c r="DB25" s="41"/>
      <c r="DC25" s="41"/>
      <c r="DD25" s="41"/>
      <c r="DE25" s="41"/>
      <c r="DF25" s="41"/>
      <c r="DG25" s="41"/>
      <c r="DH25" s="41"/>
      <c r="DI25" s="41"/>
      <c r="DJ25" s="41"/>
      <c r="DK25" s="41"/>
      <c r="DL25" s="41"/>
      <c r="DM25" s="41"/>
      <c r="DN25" s="41"/>
      <c r="DO25" s="41"/>
      <c r="DP25" s="41"/>
      <c r="DQ25" s="41"/>
      <c r="DR25" s="41"/>
      <c r="DS25" s="41"/>
      <c r="DT25" s="41"/>
      <c r="DU25" s="41"/>
      <c r="DV25" s="41"/>
      <c r="DW25" s="41"/>
      <c r="DX25" s="41"/>
      <c r="DY25" s="41"/>
      <c r="DZ25" s="41"/>
      <c r="EA25" s="41"/>
      <c r="EB25" s="41"/>
      <c r="EC25" s="41"/>
      <c r="ED25" s="41"/>
      <c r="EE25" s="41"/>
      <c r="EF25" s="41"/>
      <c r="EG25" s="41"/>
      <c r="EH25" s="41"/>
      <c r="EI25" s="41"/>
      <c r="EJ25" s="41"/>
      <c r="EK25" s="41"/>
      <c r="EL25" s="41"/>
      <c r="EM25" s="41"/>
      <c r="EN25" s="41"/>
      <c r="EO25" s="41"/>
      <c r="EP25" s="41"/>
      <c r="EQ25" s="41"/>
      <c r="ER25" s="41"/>
      <c r="ES25" s="41"/>
      <c r="ET25" s="41"/>
      <c r="EU25" s="41"/>
      <c r="EV25" s="41"/>
      <c r="EW25" s="41"/>
      <c r="EX25" s="41"/>
      <c r="EY25" s="41"/>
      <c r="EZ25" s="41"/>
      <c r="FA25" s="41"/>
      <c r="FB25" s="41"/>
      <c r="FC25" s="41"/>
      <c r="FD25" s="41"/>
      <c r="FE25" s="41"/>
      <c r="FF25" s="41"/>
      <c r="FG25" s="41"/>
      <c r="FH25" s="41"/>
      <c r="FI25" s="41"/>
      <c r="FJ25" s="41"/>
      <c r="FK25" s="41"/>
      <c r="FL25" s="41"/>
      <c r="FM25" s="41"/>
      <c r="FN25" s="41"/>
      <c r="FO25" s="41"/>
      <c r="FP25" s="41"/>
      <c r="FQ25" s="41"/>
      <c r="FR25" s="41"/>
      <c r="FS25" s="41"/>
      <c r="FT25" s="41"/>
      <c r="FU25" s="41"/>
      <c r="FV25" s="41"/>
      <c r="FW25" s="41"/>
      <c r="FX25" s="41"/>
      <c r="FY25" s="41"/>
      <c r="FZ25" s="41"/>
      <c r="GA25" s="41"/>
      <c r="GB25" s="41"/>
      <c r="GC25" s="41"/>
      <c r="GD25" s="41"/>
      <c r="GE25" s="41"/>
      <c r="GF25" s="41"/>
      <c r="GG25" s="41"/>
      <c r="GH25" s="41"/>
      <c r="GI25" s="41"/>
      <c r="GJ25" s="41"/>
      <c r="GK25" s="41"/>
      <c r="GL25" s="41"/>
      <c r="GM25" s="41"/>
      <c r="GN25" s="41"/>
      <c r="GO25" s="41"/>
      <c r="GP25" s="41"/>
      <c r="GQ25" s="41"/>
      <c r="GR25" s="41"/>
    </row>
    <row r="26" spans="1:200" ht="18.600000000000001" thickBot="1" x14ac:dyDescent="0.35">
      <c r="A26" s="41"/>
      <c r="B26" s="41"/>
      <c r="C26" s="41"/>
      <c r="D26" s="41"/>
      <c r="E26" s="41"/>
      <c r="F26" s="41"/>
      <c r="G26" s="41"/>
      <c r="H26" s="41"/>
      <c r="I26" s="58"/>
      <c r="J26" s="45"/>
      <c r="K26" s="62"/>
      <c r="L26" s="62"/>
      <c r="M26" s="62"/>
      <c r="N26" s="62"/>
      <c r="O26" s="63"/>
      <c r="P26" s="63"/>
      <c r="Q26" s="63"/>
      <c r="R26" s="63"/>
      <c r="S26" s="64"/>
      <c r="T26" s="65"/>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G26" s="41"/>
      <c r="BH26" s="41"/>
      <c r="BI26" s="41"/>
      <c r="BJ26" s="41"/>
      <c r="BK26" s="41"/>
      <c r="BL26" s="41"/>
      <c r="BM26" s="41"/>
      <c r="BN26" s="41"/>
      <c r="BO26" s="41"/>
      <c r="BP26" s="41"/>
      <c r="BQ26" s="41"/>
      <c r="BR26" s="41"/>
      <c r="BS26" s="41"/>
      <c r="BT26" s="41"/>
      <c r="BU26" s="41"/>
      <c r="BV26" s="41"/>
      <c r="BW26" s="41"/>
      <c r="BX26" s="41"/>
      <c r="BY26" s="41"/>
      <c r="BZ26" s="41"/>
      <c r="CA26" s="41"/>
      <c r="CB26" s="41"/>
      <c r="CC26" s="41"/>
      <c r="CD26" s="41"/>
      <c r="CE26" s="41"/>
      <c r="CF26" s="41"/>
      <c r="CG26" s="41"/>
      <c r="CH26" s="41"/>
      <c r="CI26" s="41"/>
      <c r="CJ26" s="41"/>
      <c r="CK26" s="41"/>
      <c r="CL26" s="41"/>
      <c r="CM26" s="41"/>
      <c r="CN26" s="41"/>
      <c r="CO26" s="41"/>
      <c r="CP26" s="41"/>
      <c r="CQ26" s="41"/>
      <c r="CR26" s="41"/>
      <c r="CS26" s="41"/>
      <c r="CT26" s="41"/>
      <c r="CU26" s="41"/>
      <c r="CV26" s="41"/>
      <c r="CW26" s="41"/>
      <c r="CX26" s="41"/>
      <c r="CY26" s="41"/>
      <c r="CZ26" s="41"/>
      <c r="DA26" s="41"/>
      <c r="DB26" s="41"/>
      <c r="DC26" s="41"/>
      <c r="DD26" s="41"/>
      <c r="DE26" s="41"/>
      <c r="DF26" s="41"/>
      <c r="DG26" s="41"/>
      <c r="DH26" s="41"/>
      <c r="DI26" s="41"/>
      <c r="DJ26" s="41"/>
      <c r="DK26" s="41"/>
      <c r="DL26" s="41"/>
      <c r="DM26" s="41"/>
      <c r="DN26" s="41"/>
      <c r="DO26" s="41"/>
      <c r="DP26" s="41"/>
      <c r="DQ26" s="41"/>
      <c r="DR26" s="41"/>
      <c r="DS26" s="41"/>
      <c r="DT26" s="41"/>
      <c r="DU26" s="41"/>
      <c r="DV26" s="41"/>
      <c r="DW26" s="41"/>
      <c r="DX26" s="41"/>
      <c r="DY26" s="41"/>
      <c r="DZ26" s="41"/>
      <c r="EA26" s="41"/>
      <c r="EB26" s="41"/>
      <c r="EC26" s="41"/>
      <c r="ED26" s="41"/>
      <c r="EE26" s="41"/>
      <c r="EF26" s="41"/>
      <c r="EG26" s="41"/>
      <c r="EH26" s="41"/>
      <c r="EI26" s="41"/>
      <c r="EJ26" s="41"/>
      <c r="EK26" s="41"/>
      <c r="EL26" s="41"/>
      <c r="EM26" s="41"/>
      <c r="EN26" s="41"/>
      <c r="EO26" s="41"/>
      <c r="EP26" s="41"/>
      <c r="EQ26" s="41"/>
      <c r="ER26" s="41"/>
      <c r="ES26" s="41"/>
      <c r="ET26" s="41"/>
      <c r="EU26" s="41"/>
      <c r="EV26" s="41"/>
      <c r="EW26" s="41"/>
      <c r="EX26" s="41"/>
      <c r="EY26" s="41"/>
      <c r="EZ26" s="41"/>
      <c r="FA26" s="41"/>
      <c r="FB26" s="41"/>
      <c r="FC26" s="41"/>
      <c r="FD26" s="41"/>
      <c r="FE26" s="41"/>
      <c r="FF26" s="41"/>
      <c r="FG26" s="41"/>
      <c r="FH26" s="41"/>
      <c r="FI26" s="41"/>
      <c r="FJ26" s="41"/>
      <c r="FK26" s="41"/>
      <c r="FL26" s="41"/>
      <c r="FM26" s="41"/>
      <c r="FN26" s="41"/>
      <c r="FO26" s="41"/>
      <c r="FP26" s="41"/>
      <c r="FQ26" s="41"/>
      <c r="FR26" s="41"/>
      <c r="FS26" s="41"/>
      <c r="FT26" s="41"/>
      <c r="FU26" s="41"/>
      <c r="FV26" s="41"/>
      <c r="FW26" s="41"/>
      <c r="FX26" s="41"/>
      <c r="FY26" s="41"/>
      <c r="FZ26" s="41"/>
      <c r="GA26" s="41"/>
      <c r="GB26" s="41"/>
      <c r="GC26" s="41"/>
      <c r="GD26" s="41"/>
      <c r="GE26" s="41"/>
      <c r="GF26" s="41"/>
      <c r="GG26" s="41"/>
      <c r="GH26" s="41"/>
      <c r="GI26" s="41"/>
      <c r="GJ26" s="41"/>
      <c r="GK26" s="41"/>
      <c r="GL26" s="41"/>
      <c r="GM26" s="41"/>
      <c r="GN26" s="41"/>
      <c r="GO26" s="41"/>
      <c r="GP26" s="41"/>
      <c r="GQ26" s="41"/>
      <c r="GR26" s="41"/>
    </row>
    <row r="27" spans="1:200" ht="18" x14ac:dyDescent="0.3">
      <c r="C27" s="16"/>
      <c r="D27" s="216" t="str">
        <f>D29</f>
        <v>Tier 1/2 (S)</v>
      </c>
      <c r="E27" s="217" t="str">
        <f>E29</f>
        <v>Tier 1/2 P/F (T)</v>
      </c>
      <c r="F27" s="217" t="str">
        <f>F29</f>
        <v>Judges (P)</v>
      </c>
      <c r="G27" s="217" t="str">
        <f>G29</f>
        <v>OPSRP GS (G)</v>
      </c>
      <c r="H27" s="218" t="str">
        <f>H29</f>
        <v>OPSRP P/F (F)</v>
      </c>
      <c r="I27" s="101"/>
      <c r="J27" s="45"/>
      <c r="K27" s="66"/>
      <c r="L27" s="66"/>
      <c r="M27" s="66"/>
      <c r="N27" s="67"/>
      <c r="O27" s="68"/>
      <c r="P27" s="344" t="s">
        <v>23</v>
      </c>
      <c r="Q27" s="69"/>
      <c r="R27" s="69"/>
      <c r="S27" s="70"/>
      <c r="T27" s="65"/>
      <c r="U27" s="41"/>
      <c r="V27" s="41"/>
      <c r="W27" s="7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41"/>
      <c r="BK27" s="41"/>
      <c r="BL27" s="41"/>
      <c r="BM27" s="41"/>
      <c r="BN27" s="41"/>
      <c r="BO27" s="41"/>
      <c r="BP27" s="41"/>
      <c r="BQ27" s="41"/>
      <c r="BR27" s="41"/>
      <c r="BS27" s="41"/>
      <c r="BT27" s="41"/>
      <c r="BU27" s="41"/>
      <c r="BV27" s="41"/>
      <c r="BW27" s="41"/>
      <c r="BX27" s="41"/>
      <c r="BY27" s="41"/>
      <c r="BZ27" s="41"/>
      <c r="CA27" s="41"/>
      <c r="CB27" s="41"/>
      <c r="CC27" s="41"/>
      <c r="CD27" s="41"/>
      <c r="CE27" s="41"/>
      <c r="CF27" s="41"/>
      <c r="CG27" s="41"/>
      <c r="CH27" s="41"/>
      <c r="CI27" s="41"/>
      <c r="CJ27" s="41"/>
      <c r="CK27" s="41"/>
      <c r="CL27" s="41"/>
      <c r="CM27" s="41"/>
      <c r="CN27" s="41"/>
      <c r="CO27" s="41"/>
      <c r="CP27" s="41"/>
      <c r="CQ27" s="41"/>
      <c r="CR27" s="41"/>
      <c r="CS27" s="41"/>
      <c r="CT27" s="41"/>
      <c r="CU27" s="41"/>
      <c r="CV27" s="41"/>
      <c r="CW27" s="41"/>
      <c r="CX27" s="41"/>
      <c r="CY27" s="41"/>
      <c r="CZ27" s="41"/>
      <c r="DA27" s="41"/>
      <c r="DB27" s="41"/>
      <c r="DC27" s="41"/>
      <c r="DD27" s="41"/>
      <c r="DE27" s="41"/>
      <c r="DF27" s="41"/>
      <c r="DG27" s="41"/>
      <c r="DH27" s="41"/>
      <c r="DI27" s="41"/>
      <c r="DJ27" s="41"/>
      <c r="DK27" s="41"/>
      <c r="DL27" s="41"/>
      <c r="DM27" s="41"/>
      <c r="DN27" s="41"/>
      <c r="DO27" s="41"/>
      <c r="DP27" s="41"/>
      <c r="DQ27" s="41"/>
      <c r="DR27" s="41"/>
      <c r="DS27" s="41"/>
      <c r="DT27" s="41"/>
      <c r="DU27" s="41"/>
      <c r="DV27" s="41"/>
      <c r="DW27" s="41"/>
      <c r="DX27" s="41"/>
      <c r="DY27" s="41"/>
      <c r="DZ27" s="41"/>
      <c r="EA27" s="41"/>
      <c r="EB27" s="41"/>
      <c r="EC27" s="41"/>
      <c r="ED27" s="41"/>
      <c r="EE27" s="41"/>
      <c r="EF27" s="41"/>
      <c r="EG27" s="41"/>
      <c r="EH27" s="41"/>
      <c r="EI27" s="41"/>
      <c r="EJ27" s="41"/>
      <c r="EK27" s="41"/>
      <c r="EL27" s="41"/>
      <c r="EM27" s="41"/>
      <c r="EN27" s="41"/>
      <c r="EO27" s="41"/>
      <c r="EP27" s="41"/>
      <c r="EQ27" s="41"/>
      <c r="ER27" s="41"/>
      <c r="ES27" s="41"/>
      <c r="ET27" s="41"/>
      <c r="EU27" s="41"/>
      <c r="EV27" s="41"/>
      <c r="EW27" s="41"/>
      <c r="EX27" s="41"/>
      <c r="EY27" s="41"/>
      <c r="EZ27" s="41"/>
      <c r="FA27" s="41"/>
      <c r="FB27" s="41"/>
      <c r="FC27" s="41"/>
      <c r="FD27" s="41"/>
      <c r="FE27" s="41"/>
      <c r="FF27" s="41"/>
      <c r="FG27" s="41"/>
      <c r="FH27" s="41"/>
      <c r="FI27" s="41"/>
      <c r="FJ27" s="41"/>
      <c r="FK27" s="41"/>
      <c r="FL27" s="41"/>
      <c r="FM27" s="41"/>
      <c r="FN27" s="41"/>
      <c r="FO27" s="41"/>
      <c r="FP27" s="41"/>
      <c r="FQ27" s="41"/>
      <c r="FR27" s="41"/>
      <c r="FS27" s="41"/>
      <c r="FT27" s="41"/>
      <c r="FU27" s="41"/>
      <c r="FV27" s="41"/>
      <c r="FW27" s="41"/>
      <c r="FX27" s="41"/>
      <c r="FY27" s="41"/>
      <c r="FZ27" s="41"/>
      <c r="GA27" s="41"/>
      <c r="GB27" s="41"/>
      <c r="GC27" s="41"/>
      <c r="GD27" s="41"/>
      <c r="GE27" s="41"/>
      <c r="GF27" s="41"/>
      <c r="GG27" s="41"/>
      <c r="GH27" s="41"/>
      <c r="GI27" s="41"/>
      <c r="GJ27" s="41"/>
      <c r="GK27" s="41"/>
      <c r="GL27" s="41"/>
      <c r="GM27" s="41"/>
      <c r="GN27" s="41"/>
      <c r="GO27" s="41"/>
      <c r="GP27" s="41"/>
      <c r="GQ27" s="41"/>
      <c r="GR27" s="41"/>
    </row>
    <row r="28" spans="1:200" ht="18.600000000000001" thickBot="1" x14ac:dyDescent="0.35">
      <c r="C28" s="16"/>
      <c r="D28" s="219">
        <v>2</v>
      </c>
      <c r="E28" s="207">
        <v>3</v>
      </c>
      <c r="F28" s="207">
        <v>4</v>
      </c>
      <c r="G28" s="207">
        <v>5</v>
      </c>
      <c r="H28" s="220">
        <v>6</v>
      </c>
      <c r="I28" s="101"/>
      <c r="J28" s="45"/>
      <c r="K28" s="72" t="s">
        <v>24</v>
      </c>
      <c r="L28" s="73"/>
      <c r="M28" s="66"/>
      <c r="N28" s="67"/>
      <c r="O28" s="74" t="s">
        <v>25</v>
      </c>
      <c r="P28" s="345"/>
      <c r="Q28" s="74" t="s">
        <v>26</v>
      </c>
      <c r="R28" s="74" t="s">
        <v>27</v>
      </c>
      <c r="S28" s="70"/>
      <c r="T28" s="65"/>
      <c r="U28" s="41"/>
      <c r="V28" s="41"/>
      <c r="W28" s="75"/>
      <c r="X28" s="41"/>
      <c r="Y28" s="41"/>
      <c r="Z28" s="41"/>
      <c r="AA28" s="41"/>
      <c r="AB28" s="41"/>
      <c r="AC28" s="41"/>
      <c r="AD28" s="41"/>
      <c r="AE28" s="41"/>
      <c r="AF28" s="41"/>
      <c r="AG28" s="41"/>
      <c r="AH28" s="41"/>
      <c r="AI28" s="41"/>
      <c r="AJ28" s="41"/>
      <c r="AK28" s="41"/>
      <c r="AL28" s="41"/>
      <c r="AM28" s="41"/>
      <c r="AN28" s="41"/>
      <c r="AO28" s="41"/>
      <c r="AP28" s="41"/>
      <c r="AQ28" s="41"/>
      <c r="AR28" s="41"/>
      <c r="AS28" s="41"/>
      <c r="AT28" s="41"/>
      <c r="AU28" s="41"/>
      <c r="AV28" s="41"/>
      <c r="AW28" s="41"/>
      <c r="AX28" s="41"/>
      <c r="AY28" s="41"/>
      <c r="AZ28" s="41"/>
      <c r="BA28" s="41"/>
      <c r="BB28" s="41"/>
      <c r="BC28" s="41"/>
      <c r="BD28" s="41"/>
      <c r="BE28" s="41"/>
      <c r="BF28" s="41"/>
      <c r="BG28" s="41"/>
      <c r="BH28" s="41"/>
      <c r="BI28" s="41"/>
      <c r="BJ28" s="41"/>
      <c r="BK28" s="41"/>
      <c r="BL28" s="41"/>
      <c r="BM28" s="41"/>
      <c r="BN28" s="41"/>
      <c r="BO28" s="41"/>
      <c r="BP28" s="41"/>
      <c r="BQ28" s="41"/>
      <c r="BR28" s="41"/>
      <c r="BS28" s="41"/>
      <c r="BT28" s="41"/>
      <c r="BU28" s="41"/>
      <c r="BV28" s="41"/>
      <c r="BW28" s="41"/>
      <c r="BX28" s="41"/>
      <c r="BY28" s="41"/>
      <c r="BZ28" s="41"/>
      <c r="CA28" s="41"/>
      <c r="CB28" s="41"/>
      <c r="CC28" s="41"/>
      <c r="CD28" s="41"/>
      <c r="CE28" s="41"/>
      <c r="CF28" s="41"/>
      <c r="CG28" s="41"/>
      <c r="CH28" s="41"/>
      <c r="CI28" s="41"/>
      <c r="CJ28" s="41"/>
      <c r="CK28" s="41"/>
      <c r="CL28" s="41"/>
      <c r="CM28" s="41"/>
      <c r="CN28" s="41"/>
      <c r="CO28" s="41"/>
      <c r="CP28" s="41"/>
      <c r="CQ28" s="41"/>
      <c r="CR28" s="41"/>
      <c r="CS28" s="41"/>
      <c r="CT28" s="41"/>
      <c r="CU28" s="41"/>
      <c r="CV28" s="41"/>
      <c r="CW28" s="41"/>
      <c r="CX28" s="41"/>
      <c r="CY28" s="41"/>
      <c r="CZ28" s="41"/>
      <c r="DA28" s="41"/>
      <c r="DB28" s="41"/>
      <c r="DC28" s="41"/>
      <c r="DD28" s="41"/>
      <c r="DE28" s="41"/>
      <c r="DF28" s="41"/>
      <c r="DG28" s="41"/>
      <c r="DH28" s="41"/>
      <c r="DI28" s="41"/>
      <c r="DJ28" s="41"/>
      <c r="DK28" s="41"/>
      <c r="DL28" s="41"/>
      <c r="DM28" s="41"/>
      <c r="DN28" s="41"/>
      <c r="DO28" s="41"/>
      <c r="DP28" s="41"/>
      <c r="DQ28" s="41"/>
      <c r="DR28" s="41"/>
      <c r="DS28" s="41"/>
      <c r="DT28" s="41"/>
      <c r="DU28" s="41"/>
      <c r="DV28" s="41"/>
      <c r="DW28" s="41"/>
      <c r="DX28" s="41"/>
      <c r="DY28" s="41"/>
      <c r="DZ28" s="41"/>
      <c r="EA28" s="41"/>
      <c r="EB28" s="41"/>
      <c r="EC28" s="41"/>
      <c r="ED28" s="41"/>
      <c r="EE28" s="41"/>
      <c r="EF28" s="41"/>
      <c r="EG28" s="41"/>
      <c r="EH28" s="41"/>
      <c r="EI28" s="41"/>
      <c r="EJ28" s="41"/>
      <c r="EK28" s="41"/>
      <c r="EL28" s="41"/>
      <c r="EM28" s="41"/>
      <c r="EN28" s="41"/>
      <c r="EO28" s="41"/>
      <c r="EP28" s="41"/>
      <c r="EQ28" s="41"/>
      <c r="ER28" s="41"/>
      <c r="ES28" s="41"/>
      <c r="ET28" s="41"/>
      <c r="EU28" s="41"/>
      <c r="EV28" s="41"/>
      <c r="EW28" s="41"/>
      <c r="EX28" s="41"/>
      <c r="EY28" s="41"/>
      <c r="EZ28" s="41"/>
      <c r="FA28" s="41"/>
      <c r="FB28" s="41"/>
      <c r="FC28" s="41"/>
      <c r="FD28" s="41"/>
      <c r="FE28" s="41"/>
      <c r="FF28" s="41"/>
      <c r="FG28" s="41"/>
      <c r="FH28" s="41"/>
      <c r="FI28" s="41"/>
      <c r="FJ28" s="41"/>
      <c r="FK28" s="41"/>
      <c r="FL28" s="41"/>
      <c r="FM28" s="41"/>
      <c r="FN28" s="41"/>
      <c r="FO28" s="41"/>
      <c r="FP28" s="41"/>
      <c r="FQ28" s="41"/>
      <c r="FR28" s="41"/>
      <c r="FS28" s="41"/>
      <c r="FT28" s="41"/>
      <c r="FU28" s="41"/>
      <c r="FV28" s="41"/>
      <c r="FW28" s="41"/>
      <c r="FX28" s="41"/>
      <c r="FY28" s="41"/>
      <c r="FZ28" s="41"/>
      <c r="GA28" s="41"/>
      <c r="GB28" s="41"/>
      <c r="GC28" s="41"/>
      <c r="GD28" s="41"/>
      <c r="GE28" s="41"/>
      <c r="GF28" s="41"/>
      <c r="GG28" s="41"/>
      <c r="GH28" s="41"/>
      <c r="GI28" s="41"/>
      <c r="GJ28" s="41"/>
      <c r="GK28" s="41"/>
      <c r="GL28" s="41"/>
      <c r="GM28" s="41"/>
      <c r="GN28" s="41"/>
      <c r="GO28" s="41"/>
      <c r="GP28" s="41"/>
      <c r="GQ28" s="41"/>
      <c r="GR28" s="41"/>
    </row>
    <row r="29" spans="1:200" x14ac:dyDescent="0.3">
      <c r="C29" s="273" t="s">
        <v>28</v>
      </c>
      <c r="D29" s="275" t="s">
        <v>29</v>
      </c>
      <c r="E29" s="276" t="s">
        <v>30</v>
      </c>
      <c r="F29" s="276" t="s">
        <v>31</v>
      </c>
      <c r="G29" s="276" t="s">
        <v>32</v>
      </c>
      <c r="H29" s="277" t="s">
        <v>33</v>
      </c>
      <c r="I29" s="101"/>
      <c r="J29" s="65"/>
      <c r="K29" s="74" t="s">
        <v>34</v>
      </c>
      <c r="L29" s="74" t="s">
        <v>35</v>
      </c>
      <c r="M29" s="186" t="s">
        <v>101</v>
      </c>
      <c r="N29" s="66"/>
      <c r="O29" s="76" t="s">
        <v>36</v>
      </c>
      <c r="P29" s="77" t="s">
        <v>37</v>
      </c>
      <c r="Q29" s="76" t="s">
        <v>38</v>
      </c>
      <c r="R29" s="78">
        <f>K33</f>
        <v>0</v>
      </c>
      <c r="S29" s="79"/>
      <c r="T29" s="65"/>
      <c r="U29" s="41"/>
      <c r="V29" s="41"/>
      <c r="W29" s="75"/>
      <c r="X29" s="75"/>
      <c r="Y29" s="41"/>
      <c r="Z29" s="41"/>
      <c r="AA29" s="41"/>
      <c r="AB29" s="41"/>
      <c r="AC29" s="41"/>
      <c r="AD29" s="41"/>
      <c r="AE29" s="41"/>
      <c r="AF29" s="41"/>
      <c r="AG29" s="41"/>
      <c r="AH29" s="41"/>
      <c r="AI29" s="41"/>
      <c r="AJ29" s="41"/>
      <c r="AK29" s="41"/>
      <c r="AL29" s="41"/>
      <c r="AM29" s="41"/>
      <c r="AN29" s="41"/>
      <c r="AO29" s="41"/>
      <c r="AP29" s="41"/>
      <c r="AQ29" s="41"/>
      <c r="AR29" s="41"/>
      <c r="AS29" s="41"/>
      <c r="AT29" s="41"/>
      <c r="AU29" s="41"/>
      <c r="AV29" s="41"/>
      <c r="AW29" s="41"/>
      <c r="AX29" s="41"/>
      <c r="AY29" s="41"/>
      <c r="AZ29" s="41"/>
      <c r="BA29" s="41"/>
      <c r="BB29" s="41"/>
      <c r="BC29" s="41"/>
      <c r="BD29" s="41"/>
      <c r="BE29" s="41"/>
      <c r="BF29" s="41"/>
      <c r="BG29" s="41"/>
      <c r="BH29" s="41"/>
      <c r="BI29" s="41"/>
      <c r="BJ29" s="41"/>
      <c r="BK29" s="41"/>
      <c r="BL29" s="41"/>
      <c r="BM29" s="41"/>
      <c r="BN29" s="41"/>
      <c r="BO29" s="41"/>
      <c r="BP29" s="41"/>
      <c r="BQ29" s="41"/>
      <c r="BR29" s="41"/>
      <c r="BS29" s="41"/>
      <c r="BT29" s="41"/>
      <c r="BU29" s="41"/>
      <c r="BV29" s="41"/>
      <c r="BW29" s="41"/>
      <c r="BX29" s="41"/>
      <c r="BY29" s="41"/>
      <c r="BZ29" s="41"/>
      <c r="CA29" s="41"/>
      <c r="CB29" s="41"/>
      <c r="CC29" s="41"/>
      <c r="CD29" s="41"/>
      <c r="CE29" s="41"/>
      <c r="CF29" s="41"/>
      <c r="CG29" s="41"/>
      <c r="CH29" s="41"/>
      <c r="CI29" s="41"/>
      <c r="CJ29" s="41"/>
      <c r="CK29" s="41"/>
      <c r="CL29" s="41"/>
      <c r="CM29" s="41"/>
      <c r="CN29" s="41"/>
      <c r="CO29" s="41"/>
      <c r="CP29" s="41"/>
      <c r="CQ29" s="41"/>
      <c r="CR29" s="41"/>
      <c r="CS29" s="41"/>
      <c r="CT29" s="41"/>
      <c r="CU29" s="41"/>
      <c r="CV29" s="41"/>
      <c r="CW29" s="41"/>
      <c r="CX29" s="41"/>
      <c r="CY29" s="41"/>
      <c r="CZ29" s="41"/>
      <c r="DA29" s="41"/>
      <c r="DB29" s="41"/>
      <c r="DC29" s="41"/>
      <c r="DD29" s="41"/>
      <c r="DE29" s="41"/>
      <c r="DF29" s="41"/>
      <c r="DG29" s="41"/>
      <c r="DH29" s="41"/>
      <c r="DI29" s="41"/>
      <c r="DJ29" s="41"/>
      <c r="DK29" s="41"/>
      <c r="DL29" s="41"/>
      <c r="DM29" s="41"/>
      <c r="DN29" s="41"/>
      <c r="DO29" s="41"/>
      <c r="DP29" s="41"/>
      <c r="DQ29" s="41"/>
      <c r="DR29" s="41"/>
      <c r="DS29" s="41"/>
      <c r="DT29" s="41"/>
      <c r="DU29" s="41"/>
      <c r="DV29" s="41"/>
      <c r="DW29" s="41"/>
      <c r="DX29" s="41"/>
      <c r="DY29" s="41"/>
      <c r="DZ29" s="41"/>
      <c r="EA29" s="41"/>
      <c r="EB29" s="41"/>
      <c r="EC29" s="41"/>
      <c r="ED29" s="41"/>
      <c r="EE29" s="41"/>
      <c r="EF29" s="41"/>
      <c r="EG29" s="41"/>
      <c r="EH29" s="41"/>
      <c r="EI29" s="41"/>
      <c r="EJ29" s="41"/>
      <c r="EK29" s="41"/>
      <c r="EL29" s="41"/>
      <c r="EM29" s="41"/>
      <c r="EN29" s="41"/>
      <c r="EO29" s="41"/>
      <c r="EP29" s="41"/>
      <c r="EQ29" s="41"/>
      <c r="ER29" s="41"/>
      <c r="ES29" s="41"/>
      <c r="ET29" s="41"/>
      <c r="EU29" s="41"/>
      <c r="EV29" s="41"/>
      <c r="EW29" s="41"/>
      <c r="EX29" s="41"/>
      <c r="EY29" s="41"/>
      <c r="EZ29" s="41"/>
      <c r="FA29" s="41"/>
      <c r="FB29" s="41"/>
      <c r="FC29" s="41"/>
      <c r="FD29" s="41"/>
      <c r="FE29" s="41"/>
      <c r="FF29" s="41"/>
      <c r="FG29" s="41"/>
      <c r="FH29" s="41"/>
      <c r="FI29" s="41"/>
      <c r="FJ29" s="41"/>
      <c r="FK29" s="41"/>
      <c r="FL29" s="41"/>
      <c r="FM29" s="41"/>
      <c r="FN29" s="41"/>
      <c r="FO29" s="41"/>
      <c r="FP29" s="41"/>
      <c r="FQ29" s="41"/>
      <c r="FR29" s="41"/>
      <c r="FS29" s="41"/>
      <c r="FT29" s="41"/>
      <c r="FU29" s="41"/>
      <c r="FV29" s="41"/>
      <c r="FW29" s="41"/>
      <c r="FX29" s="41"/>
      <c r="FY29" s="41"/>
      <c r="FZ29" s="41"/>
      <c r="GA29" s="41"/>
      <c r="GB29" s="41"/>
      <c r="GC29" s="41"/>
      <c r="GD29" s="41"/>
      <c r="GE29" s="41"/>
      <c r="GF29" s="41"/>
      <c r="GG29" s="41"/>
      <c r="GH29" s="41"/>
      <c r="GI29" s="41"/>
      <c r="GJ29" s="41"/>
      <c r="GK29" s="41"/>
      <c r="GL29" s="41"/>
      <c r="GM29" s="41"/>
      <c r="GN29" s="41"/>
      <c r="GO29" s="41"/>
      <c r="GP29" s="41"/>
      <c r="GQ29" s="41"/>
      <c r="GR29" s="41"/>
    </row>
    <row r="30" spans="1:200" s="263" customFormat="1" x14ac:dyDescent="0.3">
      <c r="C30" s="274" t="s">
        <v>112</v>
      </c>
      <c r="D30" s="278">
        <v>0.21360000000000001</v>
      </c>
      <c r="E30" s="278">
        <v>0.27350000000000002</v>
      </c>
      <c r="F30" s="278">
        <v>0.24890000000000001</v>
      </c>
      <c r="G30" s="278">
        <v>0.1729</v>
      </c>
      <c r="H30" s="279">
        <v>0.2165</v>
      </c>
      <c r="I30" s="264"/>
      <c r="J30" s="265"/>
      <c r="K30" s="266">
        <f>K19</f>
        <v>0</v>
      </c>
      <c r="L30" s="266">
        <f>P19</f>
        <v>0</v>
      </c>
      <c r="M30" s="266">
        <f>R19</f>
        <v>0</v>
      </c>
      <c r="N30" s="267"/>
      <c r="O30" s="268" t="s">
        <v>39</v>
      </c>
      <c r="P30" s="269" t="s">
        <v>40</v>
      </c>
      <c r="Q30" s="268" t="s">
        <v>41</v>
      </c>
      <c r="R30" s="270">
        <f>L33</f>
        <v>0</v>
      </c>
      <c r="S30" s="271"/>
      <c r="T30" s="265"/>
      <c r="U30" s="272"/>
      <c r="V30" s="272"/>
      <c r="W30" s="272"/>
      <c r="X30" s="272"/>
      <c r="Y30" s="272"/>
      <c r="Z30" s="272"/>
      <c r="AA30" s="272"/>
      <c r="AB30" s="272"/>
      <c r="AC30" s="272"/>
      <c r="AD30" s="272"/>
      <c r="AE30" s="272"/>
      <c r="AF30" s="272"/>
      <c r="AG30" s="272"/>
      <c r="AH30" s="272"/>
      <c r="AI30" s="272"/>
      <c r="AJ30" s="272"/>
      <c r="AK30" s="272"/>
      <c r="AL30" s="272"/>
      <c r="AM30" s="272"/>
      <c r="AN30" s="272"/>
      <c r="AO30" s="272"/>
      <c r="AP30" s="272"/>
      <c r="AQ30" s="272"/>
      <c r="AR30" s="272"/>
      <c r="AS30" s="272"/>
      <c r="AT30" s="272"/>
      <c r="AU30" s="272"/>
      <c r="AV30" s="272"/>
      <c r="AW30" s="272"/>
      <c r="AX30" s="272"/>
      <c r="AY30" s="272"/>
      <c r="AZ30" s="272"/>
      <c r="BA30" s="272"/>
      <c r="BB30" s="272"/>
      <c r="BC30" s="272"/>
      <c r="BD30" s="272"/>
      <c r="BE30" s="272"/>
      <c r="BF30" s="272"/>
      <c r="BG30" s="272"/>
      <c r="BH30" s="272"/>
      <c r="BI30" s="272"/>
      <c r="BJ30" s="272"/>
      <c r="BK30" s="272"/>
      <c r="BL30" s="272"/>
      <c r="BM30" s="272"/>
      <c r="BN30" s="272"/>
      <c r="BO30" s="272"/>
      <c r="BP30" s="272"/>
      <c r="BQ30" s="272"/>
      <c r="BR30" s="272"/>
      <c r="BS30" s="272"/>
      <c r="BT30" s="272"/>
      <c r="BU30" s="272"/>
      <c r="BV30" s="272"/>
      <c r="BW30" s="272"/>
      <c r="BX30" s="272"/>
      <c r="BY30" s="272"/>
      <c r="BZ30" s="272"/>
      <c r="CA30" s="272"/>
      <c r="CB30" s="272"/>
      <c r="CC30" s="272"/>
      <c r="CD30" s="272"/>
      <c r="CE30" s="272"/>
      <c r="CF30" s="272"/>
      <c r="CG30" s="272"/>
      <c r="CH30" s="272"/>
      <c r="CI30" s="272"/>
      <c r="CJ30" s="272"/>
      <c r="CK30" s="272"/>
      <c r="CL30" s="272"/>
      <c r="CM30" s="272"/>
      <c r="CN30" s="272"/>
      <c r="CO30" s="272"/>
      <c r="CP30" s="272"/>
      <c r="CQ30" s="272"/>
      <c r="CR30" s="272"/>
      <c r="CS30" s="272"/>
      <c r="CT30" s="272"/>
      <c r="CU30" s="272"/>
      <c r="CV30" s="272"/>
      <c r="CW30" s="272"/>
      <c r="CX30" s="272"/>
      <c r="CY30" s="272"/>
      <c r="CZ30" s="272"/>
      <c r="DA30" s="272"/>
      <c r="DB30" s="272"/>
      <c r="DC30" s="272"/>
      <c r="DD30" s="272"/>
      <c r="DE30" s="272"/>
      <c r="DF30" s="272"/>
      <c r="DG30" s="272"/>
      <c r="DH30" s="272"/>
      <c r="DI30" s="272"/>
      <c r="DJ30" s="272"/>
      <c r="DK30" s="272"/>
      <c r="DL30" s="272"/>
      <c r="DM30" s="272"/>
      <c r="DN30" s="272"/>
      <c r="DO30" s="272"/>
      <c r="DP30" s="272"/>
      <c r="DQ30" s="272"/>
      <c r="DR30" s="272"/>
      <c r="DS30" s="272"/>
      <c r="DT30" s="272"/>
      <c r="DU30" s="272"/>
      <c r="DV30" s="272"/>
      <c r="DW30" s="272"/>
      <c r="DX30" s="272"/>
      <c r="DY30" s="272"/>
      <c r="DZ30" s="272"/>
      <c r="EA30" s="272"/>
      <c r="EB30" s="272"/>
      <c r="EC30" s="272"/>
      <c r="ED30" s="272"/>
      <c r="EE30" s="272"/>
      <c r="EF30" s="272"/>
      <c r="EG30" s="272"/>
      <c r="EH30" s="272"/>
      <c r="EI30" s="272"/>
      <c r="EJ30" s="272"/>
      <c r="EK30" s="272"/>
      <c r="EL30" s="272"/>
      <c r="EM30" s="272"/>
      <c r="EN30" s="272"/>
      <c r="EO30" s="272"/>
      <c r="EP30" s="272"/>
      <c r="EQ30" s="272"/>
      <c r="ER30" s="272"/>
      <c r="ES30" s="272"/>
      <c r="ET30" s="272"/>
      <c r="EU30" s="272"/>
      <c r="EV30" s="272"/>
      <c r="EW30" s="272"/>
      <c r="EX30" s="272"/>
      <c r="EY30" s="272"/>
      <c r="EZ30" s="272"/>
      <c r="FA30" s="272"/>
      <c r="FB30" s="272"/>
      <c r="FC30" s="272"/>
      <c r="FD30" s="272"/>
      <c r="FE30" s="272"/>
      <c r="FF30" s="272"/>
      <c r="FG30" s="272"/>
      <c r="FH30" s="272"/>
      <c r="FI30" s="272"/>
      <c r="FJ30" s="272"/>
      <c r="FK30" s="272"/>
      <c r="FL30" s="272"/>
      <c r="FM30" s="272"/>
      <c r="FN30" s="272"/>
      <c r="FO30" s="272"/>
      <c r="FP30" s="272"/>
      <c r="FQ30" s="272"/>
      <c r="FR30" s="272"/>
      <c r="FS30" s="272"/>
      <c r="FT30" s="272"/>
      <c r="FU30" s="272"/>
      <c r="FV30" s="272"/>
      <c r="FW30" s="272"/>
      <c r="FX30" s="272"/>
      <c r="FY30" s="272"/>
      <c r="FZ30" s="272"/>
      <c r="GA30" s="272"/>
      <c r="GB30" s="272"/>
      <c r="GC30" s="272"/>
      <c r="GD30" s="272"/>
      <c r="GE30" s="272"/>
      <c r="GF30" s="272"/>
      <c r="GG30" s="272"/>
      <c r="GH30" s="272"/>
      <c r="GI30" s="272"/>
      <c r="GJ30" s="272"/>
      <c r="GK30" s="272"/>
      <c r="GL30" s="272"/>
      <c r="GM30" s="272"/>
      <c r="GN30" s="272"/>
      <c r="GO30" s="272"/>
      <c r="GP30" s="272"/>
      <c r="GQ30" s="272"/>
      <c r="GR30" s="272"/>
    </row>
    <row r="31" spans="1:200" ht="15" thickBot="1" x14ac:dyDescent="0.35">
      <c r="C31" s="274" t="s">
        <v>114</v>
      </c>
      <c r="D31" s="278">
        <v>0.21210000000000001</v>
      </c>
      <c r="E31" s="278">
        <v>0.27310000000000001</v>
      </c>
      <c r="F31" s="278">
        <v>0.2092</v>
      </c>
      <c r="G31" s="278">
        <v>0.14749999999999999</v>
      </c>
      <c r="H31" s="279">
        <v>0.1938</v>
      </c>
      <c r="I31" s="101"/>
      <c r="J31" s="65"/>
      <c r="K31" s="262"/>
      <c r="L31" s="262"/>
      <c r="M31" s="262"/>
      <c r="N31" s="66"/>
      <c r="O31" s="76"/>
      <c r="P31" s="77"/>
      <c r="Q31" s="76"/>
      <c r="R31" s="78"/>
      <c r="S31" s="79"/>
      <c r="T31" s="65"/>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c r="DQ31" s="41"/>
      <c r="DR31" s="41"/>
      <c r="DS31" s="41"/>
      <c r="DT31" s="41"/>
      <c r="DU31" s="41"/>
      <c r="DV31" s="41"/>
      <c r="DW31" s="41"/>
      <c r="DX31" s="41"/>
      <c r="DY31" s="41"/>
      <c r="DZ31" s="41"/>
      <c r="EA31" s="41"/>
      <c r="EB31" s="41"/>
      <c r="EC31" s="41"/>
      <c r="ED31" s="41"/>
      <c r="EE31" s="41"/>
      <c r="EF31" s="41"/>
      <c r="EG31" s="41"/>
      <c r="EH31" s="41"/>
      <c r="EI31" s="41"/>
      <c r="EJ31" s="41"/>
      <c r="EK31" s="41"/>
      <c r="EL31" s="41"/>
      <c r="EM31" s="41"/>
      <c r="EN31" s="41"/>
      <c r="EO31" s="41"/>
      <c r="EP31" s="41"/>
      <c r="EQ31" s="41"/>
      <c r="ER31" s="41"/>
      <c r="ES31" s="41"/>
      <c r="ET31" s="41"/>
      <c r="EU31" s="41"/>
      <c r="EV31" s="41"/>
      <c r="EW31" s="41"/>
      <c r="EX31" s="41"/>
      <c r="EY31" s="41"/>
      <c r="EZ31" s="41"/>
      <c r="FA31" s="41"/>
      <c r="FB31" s="41"/>
      <c r="FC31" s="41"/>
      <c r="FD31" s="41"/>
      <c r="FE31" s="41"/>
      <c r="FF31" s="41"/>
      <c r="FG31" s="41"/>
      <c r="FH31" s="41"/>
      <c r="FI31" s="41"/>
      <c r="FJ31" s="41"/>
      <c r="FK31" s="41"/>
      <c r="FL31" s="41"/>
      <c r="FM31" s="41"/>
      <c r="FN31" s="41"/>
      <c r="FO31" s="41"/>
      <c r="FP31" s="41"/>
      <c r="FQ31" s="41"/>
      <c r="FR31" s="41"/>
      <c r="FS31" s="41"/>
      <c r="FT31" s="41"/>
      <c r="FU31" s="41"/>
      <c r="FV31" s="41"/>
      <c r="FW31" s="41"/>
      <c r="FX31" s="41"/>
      <c r="FY31" s="41"/>
      <c r="FZ31" s="41"/>
      <c r="GA31" s="41"/>
      <c r="GB31" s="41"/>
      <c r="GC31" s="41"/>
      <c r="GD31" s="41"/>
      <c r="GE31" s="41"/>
      <c r="GF31" s="41"/>
      <c r="GG31" s="41"/>
      <c r="GH31" s="41"/>
      <c r="GI31" s="41"/>
      <c r="GJ31" s="41"/>
      <c r="GK31" s="41"/>
      <c r="GL31" s="41"/>
      <c r="GM31" s="41"/>
      <c r="GN31" s="41"/>
      <c r="GO31" s="41"/>
      <c r="GP31" s="41"/>
      <c r="GQ31" s="41"/>
      <c r="GR31" s="41"/>
    </row>
    <row r="32" spans="1:200" ht="28.5" customHeight="1" thickBot="1" x14ac:dyDescent="0.35">
      <c r="C32" s="222" t="s">
        <v>113</v>
      </c>
      <c r="D32" s="223">
        <v>0.1784</v>
      </c>
      <c r="E32" s="223">
        <v>0.2283</v>
      </c>
      <c r="F32" s="223">
        <v>0.18049999999999999</v>
      </c>
      <c r="G32" s="223">
        <v>0.10780000000000001</v>
      </c>
      <c r="H32" s="224">
        <v>0.1555</v>
      </c>
      <c r="I32" s="101"/>
      <c r="J32" s="65"/>
      <c r="K32" s="80">
        <f>K24</f>
        <v>0</v>
      </c>
      <c r="L32" s="80">
        <f>P24</f>
        <v>0</v>
      </c>
      <c r="M32" s="80">
        <f>R24</f>
        <v>0</v>
      </c>
      <c r="N32" s="66"/>
      <c r="O32" s="76" t="s">
        <v>42</v>
      </c>
      <c r="P32" s="77" t="s">
        <v>43</v>
      </c>
      <c r="Q32" s="184" t="s">
        <v>102</v>
      </c>
      <c r="R32" s="78">
        <f>M33</f>
        <v>0</v>
      </c>
      <c r="S32" s="79"/>
      <c r="T32" s="65"/>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41"/>
      <c r="AS32" s="41"/>
      <c r="AT32" s="41"/>
      <c r="AU32" s="41"/>
      <c r="AV32" s="41"/>
      <c r="AW32" s="41"/>
      <c r="AX32" s="41"/>
      <c r="AY32" s="41"/>
      <c r="AZ32" s="41"/>
      <c r="BA32" s="41"/>
      <c r="BB32" s="41"/>
      <c r="BC32" s="41"/>
      <c r="BD32" s="41"/>
      <c r="BE32" s="41"/>
      <c r="BF32" s="41"/>
      <c r="BG32" s="41"/>
      <c r="BH32" s="41"/>
      <c r="BI32" s="41"/>
      <c r="BJ32" s="41"/>
      <c r="BK32" s="41"/>
      <c r="BL32" s="41"/>
      <c r="BM32" s="41"/>
      <c r="BN32" s="41"/>
      <c r="BO32" s="41"/>
      <c r="BP32" s="41"/>
      <c r="BQ32" s="41"/>
      <c r="BR32" s="41"/>
      <c r="BS32" s="41"/>
      <c r="BT32" s="41"/>
      <c r="BU32" s="41"/>
      <c r="BV32" s="41"/>
      <c r="BW32" s="41"/>
      <c r="BX32" s="41"/>
      <c r="BY32" s="41"/>
      <c r="BZ32" s="41"/>
      <c r="CA32" s="41"/>
      <c r="CB32" s="41"/>
      <c r="CC32" s="41"/>
      <c r="CD32" s="41"/>
      <c r="CE32" s="41"/>
      <c r="CF32" s="41"/>
      <c r="CG32" s="41"/>
      <c r="CH32" s="41"/>
      <c r="CI32" s="41"/>
      <c r="CJ32" s="41"/>
      <c r="CK32" s="41"/>
      <c r="CL32" s="41"/>
      <c r="CM32" s="41"/>
      <c r="CN32" s="41"/>
      <c r="CO32" s="41"/>
      <c r="CP32" s="41"/>
      <c r="CQ32" s="41"/>
      <c r="CR32" s="41"/>
      <c r="CS32" s="41"/>
      <c r="CT32" s="41"/>
      <c r="CU32" s="41"/>
      <c r="CV32" s="41"/>
      <c r="CW32" s="41"/>
      <c r="CX32" s="41"/>
      <c r="CY32" s="41"/>
      <c r="CZ32" s="41"/>
      <c r="DA32" s="41"/>
      <c r="DB32" s="41"/>
      <c r="DC32" s="41"/>
      <c r="DD32" s="41"/>
      <c r="DE32" s="41"/>
      <c r="DF32" s="41"/>
      <c r="DG32" s="41"/>
      <c r="DH32" s="41"/>
      <c r="DI32" s="41"/>
      <c r="DJ32" s="41"/>
      <c r="DK32" s="41"/>
      <c r="DL32" s="41"/>
      <c r="DM32" s="41"/>
      <c r="DN32" s="41"/>
      <c r="DO32" s="41"/>
      <c r="DP32" s="41"/>
      <c r="DQ32" s="41"/>
      <c r="DR32" s="41"/>
      <c r="DS32" s="41"/>
      <c r="DT32" s="41"/>
      <c r="DU32" s="41"/>
      <c r="DV32" s="41"/>
      <c r="DW32" s="41"/>
      <c r="DX32" s="41"/>
      <c r="DY32" s="41"/>
      <c r="DZ32" s="41"/>
      <c r="EA32" s="41"/>
      <c r="EB32" s="41"/>
      <c r="EC32" s="41"/>
      <c r="ED32" s="41"/>
      <c r="EE32" s="41"/>
      <c r="EF32" s="41"/>
      <c r="EG32" s="41"/>
      <c r="EH32" s="41"/>
      <c r="EI32" s="41"/>
      <c r="EJ32" s="41"/>
      <c r="EK32" s="41"/>
      <c r="EL32" s="41"/>
      <c r="EM32" s="41"/>
      <c r="EN32" s="41"/>
      <c r="EO32" s="41"/>
      <c r="EP32" s="41"/>
      <c r="EQ32" s="41"/>
      <c r="ER32" s="41"/>
      <c r="ES32" s="41"/>
      <c r="ET32" s="41"/>
      <c r="EU32" s="41"/>
      <c r="EV32" s="41"/>
      <c r="EW32" s="41"/>
      <c r="EX32" s="41"/>
      <c r="EY32" s="41"/>
      <c r="EZ32" s="41"/>
      <c r="FA32" s="41"/>
      <c r="FB32" s="41"/>
      <c r="FC32" s="41"/>
      <c r="FD32" s="41"/>
      <c r="FE32" s="41"/>
      <c r="FF32" s="41"/>
      <c r="FG32" s="41"/>
      <c r="FH32" s="41"/>
      <c r="FI32" s="41"/>
      <c r="FJ32" s="41"/>
      <c r="FK32" s="41"/>
      <c r="FL32" s="41"/>
      <c r="FM32" s="41"/>
      <c r="FN32" s="41"/>
      <c r="FO32" s="41"/>
      <c r="FP32" s="41"/>
      <c r="FQ32" s="41"/>
      <c r="FR32" s="41"/>
      <c r="FS32" s="41"/>
      <c r="FT32" s="41"/>
      <c r="FU32" s="41"/>
      <c r="FV32" s="41"/>
      <c r="FW32" s="41"/>
      <c r="FX32" s="41"/>
      <c r="FY32" s="41"/>
      <c r="FZ32" s="41"/>
      <c r="GA32" s="41"/>
      <c r="GB32" s="41"/>
      <c r="GC32" s="41"/>
      <c r="GD32" s="41"/>
      <c r="GE32" s="41"/>
      <c r="GF32" s="41"/>
      <c r="GG32" s="41"/>
      <c r="GH32" s="41"/>
      <c r="GI32" s="41"/>
      <c r="GJ32" s="41"/>
      <c r="GK32" s="41"/>
      <c r="GL32" s="41"/>
      <c r="GM32" s="41"/>
      <c r="GN32" s="41"/>
      <c r="GO32" s="41"/>
      <c r="GP32" s="41"/>
      <c r="GQ32" s="41"/>
      <c r="GR32" s="41"/>
    </row>
    <row r="33" spans="1:200" x14ac:dyDescent="0.3">
      <c r="C33" s="225" t="s">
        <v>106</v>
      </c>
      <c r="D33" s="195">
        <v>0.1328</v>
      </c>
      <c r="E33" s="196">
        <v>0.16600000000000001</v>
      </c>
      <c r="F33" s="196">
        <v>0.15029999999999999</v>
      </c>
      <c r="G33" s="196">
        <v>7.3099999999999998E-2</v>
      </c>
      <c r="H33" s="200">
        <v>0.1142</v>
      </c>
      <c r="I33" s="101"/>
      <c r="J33" s="65"/>
      <c r="K33" s="81">
        <f>SUM(K30:K32)</f>
        <v>0</v>
      </c>
      <c r="L33" s="81">
        <f>SUM(L30:L32)</f>
        <v>0</v>
      </c>
      <c r="M33" s="81">
        <f>SUM(M30:M32)</f>
        <v>0</v>
      </c>
      <c r="N33" s="66"/>
      <c r="O33" s="76" t="s">
        <v>44</v>
      </c>
      <c r="P33" s="77" t="s">
        <v>45</v>
      </c>
      <c r="Q33" s="66"/>
      <c r="R33" s="66"/>
      <c r="S33" s="70"/>
      <c r="T33" s="65"/>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41"/>
      <c r="AS33" s="41"/>
      <c r="AT33" s="41"/>
      <c r="AU33" s="41"/>
      <c r="AV33" s="41"/>
      <c r="AW33" s="41"/>
      <c r="AX33" s="41"/>
      <c r="AY33" s="41"/>
      <c r="AZ33" s="41"/>
      <c r="BA33" s="41"/>
      <c r="BB33" s="41"/>
      <c r="BC33" s="41"/>
      <c r="BD33" s="41"/>
      <c r="BE33" s="41"/>
      <c r="BF33" s="41"/>
      <c r="BG33" s="41"/>
      <c r="BH33" s="41"/>
      <c r="BI33" s="41"/>
      <c r="BJ33" s="41"/>
      <c r="BK33" s="41"/>
      <c r="BL33" s="41"/>
      <c r="BM33" s="41"/>
      <c r="BN33" s="41"/>
      <c r="BO33" s="41"/>
      <c r="BP33" s="41"/>
      <c r="BQ33" s="41"/>
      <c r="BR33" s="41"/>
      <c r="BS33" s="41"/>
      <c r="BT33" s="41"/>
      <c r="BU33" s="41"/>
      <c r="BV33" s="41"/>
      <c r="BW33" s="41"/>
      <c r="BX33" s="41"/>
      <c r="BY33" s="41"/>
      <c r="BZ33" s="41"/>
      <c r="CA33" s="41"/>
      <c r="CB33" s="41"/>
      <c r="CC33" s="41"/>
      <c r="CD33" s="41"/>
      <c r="CE33" s="41"/>
      <c r="CF33" s="41"/>
      <c r="CG33" s="41"/>
      <c r="CH33" s="41"/>
      <c r="CI33" s="41"/>
      <c r="CJ33" s="41"/>
      <c r="CK33" s="41"/>
      <c r="CL33" s="41"/>
      <c r="CM33" s="41"/>
      <c r="CN33" s="41"/>
      <c r="CO33" s="41"/>
      <c r="CP33" s="41"/>
      <c r="CQ33" s="41"/>
      <c r="CR33" s="41"/>
      <c r="CS33" s="41"/>
      <c r="CT33" s="41"/>
      <c r="CU33" s="41"/>
      <c r="CV33" s="41"/>
      <c r="CW33" s="41"/>
      <c r="CX33" s="41"/>
      <c r="CY33" s="41"/>
      <c r="CZ33" s="41"/>
      <c r="DA33" s="41"/>
      <c r="DB33" s="41"/>
      <c r="DC33" s="41"/>
      <c r="DD33" s="41"/>
      <c r="DE33" s="41"/>
      <c r="DF33" s="41"/>
      <c r="DG33" s="41"/>
      <c r="DH33" s="41"/>
      <c r="DI33" s="41"/>
      <c r="DJ33" s="41"/>
      <c r="DK33" s="41"/>
      <c r="DL33" s="41"/>
      <c r="DM33" s="41"/>
      <c r="DN33" s="41"/>
      <c r="DO33" s="41"/>
      <c r="DP33" s="41"/>
      <c r="DQ33" s="41"/>
      <c r="DR33" s="41"/>
      <c r="DS33" s="41"/>
      <c r="DT33" s="41"/>
      <c r="DU33" s="41"/>
      <c r="DV33" s="41"/>
      <c r="DW33" s="41"/>
      <c r="DX33" s="41"/>
      <c r="DY33" s="41"/>
      <c r="DZ33" s="41"/>
      <c r="EA33" s="41"/>
      <c r="EB33" s="41"/>
      <c r="EC33" s="41"/>
      <c r="ED33" s="41"/>
      <c r="EE33" s="41"/>
      <c r="EF33" s="41"/>
      <c r="EG33" s="41"/>
      <c r="EH33" s="41"/>
      <c r="EI33" s="41"/>
      <c r="EJ33" s="41"/>
      <c r="EK33" s="41"/>
      <c r="EL33" s="41"/>
      <c r="EM33" s="41"/>
      <c r="EN33" s="41"/>
      <c r="EO33" s="41"/>
      <c r="EP33" s="41"/>
      <c r="EQ33" s="41"/>
      <c r="ER33" s="41"/>
      <c r="ES33" s="41"/>
      <c r="ET33" s="41"/>
      <c r="EU33" s="41"/>
      <c r="EV33" s="41"/>
      <c r="EW33" s="41"/>
      <c r="EX33" s="41"/>
      <c r="EY33" s="41"/>
      <c r="EZ33" s="41"/>
      <c r="FA33" s="41"/>
      <c r="FB33" s="41"/>
      <c r="FC33" s="41"/>
      <c r="FD33" s="41"/>
      <c r="FE33" s="41"/>
      <c r="FF33" s="41"/>
      <c r="FG33" s="41"/>
      <c r="FH33" s="41"/>
      <c r="FI33" s="41"/>
      <c r="FJ33" s="41"/>
      <c r="FK33" s="41"/>
      <c r="FL33" s="41"/>
      <c r="FM33" s="41"/>
      <c r="FN33" s="41"/>
      <c r="FO33" s="41"/>
      <c r="FP33" s="41"/>
      <c r="FQ33" s="41"/>
      <c r="FR33" s="41"/>
      <c r="FS33" s="41"/>
      <c r="FT33" s="41"/>
      <c r="FU33" s="41"/>
      <c r="FV33" s="41"/>
      <c r="FW33" s="41"/>
      <c r="FX33" s="41"/>
      <c r="FY33" s="41"/>
      <c r="FZ33" s="41"/>
      <c r="GA33" s="41"/>
      <c r="GB33" s="41"/>
      <c r="GC33" s="41"/>
      <c r="GD33" s="41"/>
      <c r="GE33" s="41"/>
      <c r="GF33" s="41"/>
      <c r="GG33" s="41"/>
      <c r="GH33" s="41"/>
      <c r="GI33" s="41"/>
      <c r="GJ33" s="41"/>
      <c r="GK33" s="41"/>
      <c r="GL33" s="41"/>
      <c r="GM33" s="41"/>
      <c r="GN33" s="41"/>
      <c r="GO33" s="41"/>
      <c r="GP33" s="41"/>
      <c r="GQ33" s="41"/>
      <c r="GR33" s="41"/>
    </row>
    <row r="34" spans="1:200" x14ac:dyDescent="0.3">
      <c r="C34" s="225" t="s">
        <v>105</v>
      </c>
      <c r="D34" s="195">
        <v>9.8599999999999993E-2</v>
      </c>
      <c r="E34" s="196">
        <v>0.17130000000000001</v>
      </c>
      <c r="F34" s="196">
        <v>0.18440000000000001</v>
      </c>
      <c r="G34" s="196">
        <v>8.14E-2</v>
      </c>
      <c r="H34" s="200">
        <v>0.1087</v>
      </c>
      <c r="I34" s="101"/>
      <c r="J34" s="65"/>
      <c r="K34" s="66"/>
      <c r="L34" s="66"/>
      <c r="M34" s="66"/>
      <c r="N34" s="66"/>
      <c r="O34" s="76" t="s">
        <v>46</v>
      </c>
      <c r="P34" s="77" t="s">
        <v>47</v>
      </c>
      <c r="Q34" s="66"/>
      <c r="R34" s="66"/>
      <c r="S34" s="70"/>
      <c r="T34" s="65"/>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c r="DB34" s="41"/>
      <c r="DC34" s="41"/>
      <c r="DD34" s="41"/>
      <c r="DE34" s="41"/>
      <c r="DF34" s="41"/>
      <c r="DG34" s="41"/>
      <c r="DH34" s="41"/>
      <c r="DI34" s="41"/>
      <c r="DJ34" s="41"/>
      <c r="DK34" s="41"/>
      <c r="DL34" s="41"/>
      <c r="DM34" s="41"/>
      <c r="DN34" s="41"/>
      <c r="DO34" s="41"/>
      <c r="DP34" s="41"/>
      <c r="DQ34" s="41"/>
      <c r="DR34" s="41"/>
      <c r="DS34" s="41"/>
      <c r="DT34" s="41"/>
      <c r="DU34" s="41"/>
      <c r="DV34" s="41"/>
      <c r="DW34" s="41"/>
      <c r="DX34" s="41"/>
      <c r="DY34" s="41"/>
      <c r="DZ34" s="41"/>
      <c r="EA34" s="41"/>
      <c r="EB34" s="41"/>
      <c r="EC34" s="41"/>
      <c r="ED34" s="41"/>
      <c r="EE34" s="41"/>
      <c r="EF34" s="41"/>
      <c r="EG34" s="41"/>
      <c r="EH34" s="41"/>
      <c r="EI34" s="41"/>
      <c r="EJ34" s="41"/>
      <c r="EK34" s="41"/>
      <c r="EL34" s="41"/>
      <c r="EM34" s="41"/>
      <c r="EN34" s="41"/>
      <c r="EO34" s="41"/>
      <c r="EP34" s="41"/>
      <c r="EQ34" s="41"/>
      <c r="ER34" s="41"/>
      <c r="ES34" s="41"/>
      <c r="ET34" s="41"/>
      <c r="EU34" s="41"/>
      <c r="EV34" s="41"/>
      <c r="EW34" s="41"/>
      <c r="EX34" s="41"/>
      <c r="EY34" s="41"/>
      <c r="EZ34" s="41"/>
      <c r="FA34" s="41"/>
      <c r="FB34" s="41"/>
      <c r="FC34" s="41"/>
      <c r="FD34" s="41"/>
      <c r="FE34" s="41"/>
      <c r="FF34" s="41"/>
      <c r="FG34" s="41"/>
      <c r="FH34" s="41"/>
      <c r="FI34" s="41"/>
      <c r="FJ34" s="41"/>
      <c r="FK34" s="41"/>
      <c r="FL34" s="41"/>
      <c r="FM34" s="41"/>
      <c r="FN34" s="41"/>
      <c r="FO34" s="41"/>
      <c r="FP34" s="41"/>
      <c r="FQ34" s="41"/>
      <c r="FR34" s="41"/>
      <c r="FS34" s="41"/>
      <c r="FT34" s="41"/>
      <c r="FU34" s="41"/>
      <c r="FV34" s="41"/>
      <c r="FW34" s="41"/>
      <c r="FX34" s="41"/>
      <c r="FY34" s="41"/>
      <c r="FZ34" s="41"/>
      <c r="GA34" s="41"/>
      <c r="GB34" s="41"/>
      <c r="GC34" s="41"/>
      <c r="GD34" s="41"/>
      <c r="GE34" s="41"/>
      <c r="GF34" s="41"/>
      <c r="GG34" s="41"/>
      <c r="GH34" s="41"/>
      <c r="GI34" s="41"/>
      <c r="GJ34" s="41"/>
      <c r="GK34" s="41"/>
      <c r="GL34" s="41"/>
      <c r="GM34" s="41"/>
      <c r="GN34" s="41"/>
      <c r="GO34" s="41"/>
      <c r="GP34" s="41"/>
      <c r="GQ34" s="41"/>
      <c r="GR34" s="41"/>
    </row>
    <row r="35" spans="1:200" x14ac:dyDescent="0.3">
      <c r="C35" s="226" t="s">
        <v>104</v>
      </c>
      <c r="D35" s="195">
        <v>9.5500000000000002E-2</v>
      </c>
      <c r="E35" s="196">
        <v>0.17399999999999999</v>
      </c>
      <c r="F35" s="196">
        <v>0.18329999999999999</v>
      </c>
      <c r="G35" s="196">
        <v>8.0500000000000002E-2</v>
      </c>
      <c r="H35" s="200">
        <v>0.1076</v>
      </c>
      <c r="I35" s="101"/>
      <c r="J35" s="65"/>
      <c r="K35" s="43"/>
      <c r="L35" s="43"/>
      <c r="M35" s="43"/>
      <c r="N35" s="66"/>
      <c r="O35" s="31"/>
      <c r="P35" s="82"/>
      <c r="Q35" s="66"/>
      <c r="R35" s="66"/>
      <c r="S35" s="70"/>
      <c r="T35" s="65"/>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41"/>
      <c r="AS35" s="41"/>
      <c r="AT35" s="41"/>
      <c r="AU35" s="41"/>
      <c r="AV35" s="41"/>
      <c r="AW35" s="41"/>
      <c r="AX35" s="41"/>
      <c r="AY35" s="41"/>
      <c r="AZ35" s="41"/>
      <c r="BA35" s="41"/>
      <c r="BB35" s="41"/>
      <c r="BC35" s="41"/>
      <c r="BD35" s="41"/>
      <c r="BE35" s="41"/>
      <c r="BF35" s="41"/>
      <c r="BG35" s="41"/>
      <c r="BH35" s="41"/>
      <c r="BI35" s="41"/>
      <c r="BJ35" s="41"/>
      <c r="BK35" s="41"/>
      <c r="BL35" s="41"/>
      <c r="BM35" s="41"/>
      <c r="BN35" s="41"/>
      <c r="BO35" s="41"/>
      <c r="BP35" s="41"/>
      <c r="BQ35" s="41"/>
      <c r="BR35" s="41"/>
      <c r="BS35" s="41"/>
      <c r="BT35" s="41"/>
      <c r="BU35" s="41"/>
      <c r="BV35" s="41"/>
      <c r="BW35" s="41"/>
      <c r="BX35" s="41"/>
      <c r="BY35" s="41"/>
      <c r="BZ35" s="41"/>
      <c r="CA35" s="41"/>
      <c r="CB35" s="41"/>
      <c r="CC35" s="41"/>
      <c r="CD35" s="41"/>
      <c r="CE35" s="41"/>
      <c r="CF35" s="41"/>
      <c r="CG35" s="41"/>
      <c r="CH35" s="41"/>
      <c r="CI35" s="41"/>
      <c r="CJ35" s="41"/>
      <c r="CK35" s="41"/>
      <c r="CL35" s="41"/>
      <c r="CM35" s="41"/>
      <c r="CN35" s="41"/>
      <c r="CO35" s="41"/>
      <c r="CP35" s="41"/>
      <c r="CQ35" s="41"/>
      <c r="CR35" s="41"/>
      <c r="CS35" s="41"/>
      <c r="CT35" s="41"/>
      <c r="CU35" s="41"/>
      <c r="CV35" s="41"/>
      <c r="CW35" s="41"/>
      <c r="CX35" s="41"/>
      <c r="CY35" s="41"/>
      <c r="CZ35" s="41"/>
      <c r="DA35" s="41"/>
      <c r="DB35" s="41"/>
      <c r="DC35" s="41"/>
      <c r="DD35" s="41"/>
      <c r="DE35" s="41"/>
      <c r="DF35" s="41"/>
      <c r="DG35" s="41"/>
      <c r="DH35" s="41"/>
      <c r="DI35" s="41"/>
      <c r="DJ35" s="41"/>
      <c r="DK35" s="41"/>
      <c r="DL35" s="41"/>
      <c r="DM35" s="41"/>
      <c r="DN35" s="41"/>
      <c r="DO35" s="41"/>
      <c r="DP35" s="41"/>
      <c r="DQ35" s="41"/>
      <c r="DR35" s="41"/>
      <c r="DS35" s="41"/>
      <c r="DT35" s="41"/>
      <c r="DU35" s="41"/>
      <c r="DV35" s="41"/>
      <c r="DW35" s="41"/>
      <c r="DX35" s="41"/>
      <c r="DY35" s="41"/>
      <c r="DZ35" s="41"/>
      <c r="EA35" s="41"/>
      <c r="EB35" s="41"/>
      <c r="EC35" s="41"/>
      <c r="ED35" s="41"/>
      <c r="EE35" s="41"/>
      <c r="EF35" s="41"/>
      <c r="EG35" s="41"/>
      <c r="EH35" s="41"/>
      <c r="EI35" s="41"/>
      <c r="EJ35" s="41"/>
      <c r="EK35" s="41"/>
      <c r="EL35" s="41"/>
      <c r="EM35" s="41"/>
      <c r="EN35" s="41"/>
      <c r="EO35" s="41"/>
      <c r="EP35" s="41"/>
      <c r="EQ35" s="41"/>
      <c r="ER35" s="41"/>
      <c r="ES35" s="41"/>
      <c r="ET35" s="41"/>
      <c r="EU35" s="41"/>
      <c r="EV35" s="41"/>
      <c r="EW35" s="41"/>
      <c r="EX35" s="41"/>
      <c r="EY35" s="41"/>
      <c r="EZ35" s="41"/>
      <c r="FA35" s="41"/>
      <c r="FB35" s="41"/>
      <c r="FC35" s="41"/>
      <c r="FD35" s="41"/>
      <c r="FE35" s="41"/>
      <c r="FF35" s="41"/>
      <c r="FG35" s="41"/>
      <c r="FH35" s="41"/>
      <c r="FI35" s="41"/>
      <c r="FJ35" s="41"/>
      <c r="FK35" s="41"/>
      <c r="FL35" s="41"/>
      <c r="FM35" s="41"/>
      <c r="FN35" s="41"/>
      <c r="FO35" s="41"/>
      <c r="FP35" s="41"/>
      <c r="FQ35" s="41"/>
      <c r="FR35" s="41"/>
      <c r="FS35" s="41"/>
      <c r="FT35" s="41"/>
      <c r="FU35" s="41"/>
      <c r="FV35" s="41"/>
      <c r="FW35" s="41"/>
      <c r="FX35" s="41"/>
      <c r="FY35" s="41"/>
      <c r="FZ35" s="41"/>
      <c r="GA35" s="41"/>
      <c r="GB35" s="41"/>
      <c r="GC35" s="41"/>
      <c r="GD35" s="41"/>
      <c r="GE35" s="41"/>
      <c r="GF35" s="41"/>
      <c r="GG35" s="41"/>
      <c r="GH35" s="41"/>
      <c r="GI35" s="41"/>
      <c r="GJ35" s="41"/>
      <c r="GK35" s="41"/>
      <c r="GL35" s="41"/>
      <c r="GM35" s="41"/>
      <c r="GN35" s="41"/>
      <c r="GO35" s="41"/>
      <c r="GP35" s="41"/>
      <c r="GQ35" s="41"/>
      <c r="GR35" s="41"/>
    </row>
    <row r="36" spans="1:200" x14ac:dyDescent="0.3">
      <c r="C36" s="226" t="s">
        <v>48</v>
      </c>
      <c r="D36" s="195">
        <v>2.06E-2</v>
      </c>
      <c r="E36" s="196">
        <v>0.1024</v>
      </c>
      <c r="F36" s="196">
        <v>0.14949999999999999</v>
      </c>
      <c r="G36" s="196">
        <v>2.8400000000000002E-2</v>
      </c>
      <c r="H36" s="200">
        <v>5.5500000000000001E-2</v>
      </c>
      <c r="I36" s="101"/>
      <c r="J36" s="65"/>
      <c r="K36" s="324" t="s">
        <v>50</v>
      </c>
      <c r="L36" s="325"/>
      <c r="M36" s="325"/>
      <c r="N36" s="325"/>
      <c r="O36" s="325"/>
      <c r="P36" s="325"/>
      <c r="Q36" s="325"/>
      <c r="R36" s="326"/>
      <c r="S36" s="70"/>
      <c r="T36" s="65"/>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c r="CA36" s="41"/>
      <c r="CB36" s="41"/>
      <c r="CC36" s="41"/>
      <c r="CD36" s="41"/>
      <c r="CE36" s="41"/>
      <c r="CF36" s="41"/>
      <c r="CG36" s="41"/>
      <c r="CH36" s="41"/>
      <c r="CI36" s="41"/>
      <c r="CJ36" s="41"/>
      <c r="CK36" s="41"/>
      <c r="CL36" s="41"/>
      <c r="CM36" s="41"/>
      <c r="CN36" s="41"/>
      <c r="CO36" s="41"/>
      <c r="CP36" s="41"/>
      <c r="CQ36" s="41"/>
      <c r="CR36" s="41"/>
      <c r="CS36" s="41"/>
      <c r="CT36" s="41"/>
      <c r="CU36" s="41"/>
      <c r="CV36" s="41"/>
      <c r="CW36" s="41"/>
      <c r="CX36" s="41"/>
      <c r="CY36" s="41"/>
      <c r="CZ36" s="41"/>
      <c r="DA36" s="41"/>
      <c r="DB36" s="41"/>
      <c r="DC36" s="41"/>
      <c r="DD36" s="41"/>
      <c r="DE36" s="41"/>
      <c r="DF36" s="41"/>
      <c r="DG36" s="41"/>
      <c r="DH36" s="41"/>
      <c r="DI36" s="41"/>
      <c r="DJ36" s="41"/>
      <c r="DK36" s="41"/>
      <c r="DL36" s="41"/>
      <c r="DM36" s="41"/>
      <c r="DN36" s="41"/>
      <c r="DO36" s="41"/>
      <c r="DP36" s="41"/>
      <c r="DQ36" s="41"/>
      <c r="DR36" s="41"/>
      <c r="DS36" s="41"/>
      <c r="DT36" s="41"/>
      <c r="DU36" s="41"/>
      <c r="DV36" s="41"/>
      <c r="DW36" s="41"/>
      <c r="DX36" s="41"/>
      <c r="DY36" s="41"/>
      <c r="DZ36" s="41"/>
      <c r="EA36" s="41"/>
      <c r="EB36" s="41"/>
      <c r="EC36" s="41"/>
      <c r="ED36" s="41"/>
      <c r="EE36" s="41"/>
      <c r="EF36" s="41"/>
      <c r="EG36" s="41"/>
      <c r="EH36" s="41"/>
      <c r="EI36" s="41"/>
      <c r="EJ36" s="41"/>
      <c r="EK36" s="41"/>
      <c r="EL36" s="41"/>
      <c r="EM36" s="41"/>
      <c r="EN36" s="41"/>
      <c r="EO36" s="41"/>
      <c r="EP36" s="41"/>
      <c r="EQ36" s="41"/>
      <c r="ER36" s="41"/>
      <c r="ES36" s="41"/>
      <c r="ET36" s="41"/>
      <c r="EU36" s="41"/>
      <c r="EV36" s="41"/>
      <c r="EW36" s="41"/>
      <c r="EX36" s="41"/>
      <c r="EY36" s="41"/>
      <c r="EZ36" s="41"/>
      <c r="FA36" s="41"/>
      <c r="FB36" s="41"/>
      <c r="FC36" s="41"/>
      <c r="FD36" s="41"/>
      <c r="FE36" s="41"/>
      <c r="FF36" s="41"/>
      <c r="FG36" s="41"/>
      <c r="FH36" s="41"/>
      <c r="FI36" s="41"/>
      <c r="FJ36" s="41"/>
      <c r="FK36" s="41"/>
      <c r="FL36" s="41"/>
      <c r="FM36" s="41"/>
      <c r="FN36" s="41"/>
      <c r="FO36" s="41"/>
      <c r="FP36" s="41"/>
      <c r="FQ36" s="41"/>
      <c r="FR36" s="41"/>
      <c r="FS36" s="41"/>
      <c r="FT36" s="41"/>
      <c r="FU36" s="41"/>
      <c r="FV36" s="41"/>
      <c r="FW36" s="41"/>
      <c r="FX36" s="41"/>
      <c r="FY36" s="41"/>
      <c r="FZ36" s="41"/>
      <c r="GA36" s="41"/>
      <c r="GB36" s="41"/>
      <c r="GC36" s="41"/>
      <c r="GD36" s="41"/>
      <c r="GE36" s="41"/>
      <c r="GF36" s="41"/>
      <c r="GG36" s="41"/>
      <c r="GH36" s="41"/>
      <c r="GI36" s="41"/>
      <c r="GJ36" s="41"/>
      <c r="GK36" s="41"/>
      <c r="GL36" s="41"/>
      <c r="GM36" s="41"/>
      <c r="GN36" s="41"/>
      <c r="GO36" s="41"/>
      <c r="GP36" s="41"/>
      <c r="GQ36" s="41"/>
      <c r="GR36" s="41"/>
    </row>
    <row r="37" spans="1:200" x14ac:dyDescent="0.3">
      <c r="C37" s="225" t="s">
        <v>49</v>
      </c>
      <c r="D37" s="195">
        <v>6.54E-2</v>
      </c>
      <c r="E37" s="196">
        <v>6.54E-2</v>
      </c>
      <c r="F37" s="196">
        <v>0.187</v>
      </c>
      <c r="G37" s="196">
        <v>8.0299999999999996E-2</v>
      </c>
      <c r="H37" s="200">
        <v>0.113</v>
      </c>
      <c r="I37" s="101"/>
      <c r="J37" s="83"/>
      <c r="K37" s="327"/>
      <c r="L37" s="328"/>
      <c r="M37" s="328"/>
      <c r="N37" s="328"/>
      <c r="O37" s="328"/>
      <c r="P37" s="328"/>
      <c r="Q37" s="328"/>
      <c r="R37" s="329"/>
      <c r="S37" s="70"/>
      <c r="T37" s="65"/>
      <c r="U37" s="41"/>
      <c r="V37" s="84" t="s">
        <v>52</v>
      </c>
      <c r="W37" s="41"/>
      <c r="X37" s="41"/>
      <c r="Y37" s="41"/>
      <c r="Z37" s="41"/>
      <c r="AA37" s="41"/>
      <c r="AB37" s="41"/>
      <c r="AC37" s="41"/>
      <c r="AD37" s="41"/>
      <c r="AE37" s="41"/>
      <c r="AF37" s="41"/>
      <c r="AG37" s="41"/>
      <c r="AH37" s="41"/>
      <c r="AI37" s="41"/>
      <c r="AJ37" s="41"/>
      <c r="AK37" s="41"/>
      <c r="AL37" s="41"/>
      <c r="AM37" s="41"/>
      <c r="AN37" s="41"/>
      <c r="AO37" s="41"/>
      <c r="AP37" s="41"/>
      <c r="AQ37" s="41"/>
      <c r="AR37" s="41"/>
      <c r="AS37" s="41"/>
      <c r="AT37" s="41"/>
      <c r="AU37" s="41"/>
      <c r="AV37" s="41"/>
      <c r="AW37" s="41"/>
      <c r="AX37" s="41"/>
      <c r="AY37" s="41"/>
      <c r="AZ37" s="41"/>
      <c r="BA37" s="41"/>
      <c r="BB37" s="41"/>
      <c r="BC37" s="41"/>
      <c r="BD37" s="41"/>
      <c r="BE37" s="41"/>
      <c r="BF37" s="41"/>
      <c r="BG37" s="41"/>
      <c r="BH37" s="41"/>
      <c r="BI37" s="41"/>
      <c r="BJ37" s="41"/>
      <c r="BK37" s="41"/>
      <c r="BL37" s="41"/>
      <c r="BM37" s="41"/>
      <c r="BN37" s="41"/>
      <c r="BO37" s="41"/>
      <c r="BP37" s="41"/>
      <c r="BQ37" s="41"/>
      <c r="BR37" s="41"/>
      <c r="BS37" s="41"/>
      <c r="BT37" s="41"/>
      <c r="BU37" s="41"/>
      <c r="BV37" s="41"/>
      <c r="BW37" s="41"/>
      <c r="BX37" s="41"/>
      <c r="BY37" s="41"/>
      <c r="BZ37" s="41"/>
      <c r="CA37" s="41"/>
      <c r="CB37" s="41"/>
      <c r="CC37" s="41"/>
      <c r="CD37" s="41"/>
      <c r="CE37" s="41"/>
      <c r="CF37" s="41"/>
      <c r="CG37" s="41"/>
      <c r="CH37" s="41"/>
      <c r="CI37" s="41"/>
      <c r="CJ37" s="41"/>
      <c r="CK37" s="41"/>
      <c r="CL37" s="41"/>
      <c r="CM37" s="41"/>
      <c r="CN37" s="41"/>
      <c r="CO37" s="41"/>
      <c r="CP37" s="41"/>
      <c r="CQ37" s="41"/>
      <c r="CR37" s="41"/>
      <c r="CS37" s="41"/>
      <c r="CT37" s="41"/>
      <c r="CU37" s="41"/>
      <c r="CV37" s="41"/>
      <c r="CW37" s="41"/>
      <c r="CX37" s="41"/>
      <c r="CY37" s="41"/>
      <c r="CZ37" s="41"/>
      <c r="DA37" s="41"/>
      <c r="DB37" s="41"/>
      <c r="DC37" s="41"/>
      <c r="DD37" s="41"/>
      <c r="DE37" s="41"/>
      <c r="DF37" s="41"/>
      <c r="DG37" s="41"/>
      <c r="DH37" s="41"/>
      <c r="DI37" s="41"/>
      <c r="DJ37" s="41"/>
      <c r="DK37" s="41"/>
      <c r="DL37" s="41"/>
      <c r="DM37" s="41"/>
      <c r="DN37" s="41"/>
      <c r="DO37" s="41"/>
      <c r="DP37" s="41"/>
      <c r="DQ37" s="41"/>
      <c r="DR37" s="41"/>
      <c r="DS37" s="41"/>
      <c r="DT37" s="41"/>
      <c r="DU37" s="41"/>
      <c r="DV37" s="41"/>
      <c r="DW37" s="41"/>
      <c r="DX37" s="41"/>
      <c r="DY37" s="41"/>
      <c r="DZ37" s="41"/>
      <c r="EA37" s="41"/>
      <c r="EB37" s="41"/>
      <c r="EC37" s="41"/>
      <c r="ED37" s="41"/>
      <c r="EE37" s="41"/>
      <c r="EF37" s="41"/>
      <c r="EG37" s="41"/>
      <c r="EH37" s="41"/>
      <c r="EI37" s="41"/>
      <c r="EJ37" s="41"/>
      <c r="EK37" s="41"/>
      <c r="EL37" s="41"/>
      <c r="EM37" s="41"/>
      <c r="EN37" s="41"/>
      <c r="EO37" s="41"/>
      <c r="EP37" s="41"/>
      <c r="EQ37" s="41"/>
      <c r="ER37" s="41"/>
      <c r="ES37" s="41"/>
      <c r="ET37" s="41"/>
      <c r="EU37" s="41"/>
      <c r="EV37" s="41"/>
      <c r="EW37" s="41"/>
      <c r="EX37" s="41"/>
      <c r="EY37" s="41"/>
      <c r="EZ37" s="41"/>
      <c r="FA37" s="41"/>
      <c r="FB37" s="41"/>
      <c r="FC37" s="41"/>
      <c r="FD37" s="41"/>
      <c r="FE37" s="41"/>
      <c r="FF37" s="41"/>
      <c r="FG37" s="41"/>
      <c r="FH37" s="41"/>
      <c r="FI37" s="41"/>
      <c r="FJ37" s="41"/>
      <c r="FK37" s="41"/>
      <c r="FL37" s="41"/>
      <c r="FM37" s="41"/>
      <c r="FN37" s="41"/>
      <c r="FO37" s="41"/>
      <c r="FP37" s="41"/>
      <c r="FQ37" s="41"/>
      <c r="FR37" s="41"/>
      <c r="FS37" s="41"/>
      <c r="FT37" s="41"/>
      <c r="FU37" s="41"/>
      <c r="FV37" s="41"/>
      <c r="FW37" s="41"/>
      <c r="FX37" s="41"/>
      <c r="FY37" s="41"/>
      <c r="FZ37" s="41"/>
      <c r="GA37" s="41"/>
      <c r="GB37" s="41"/>
      <c r="GC37" s="41"/>
      <c r="GD37" s="41"/>
      <c r="GE37" s="41"/>
      <c r="GF37" s="41"/>
      <c r="GG37" s="41"/>
      <c r="GH37" s="41"/>
      <c r="GI37" s="41"/>
      <c r="GJ37" s="41"/>
      <c r="GK37" s="41"/>
      <c r="GL37" s="41"/>
      <c r="GM37" s="41"/>
      <c r="GN37" s="41"/>
      <c r="GO37" s="41"/>
      <c r="GP37" s="41"/>
      <c r="GQ37" s="41"/>
      <c r="GR37" s="41"/>
    </row>
    <row r="38" spans="1:200" x14ac:dyDescent="0.3">
      <c r="C38" s="226" t="s">
        <v>51</v>
      </c>
      <c r="D38" s="195">
        <v>5.45E-2</v>
      </c>
      <c r="E38" s="195">
        <v>0.12790000000000001</v>
      </c>
      <c r="F38" s="196">
        <v>0.187</v>
      </c>
      <c r="G38" s="196">
        <v>8.0299999999999996E-2</v>
      </c>
      <c r="H38" s="200">
        <v>0.113</v>
      </c>
      <c r="I38" s="101"/>
      <c r="J38" s="85"/>
      <c r="K38" s="330"/>
      <c r="L38" s="331"/>
      <c r="M38" s="331"/>
      <c r="N38" s="331"/>
      <c r="O38" s="331"/>
      <c r="P38" s="331"/>
      <c r="Q38" s="331"/>
      <c r="R38" s="332"/>
      <c r="S38" s="86"/>
      <c r="T38" s="65"/>
      <c r="U38" s="41"/>
      <c r="V38" s="84" t="s">
        <v>54</v>
      </c>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c r="CA38" s="41"/>
      <c r="CB38" s="41"/>
      <c r="CC38" s="41"/>
      <c r="CD38" s="41"/>
      <c r="CE38" s="41"/>
      <c r="CF38" s="41"/>
      <c r="CG38" s="41"/>
      <c r="CH38" s="41"/>
      <c r="CI38" s="41"/>
      <c r="CJ38" s="41"/>
      <c r="CK38" s="41"/>
      <c r="CL38" s="41"/>
      <c r="CM38" s="41"/>
      <c r="CN38" s="41"/>
      <c r="CO38" s="41"/>
      <c r="CP38" s="41"/>
      <c r="CQ38" s="41"/>
      <c r="CR38" s="41"/>
      <c r="CS38" s="41"/>
      <c r="CT38" s="41"/>
      <c r="CU38" s="41"/>
      <c r="CV38" s="41"/>
      <c r="CW38" s="41"/>
      <c r="CX38" s="41"/>
      <c r="CY38" s="41"/>
      <c r="CZ38" s="41"/>
      <c r="DA38" s="41"/>
      <c r="DB38" s="41"/>
      <c r="DC38" s="41"/>
      <c r="DD38" s="41"/>
      <c r="DE38" s="41"/>
      <c r="DF38" s="41"/>
      <c r="DG38" s="41"/>
      <c r="DH38" s="41"/>
      <c r="DI38" s="41"/>
      <c r="DJ38" s="41"/>
      <c r="DK38" s="41"/>
      <c r="DL38" s="41"/>
      <c r="DM38" s="41"/>
      <c r="DN38" s="41"/>
      <c r="DO38" s="41"/>
      <c r="DP38" s="41"/>
      <c r="DQ38" s="41"/>
      <c r="DR38" s="41"/>
      <c r="DS38" s="41"/>
      <c r="DT38" s="41"/>
      <c r="DU38" s="41"/>
      <c r="DV38" s="41"/>
      <c r="DW38" s="41"/>
      <c r="DX38" s="41"/>
      <c r="DY38" s="41"/>
      <c r="DZ38" s="41"/>
      <c r="EA38" s="41"/>
      <c r="EB38" s="41"/>
      <c r="EC38" s="41"/>
      <c r="ED38" s="41"/>
      <c r="EE38" s="41"/>
      <c r="EF38" s="41"/>
      <c r="EG38" s="41"/>
      <c r="EH38" s="41"/>
      <c r="EI38" s="41"/>
      <c r="EJ38" s="41"/>
      <c r="EK38" s="41"/>
      <c r="EL38" s="41"/>
      <c r="EM38" s="41"/>
      <c r="EN38" s="41"/>
      <c r="EO38" s="41"/>
      <c r="EP38" s="41"/>
      <c r="EQ38" s="41"/>
      <c r="ER38" s="41"/>
      <c r="ES38" s="41"/>
      <c r="ET38" s="41"/>
      <c r="EU38" s="41"/>
      <c r="EV38" s="41"/>
      <c r="EW38" s="41"/>
      <c r="EX38" s="41"/>
      <c r="EY38" s="41"/>
      <c r="EZ38" s="41"/>
      <c r="FA38" s="41"/>
      <c r="FB38" s="41"/>
      <c r="FC38" s="41"/>
      <c r="FD38" s="41"/>
      <c r="FE38" s="41"/>
      <c r="FF38" s="41"/>
      <c r="FG38" s="41"/>
      <c r="FH38" s="41"/>
      <c r="FI38" s="41"/>
      <c r="FJ38" s="41"/>
      <c r="FK38" s="41"/>
      <c r="FL38" s="41"/>
      <c r="FM38" s="41"/>
      <c r="FN38" s="41"/>
      <c r="FO38" s="41"/>
      <c r="FP38" s="41"/>
      <c r="FQ38" s="41"/>
      <c r="FR38" s="41"/>
      <c r="FS38" s="41"/>
      <c r="FT38" s="41"/>
      <c r="FU38" s="41"/>
      <c r="FV38" s="41"/>
      <c r="FW38" s="41"/>
      <c r="FX38" s="41"/>
      <c r="FY38" s="41"/>
      <c r="FZ38" s="41"/>
      <c r="GA38" s="41"/>
      <c r="GB38" s="41"/>
      <c r="GC38" s="41"/>
      <c r="GD38" s="41"/>
      <c r="GE38" s="41"/>
      <c r="GF38" s="41"/>
      <c r="GG38" s="41"/>
      <c r="GH38" s="41"/>
      <c r="GI38" s="41"/>
      <c r="GJ38" s="41"/>
      <c r="GK38" s="41"/>
      <c r="GL38" s="41"/>
      <c r="GM38" s="41"/>
      <c r="GN38" s="41"/>
      <c r="GO38" s="41"/>
      <c r="GP38" s="41"/>
      <c r="GQ38" s="41"/>
      <c r="GR38" s="41"/>
    </row>
    <row r="39" spans="1:200" x14ac:dyDescent="0.3">
      <c r="C39" s="226" t="s">
        <v>53</v>
      </c>
      <c r="D39" s="195">
        <v>8.6900000000000005E-2</v>
      </c>
      <c r="E39" s="195">
        <v>8.6900000000000005E-2</v>
      </c>
      <c r="F39" s="196">
        <v>0.23380000000000001</v>
      </c>
      <c r="G39" s="196">
        <v>4.4299999999999999E-2</v>
      </c>
      <c r="H39" s="200">
        <v>8.0399999999999999E-2</v>
      </c>
      <c r="I39" s="101"/>
      <c r="J39" s="85"/>
      <c r="K39" s="87" t="s">
        <v>56</v>
      </c>
      <c r="L39" s="240" t="s">
        <v>57</v>
      </c>
      <c r="M39" s="240" t="s">
        <v>58</v>
      </c>
      <c r="N39" s="240" t="s">
        <v>26</v>
      </c>
      <c r="O39" s="88" t="s">
        <v>59</v>
      </c>
      <c r="P39" s="333" t="s">
        <v>27</v>
      </c>
      <c r="Q39" s="333"/>
      <c r="R39" s="88" t="s">
        <v>60</v>
      </c>
      <c r="S39" s="86"/>
      <c r="T39" s="41"/>
      <c r="U39" s="41"/>
      <c r="V39" s="84" t="s">
        <v>61</v>
      </c>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c r="CA39" s="41"/>
      <c r="CB39" s="41"/>
      <c r="CC39" s="41"/>
      <c r="CD39" s="41"/>
      <c r="CE39" s="41"/>
      <c r="CF39" s="41"/>
      <c r="CG39" s="41"/>
      <c r="CH39" s="41"/>
      <c r="CI39" s="41"/>
      <c r="CJ39" s="41"/>
      <c r="CK39" s="41"/>
      <c r="CL39" s="41"/>
      <c r="CM39" s="41"/>
      <c r="CN39" s="41"/>
      <c r="CO39" s="41"/>
      <c r="CP39" s="41"/>
      <c r="CQ39" s="41"/>
      <c r="CR39" s="41"/>
      <c r="CS39" s="41"/>
      <c r="CT39" s="41"/>
      <c r="CU39" s="41"/>
      <c r="CV39" s="41"/>
      <c r="CW39" s="41"/>
      <c r="CX39" s="41"/>
      <c r="CY39" s="41"/>
      <c r="CZ39" s="41"/>
      <c r="DA39" s="41"/>
      <c r="DB39" s="41"/>
      <c r="DC39" s="41"/>
      <c r="DD39" s="41"/>
      <c r="DE39" s="41"/>
      <c r="DF39" s="41"/>
      <c r="DG39" s="41"/>
      <c r="DH39" s="41"/>
      <c r="DI39" s="41"/>
      <c r="DJ39" s="41"/>
      <c r="DK39" s="41"/>
      <c r="DL39" s="41"/>
      <c r="DM39" s="41"/>
      <c r="DN39" s="41"/>
      <c r="DO39" s="41"/>
      <c r="DP39" s="41"/>
      <c r="DQ39" s="41"/>
      <c r="DR39" s="41"/>
      <c r="DS39" s="41"/>
      <c r="DT39" s="41"/>
      <c r="DU39" s="41"/>
      <c r="DV39" s="41"/>
      <c r="DW39" s="41"/>
      <c r="DX39" s="41"/>
      <c r="DY39" s="41"/>
      <c r="DZ39" s="41"/>
      <c r="EA39" s="41"/>
      <c r="EB39" s="41"/>
      <c r="EC39" s="41"/>
      <c r="ED39" s="41"/>
      <c r="EE39" s="41"/>
      <c r="EF39" s="41"/>
      <c r="EG39" s="41"/>
      <c r="EH39" s="41"/>
      <c r="EI39" s="41"/>
      <c r="EJ39" s="41"/>
      <c r="EK39" s="41"/>
      <c r="EL39" s="41"/>
      <c r="EM39" s="41"/>
      <c r="EN39" s="41"/>
      <c r="EO39" s="41"/>
      <c r="EP39" s="41"/>
      <c r="EQ39" s="41"/>
      <c r="ER39" s="41"/>
      <c r="ES39" s="41"/>
      <c r="ET39" s="41"/>
      <c r="EU39" s="41"/>
      <c r="EV39" s="41"/>
      <c r="EW39" s="41"/>
      <c r="EX39" s="41"/>
      <c r="EY39" s="41"/>
      <c r="EZ39" s="41"/>
      <c r="FA39" s="41"/>
      <c r="FB39" s="41"/>
      <c r="FC39" s="41"/>
      <c r="FD39" s="41"/>
      <c r="FE39" s="41"/>
      <c r="FF39" s="41"/>
      <c r="FG39" s="41"/>
      <c r="FH39" s="41"/>
      <c r="FI39" s="41"/>
      <c r="FJ39" s="41"/>
      <c r="FK39" s="41"/>
      <c r="FL39" s="41"/>
      <c r="FM39" s="41"/>
      <c r="FN39" s="41"/>
      <c r="FO39" s="41"/>
      <c r="FP39" s="41"/>
      <c r="FQ39" s="41"/>
      <c r="FR39" s="41"/>
      <c r="FS39" s="41"/>
      <c r="FT39" s="41"/>
      <c r="FU39" s="41"/>
      <c r="FV39" s="41"/>
      <c r="FW39" s="41"/>
      <c r="FX39" s="41"/>
      <c r="FY39" s="41"/>
      <c r="FZ39" s="41"/>
      <c r="GA39" s="41"/>
      <c r="GB39" s="41"/>
      <c r="GC39" s="41"/>
      <c r="GD39" s="41"/>
      <c r="GE39" s="41"/>
      <c r="GF39" s="41"/>
      <c r="GG39" s="41"/>
      <c r="GH39" s="41"/>
      <c r="GI39" s="41"/>
      <c r="GJ39" s="41"/>
      <c r="GK39" s="41"/>
      <c r="GL39" s="41"/>
      <c r="GM39" s="41"/>
      <c r="GN39" s="41"/>
      <c r="GO39" s="41"/>
      <c r="GP39" s="41"/>
      <c r="GQ39" s="41"/>
      <c r="GR39" s="41"/>
    </row>
    <row r="40" spans="1:200" x14ac:dyDescent="0.3">
      <c r="C40" s="226" t="s">
        <v>55</v>
      </c>
      <c r="D40" s="195">
        <v>8.6900000000000005E-2</v>
      </c>
      <c r="E40" s="195">
        <v>8.6900000000000005E-2</v>
      </c>
      <c r="F40" s="196">
        <v>0.23380000000000001</v>
      </c>
      <c r="G40" s="196">
        <v>8.0399999999999999E-2</v>
      </c>
      <c r="H40" s="200">
        <v>0.11650000000000001</v>
      </c>
      <c r="I40" s="101"/>
      <c r="J40" s="89"/>
      <c r="K40" s="90">
        <v>2022</v>
      </c>
      <c r="L40" s="91" t="s">
        <v>63</v>
      </c>
      <c r="M40" s="92" t="str">
        <f>IF(L19=D63,P29,IF(L19=D64,P30,IF(L19=D65,P32,IF(L19=D66,P33,IF(L19=D67,P34,"")))))</f>
        <v/>
      </c>
      <c r="N40" s="93" t="str">
        <f>Q29</f>
        <v>RSE</v>
      </c>
      <c r="O40" s="94" t="s">
        <v>64</v>
      </c>
      <c r="P40" s="334">
        <f>R29</f>
        <v>0</v>
      </c>
      <c r="Q40" s="335"/>
      <c r="R40" s="261"/>
      <c r="S40" s="95"/>
      <c r="T40" s="336" t="s">
        <v>65</v>
      </c>
      <c r="U40" s="337"/>
      <c r="V40" s="41"/>
      <c r="W40" s="41"/>
      <c r="X40" s="41"/>
      <c r="Y40" s="41"/>
      <c r="Z40" s="41"/>
      <c r="AA40" s="41"/>
      <c r="AB40" s="41"/>
      <c r="AC40" s="41"/>
      <c r="AD40" s="41"/>
      <c r="AE40" s="41"/>
      <c r="AF40" s="41"/>
      <c r="AG40" s="41"/>
      <c r="AH40" s="41"/>
      <c r="AI40" s="41"/>
      <c r="AJ40" s="41"/>
      <c r="AK40" s="41"/>
      <c r="AL40" s="41"/>
      <c r="AM40" s="41"/>
      <c r="AN40" s="41"/>
      <c r="AO40" s="41"/>
      <c r="AP40" s="41"/>
      <c r="AQ40" s="41"/>
      <c r="AR40" s="41"/>
      <c r="AS40" s="41"/>
      <c r="AT40" s="41"/>
      <c r="AU40" s="41"/>
      <c r="AV40" s="41"/>
      <c r="AW40" s="41"/>
      <c r="AX40" s="41"/>
      <c r="AY40" s="41"/>
      <c r="AZ40" s="41"/>
      <c r="BA40" s="41"/>
      <c r="BB40" s="41"/>
      <c r="BC40" s="41"/>
      <c r="BD40" s="41"/>
      <c r="BE40" s="41"/>
      <c r="BF40" s="41"/>
      <c r="BG40" s="41"/>
      <c r="BH40" s="41"/>
      <c r="BI40" s="41"/>
      <c r="BJ40" s="41"/>
      <c r="BK40" s="41"/>
      <c r="BL40" s="41"/>
      <c r="BM40" s="41"/>
      <c r="BN40" s="41"/>
      <c r="BO40" s="41"/>
      <c r="BP40" s="41"/>
      <c r="BQ40" s="41"/>
      <c r="BR40" s="41"/>
      <c r="BS40" s="41"/>
      <c r="BT40" s="41"/>
      <c r="BU40" s="41"/>
      <c r="BV40" s="41"/>
      <c r="BW40" s="41"/>
      <c r="BX40" s="41"/>
      <c r="BY40" s="41"/>
      <c r="BZ40" s="41"/>
      <c r="CA40" s="41"/>
      <c r="CB40" s="41"/>
      <c r="CC40" s="41"/>
      <c r="CD40" s="41"/>
      <c r="CE40" s="41"/>
      <c r="CF40" s="41"/>
      <c r="CG40" s="41"/>
      <c r="CH40" s="41"/>
      <c r="CI40" s="41"/>
      <c r="CJ40" s="41"/>
      <c r="CK40" s="41"/>
      <c r="CL40" s="41"/>
      <c r="CM40" s="41"/>
      <c r="CN40" s="41"/>
      <c r="CO40" s="41"/>
      <c r="CP40" s="41"/>
      <c r="CQ40" s="41"/>
      <c r="CR40" s="41"/>
      <c r="CS40" s="41"/>
      <c r="CT40" s="41"/>
      <c r="CU40" s="41"/>
      <c r="CV40" s="41"/>
      <c r="CW40" s="41"/>
      <c r="CX40" s="41"/>
      <c r="CY40" s="41"/>
      <c r="CZ40" s="41"/>
      <c r="DA40" s="41"/>
      <c r="DB40" s="41"/>
      <c r="DC40" s="41"/>
      <c r="DD40" s="41"/>
      <c r="DE40" s="41"/>
      <c r="DF40" s="41"/>
      <c r="DG40" s="41"/>
      <c r="DH40" s="41"/>
      <c r="DI40" s="41"/>
      <c r="DJ40" s="41"/>
      <c r="DK40" s="41"/>
      <c r="DL40" s="41"/>
      <c r="DM40" s="41"/>
      <c r="DN40" s="41"/>
      <c r="DO40" s="41"/>
      <c r="DP40" s="41"/>
      <c r="DQ40" s="41"/>
      <c r="DR40" s="41"/>
      <c r="DS40" s="41"/>
      <c r="DT40" s="41"/>
      <c r="DU40" s="41"/>
      <c r="DV40" s="41"/>
      <c r="DW40" s="41"/>
      <c r="DX40" s="41"/>
      <c r="DY40" s="41"/>
      <c r="DZ40" s="41"/>
      <c r="EA40" s="41"/>
      <c r="EB40" s="41"/>
      <c r="EC40" s="41"/>
      <c r="ED40" s="41"/>
      <c r="EE40" s="41"/>
      <c r="EF40" s="41"/>
      <c r="EG40" s="41"/>
      <c r="EH40" s="41"/>
      <c r="EI40" s="41"/>
      <c r="EJ40" s="41"/>
      <c r="EK40" s="41"/>
      <c r="EL40" s="41"/>
      <c r="EM40" s="41"/>
      <c r="EN40" s="41"/>
      <c r="EO40" s="41"/>
      <c r="EP40" s="41"/>
      <c r="EQ40" s="41"/>
      <c r="ER40" s="41"/>
      <c r="ES40" s="41"/>
      <c r="ET40" s="41"/>
      <c r="EU40" s="41"/>
      <c r="EV40" s="41"/>
      <c r="EW40" s="41"/>
      <c r="EX40" s="41"/>
      <c r="EY40" s="41"/>
      <c r="EZ40" s="41"/>
      <c r="FA40" s="41"/>
      <c r="FB40" s="41"/>
      <c r="FC40" s="41"/>
      <c r="FD40" s="41"/>
      <c r="FE40" s="41"/>
      <c r="FF40" s="41"/>
      <c r="FG40" s="41"/>
      <c r="FH40" s="41"/>
      <c r="FI40" s="41"/>
      <c r="FJ40" s="41"/>
      <c r="FK40" s="41"/>
      <c r="FL40" s="41"/>
      <c r="FM40" s="41"/>
      <c r="FN40" s="41"/>
      <c r="FO40" s="41"/>
      <c r="FP40" s="41"/>
      <c r="FQ40" s="41"/>
      <c r="FR40" s="41"/>
      <c r="FS40" s="41"/>
      <c r="FT40" s="41"/>
      <c r="FU40" s="41"/>
      <c r="FV40" s="41"/>
      <c r="FW40" s="41"/>
      <c r="FX40" s="41"/>
      <c r="FY40" s="41"/>
      <c r="FZ40" s="41"/>
      <c r="GA40" s="41"/>
      <c r="GB40" s="41"/>
      <c r="GC40" s="41"/>
      <c r="GD40" s="41"/>
      <c r="GE40" s="41"/>
      <c r="GF40" s="41"/>
      <c r="GG40" s="41"/>
      <c r="GH40" s="41"/>
      <c r="GI40" s="41"/>
      <c r="GJ40" s="41"/>
      <c r="GK40" s="41"/>
      <c r="GL40" s="41"/>
      <c r="GM40" s="41"/>
      <c r="GN40" s="41"/>
      <c r="GO40" s="41"/>
      <c r="GP40" s="41"/>
      <c r="GQ40" s="41"/>
      <c r="GR40" s="41"/>
    </row>
    <row r="41" spans="1:200" ht="15" thickBot="1" x14ac:dyDescent="0.35">
      <c r="C41" s="226" t="s">
        <v>62</v>
      </c>
      <c r="D41" s="195">
        <v>4.7100000000000003E-2</v>
      </c>
      <c r="E41" s="195">
        <v>4.7100000000000003E-2</v>
      </c>
      <c r="F41" s="196">
        <v>0.19389999999999999</v>
      </c>
      <c r="G41" s="197">
        <v>8.0399999999999999E-2</v>
      </c>
      <c r="H41" s="204">
        <v>0.11650000000000001</v>
      </c>
      <c r="I41" s="101"/>
      <c r="J41" s="96"/>
      <c r="K41" s="97">
        <v>2022</v>
      </c>
      <c r="L41" s="91" t="s">
        <v>63</v>
      </c>
      <c r="M41" s="92" t="str">
        <f>M40</f>
        <v/>
      </c>
      <c r="N41" s="93" t="str">
        <f>Q30</f>
        <v>RSM</v>
      </c>
      <c r="O41" s="98" t="s">
        <v>67</v>
      </c>
      <c r="P41" s="334">
        <f>R30</f>
        <v>0</v>
      </c>
      <c r="Q41" s="335"/>
      <c r="R41" s="261"/>
      <c r="S41" s="99"/>
      <c r="T41" s="338"/>
      <c r="U41" s="339"/>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c r="BB41" s="41"/>
      <c r="BC41" s="41"/>
      <c r="BD41" s="41"/>
      <c r="BE41" s="41"/>
      <c r="BF41" s="41"/>
      <c r="BG41" s="41"/>
      <c r="BH41" s="41"/>
      <c r="BI41" s="41"/>
      <c r="BJ41" s="41"/>
      <c r="BK41" s="41"/>
      <c r="BL41" s="41"/>
      <c r="BM41" s="41"/>
      <c r="BN41" s="41"/>
      <c r="BO41" s="41"/>
      <c r="BP41" s="41"/>
      <c r="BQ41" s="41"/>
      <c r="BR41" s="41"/>
      <c r="BS41" s="41"/>
      <c r="BT41" s="41"/>
      <c r="BU41" s="41"/>
      <c r="BV41" s="41"/>
      <c r="BW41" s="41"/>
      <c r="BX41" s="41"/>
      <c r="BY41" s="41"/>
      <c r="BZ41" s="41"/>
      <c r="CA41" s="41"/>
      <c r="CB41" s="41"/>
      <c r="CC41" s="41"/>
      <c r="CD41" s="41"/>
      <c r="CE41" s="41"/>
      <c r="CF41" s="41"/>
      <c r="CG41" s="41"/>
      <c r="CH41" s="41"/>
      <c r="CI41" s="41"/>
      <c r="CJ41" s="41"/>
      <c r="CK41" s="41"/>
      <c r="CL41" s="41"/>
      <c r="CM41" s="41"/>
      <c r="CN41" s="41"/>
      <c r="CO41" s="41"/>
      <c r="CP41" s="41"/>
      <c r="CQ41" s="41"/>
      <c r="CR41" s="41"/>
      <c r="CS41" s="41"/>
      <c r="CT41" s="41"/>
      <c r="CU41" s="41"/>
      <c r="CV41" s="41"/>
      <c r="CW41" s="41"/>
      <c r="CX41" s="41"/>
      <c r="CY41" s="41"/>
      <c r="CZ41" s="41"/>
      <c r="DA41" s="41"/>
      <c r="DB41" s="41"/>
      <c r="DC41" s="41"/>
      <c r="DD41" s="41"/>
      <c r="DE41" s="41"/>
      <c r="DF41" s="41"/>
      <c r="DG41" s="41"/>
      <c r="DH41" s="41"/>
      <c r="DI41" s="41"/>
      <c r="DJ41" s="41"/>
      <c r="DK41" s="41"/>
      <c r="DL41" s="41"/>
      <c r="DM41" s="41"/>
      <c r="DN41" s="41"/>
      <c r="DO41" s="41"/>
      <c r="DP41" s="41"/>
      <c r="DQ41" s="41"/>
      <c r="DR41" s="41"/>
      <c r="DS41" s="41"/>
      <c r="DT41" s="41"/>
      <c r="DU41" s="41"/>
      <c r="DV41" s="41"/>
      <c r="DW41" s="41"/>
      <c r="DX41" s="41"/>
      <c r="DY41" s="41"/>
      <c r="DZ41" s="41"/>
      <c r="EA41" s="41"/>
      <c r="EB41" s="41"/>
      <c r="EC41" s="41"/>
      <c r="ED41" s="41"/>
      <c r="EE41" s="41"/>
      <c r="EF41" s="41"/>
      <c r="EG41" s="41"/>
      <c r="EH41" s="41"/>
      <c r="EI41" s="41"/>
      <c r="EJ41" s="41"/>
      <c r="EK41" s="41"/>
      <c r="EL41" s="41"/>
      <c r="EM41" s="41"/>
      <c r="EN41" s="41"/>
      <c r="EO41" s="41"/>
      <c r="EP41" s="41"/>
      <c r="EQ41" s="41"/>
      <c r="ER41" s="41"/>
      <c r="ES41" s="41"/>
      <c r="ET41" s="41"/>
      <c r="EU41" s="41"/>
      <c r="EV41" s="41"/>
      <c r="EW41" s="41"/>
      <c r="EX41" s="41"/>
      <c r="EY41" s="41"/>
      <c r="EZ41" s="41"/>
      <c r="FA41" s="41"/>
      <c r="FB41" s="41"/>
      <c r="FC41" s="41"/>
      <c r="FD41" s="41"/>
      <c r="FE41" s="41"/>
      <c r="FF41" s="41"/>
      <c r="FG41" s="41"/>
      <c r="FH41" s="41"/>
      <c r="FI41" s="41"/>
      <c r="FJ41" s="41"/>
      <c r="FK41" s="41"/>
      <c r="FL41" s="41"/>
      <c r="FM41" s="41"/>
      <c r="FN41" s="41"/>
      <c r="FO41" s="41"/>
      <c r="FP41" s="41"/>
      <c r="FQ41" s="41"/>
      <c r="FR41" s="41"/>
      <c r="FS41" s="41"/>
      <c r="FT41" s="41"/>
      <c r="FU41" s="41"/>
      <c r="FV41" s="41"/>
      <c r="FW41" s="41"/>
      <c r="FX41" s="41"/>
      <c r="FY41" s="41"/>
      <c r="FZ41" s="41"/>
      <c r="GA41" s="41"/>
      <c r="GB41" s="41"/>
      <c r="GC41" s="41"/>
      <c r="GD41" s="41"/>
      <c r="GE41" s="41"/>
      <c r="GF41" s="41"/>
      <c r="GG41" s="41"/>
      <c r="GH41" s="41"/>
      <c r="GI41" s="41"/>
      <c r="GJ41" s="41"/>
      <c r="GK41" s="41"/>
      <c r="GL41" s="41"/>
      <c r="GM41" s="41"/>
      <c r="GN41" s="41"/>
      <c r="GO41" s="41"/>
      <c r="GP41" s="41"/>
      <c r="GQ41" s="41"/>
      <c r="GR41" s="41"/>
    </row>
    <row r="42" spans="1:200" ht="46.2" customHeight="1" x14ac:dyDescent="0.3">
      <c r="C42" s="227" t="s">
        <v>66</v>
      </c>
      <c r="D42" s="198">
        <v>4.7100000000000003E-2</v>
      </c>
      <c r="E42" s="198">
        <v>4.7100000000000003E-2</v>
      </c>
      <c r="F42" s="199">
        <v>0.19389999999999999</v>
      </c>
      <c r="G42" s="110">
        <v>0</v>
      </c>
      <c r="H42" s="228">
        <v>0</v>
      </c>
      <c r="I42" s="101"/>
      <c r="J42" s="65"/>
      <c r="K42" s="90">
        <v>2022</v>
      </c>
      <c r="L42" s="102" t="s">
        <v>63</v>
      </c>
      <c r="M42" s="103" t="str">
        <f>M40</f>
        <v/>
      </c>
      <c r="N42" s="104" t="s">
        <v>115</v>
      </c>
      <c r="O42" s="185" t="s">
        <v>116</v>
      </c>
      <c r="P42" s="342">
        <f>R32</f>
        <v>0</v>
      </c>
      <c r="Q42" s="343"/>
      <c r="R42" s="261"/>
      <c r="S42" s="15"/>
      <c r="T42" s="340"/>
      <c r="U42" s="3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c r="BD42" s="41"/>
      <c r="BE42" s="41"/>
      <c r="BF42" s="41"/>
      <c r="BG42" s="41"/>
      <c r="BH42" s="41"/>
      <c r="BI42" s="41"/>
      <c r="BJ42" s="41"/>
      <c r="BK42" s="41"/>
      <c r="BL42" s="41"/>
      <c r="BM42" s="41"/>
      <c r="BN42" s="41"/>
      <c r="BO42" s="41"/>
      <c r="BP42" s="41"/>
      <c r="BQ42" s="41"/>
      <c r="BR42" s="41"/>
      <c r="BS42" s="41"/>
      <c r="BT42" s="41"/>
      <c r="BU42" s="41"/>
      <c r="BV42" s="41"/>
      <c r="BW42" s="41"/>
      <c r="BX42" s="41"/>
      <c r="BY42" s="41"/>
      <c r="BZ42" s="41"/>
      <c r="CA42" s="41"/>
      <c r="CB42" s="41"/>
      <c r="CC42" s="41"/>
      <c r="CD42" s="41"/>
      <c r="CE42" s="41"/>
      <c r="CF42" s="41"/>
      <c r="CG42" s="41"/>
      <c r="CH42" s="41"/>
      <c r="CI42" s="41"/>
      <c r="CJ42" s="41"/>
      <c r="CK42" s="41"/>
      <c r="CL42" s="41"/>
      <c r="CM42" s="41"/>
      <c r="CN42" s="41"/>
      <c r="CO42" s="41"/>
      <c r="CP42" s="41"/>
      <c r="CQ42" s="41"/>
      <c r="CR42" s="41"/>
      <c r="CS42" s="41"/>
      <c r="CT42" s="41"/>
      <c r="CU42" s="41"/>
      <c r="CV42" s="41"/>
      <c r="CW42" s="41"/>
      <c r="CX42" s="41"/>
      <c r="CY42" s="41"/>
      <c r="CZ42" s="41"/>
      <c r="DA42" s="41"/>
      <c r="DB42" s="41"/>
      <c r="DC42" s="41"/>
      <c r="DD42" s="41"/>
      <c r="DE42" s="41"/>
      <c r="DF42" s="41"/>
      <c r="DG42" s="41"/>
      <c r="DH42" s="41"/>
      <c r="DI42" s="41"/>
      <c r="DJ42" s="41"/>
      <c r="DK42" s="41"/>
      <c r="DL42" s="41"/>
      <c r="DM42" s="41"/>
      <c r="DN42" s="41"/>
      <c r="DO42" s="41"/>
      <c r="DP42" s="41"/>
      <c r="DQ42" s="41"/>
      <c r="DR42" s="41"/>
      <c r="DS42" s="41"/>
      <c r="DT42" s="41"/>
      <c r="DU42" s="41"/>
      <c r="DV42" s="41"/>
      <c r="DW42" s="41"/>
      <c r="DX42" s="41"/>
      <c r="DY42" s="41"/>
      <c r="DZ42" s="41"/>
      <c r="EA42" s="41"/>
      <c r="EB42" s="41"/>
      <c r="EC42" s="41"/>
      <c r="ED42" s="41"/>
      <c r="EE42" s="41"/>
      <c r="EF42" s="41"/>
      <c r="EG42" s="41"/>
      <c r="EH42" s="41"/>
      <c r="EI42" s="41"/>
      <c r="EJ42" s="41"/>
      <c r="EK42" s="41"/>
      <c r="EL42" s="41"/>
      <c r="EM42" s="41"/>
      <c r="EN42" s="41"/>
      <c r="EO42" s="41"/>
      <c r="EP42" s="41"/>
      <c r="EQ42" s="41"/>
      <c r="ER42" s="41"/>
      <c r="ES42" s="41"/>
      <c r="ET42" s="41"/>
      <c r="EU42" s="41"/>
      <c r="EV42" s="41"/>
      <c r="EW42" s="41"/>
      <c r="EX42" s="41"/>
      <c r="EY42" s="41"/>
      <c r="EZ42" s="41"/>
      <c r="FA42" s="41"/>
      <c r="FB42" s="41"/>
      <c r="FC42" s="41"/>
      <c r="FD42" s="41"/>
      <c r="FE42" s="41"/>
      <c r="FF42" s="41"/>
      <c r="FG42" s="41"/>
      <c r="FH42" s="41"/>
      <c r="FI42" s="41"/>
      <c r="FJ42" s="41"/>
      <c r="FK42" s="41"/>
      <c r="FL42" s="41"/>
      <c r="FM42" s="41"/>
      <c r="FN42" s="41"/>
      <c r="FO42" s="41"/>
      <c r="FP42" s="41"/>
      <c r="FQ42" s="41"/>
      <c r="FR42" s="41"/>
      <c r="FS42" s="41"/>
      <c r="FT42" s="41"/>
      <c r="FU42" s="41"/>
      <c r="FV42" s="41"/>
      <c r="FW42" s="41"/>
      <c r="FX42" s="41"/>
      <c r="FY42" s="41"/>
      <c r="FZ42" s="41"/>
      <c r="GA42" s="41"/>
      <c r="GB42" s="41"/>
      <c r="GC42" s="41"/>
      <c r="GD42" s="41"/>
      <c r="GE42" s="41"/>
      <c r="GF42" s="41"/>
      <c r="GG42" s="41"/>
      <c r="GH42" s="41"/>
      <c r="GI42" s="41"/>
      <c r="GJ42" s="41"/>
      <c r="GK42" s="41"/>
      <c r="GL42" s="41"/>
      <c r="GM42" s="41"/>
      <c r="GN42" s="41"/>
      <c r="GO42" s="41"/>
      <c r="GP42" s="41"/>
      <c r="GQ42" s="41"/>
      <c r="GR42" s="41"/>
    </row>
    <row r="43" spans="1:200" ht="15" thickBot="1" x14ac:dyDescent="0.35">
      <c r="C43" s="253" t="s">
        <v>110</v>
      </c>
      <c r="D43" s="254">
        <v>0.11310000000000001</v>
      </c>
      <c r="E43" s="254">
        <v>0.11310000000000001</v>
      </c>
      <c r="F43" s="255">
        <v>0.19389999999999999</v>
      </c>
      <c r="G43" s="100">
        <v>0</v>
      </c>
      <c r="H43" s="256">
        <v>0</v>
      </c>
      <c r="I43" s="101"/>
      <c r="J43" s="65"/>
      <c r="K43" s="280" t="s">
        <v>117</v>
      </c>
      <c r="L43" s="188"/>
      <c r="M43" s="189"/>
      <c r="N43" s="188"/>
      <c r="O43" s="188"/>
      <c r="P43" s="190"/>
      <c r="Q43" s="190"/>
      <c r="R43" s="191"/>
      <c r="S43" s="187"/>
      <c r="T43" s="44"/>
      <c r="U43" s="44"/>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c r="BD43" s="41"/>
      <c r="BE43" s="41"/>
      <c r="BF43" s="41"/>
      <c r="BG43" s="41"/>
      <c r="BH43" s="41"/>
      <c r="BI43" s="41"/>
      <c r="BJ43" s="41"/>
      <c r="BK43" s="41"/>
      <c r="BL43" s="41"/>
      <c r="BM43" s="41"/>
      <c r="BN43" s="41"/>
      <c r="BO43" s="41"/>
      <c r="BP43" s="41"/>
      <c r="BQ43" s="41"/>
      <c r="BR43" s="41"/>
      <c r="BS43" s="41"/>
      <c r="BT43" s="41"/>
      <c r="BU43" s="41"/>
      <c r="BV43" s="41"/>
      <c r="BW43" s="41"/>
      <c r="BX43" s="41"/>
      <c r="BY43" s="41"/>
      <c r="BZ43" s="41"/>
      <c r="CA43" s="41"/>
      <c r="CB43" s="41"/>
      <c r="CC43" s="41"/>
      <c r="CD43" s="41"/>
      <c r="CE43" s="41"/>
      <c r="CF43" s="41"/>
      <c r="CG43" s="41"/>
      <c r="CH43" s="41"/>
      <c r="CI43" s="41"/>
      <c r="CJ43" s="41"/>
      <c r="CK43" s="41"/>
      <c r="CL43" s="41"/>
      <c r="CM43" s="41"/>
      <c r="CN43" s="41"/>
      <c r="CO43" s="41"/>
      <c r="CP43" s="41"/>
      <c r="CQ43" s="41"/>
      <c r="CR43" s="41"/>
      <c r="CS43" s="41"/>
      <c r="CT43" s="41"/>
      <c r="CU43" s="41"/>
      <c r="CV43" s="41"/>
      <c r="CW43" s="41"/>
      <c r="CX43" s="41"/>
      <c r="CY43" s="41"/>
      <c r="CZ43" s="41"/>
      <c r="DA43" s="41"/>
      <c r="DB43" s="41"/>
      <c r="DC43" s="41"/>
      <c r="DD43" s="41"/>
      <c r="DE43" s="41"/>
      <c r="DF43" s="41"/>
      <c r="DG43" s="41"/>
      <c r="DH43" s="41"/>
      <c r="DI43" s="41"/>
      <c r="DJ43" s="41"/>
      <c r="DK43" s="41"/>
      <c r="DL43" s="41"/>
      <c r="DM43" s="41"/>
      <c r="DN43" s="41"/>
      <c r="DO43" s="41"/>
      <c r="DP43" s="41"/>
      <c r="DQ43" s="41"/>
      <c r="DR43" s="41"/>
      <c r="DS43" s="41"/>
      <c r="DT43" s="41"/>
      <c r="DU43" s="41"/>
      <c r="DV43" s="41"/>
      <c r="DW43" s="41"/>
      <c r="DX43" s="41"/>
      <c r="DY43" s="41"/>
      <c r="DZ43" s="41"/>
      <c r="EA43" s="41"/>
      <c r="EB43" s="41"/>
      <c r="EC43" s="41"/>
      <c r="ED43" s="41"/>
      <c r="EE43" s="41"/>
      <c r="EF43" s="41"/>
      <c r="EG43" s="41"/>
      <c r="EH43" s="41"/>
      <c r="EI43" s="41"/>
      <c r="EJ43" s="41"/>
      <c r="EK43" s="41"/>
      <c r="EL43" s="41"/>
      <c r="EM43" s="41"/>
      <c r="EN43" s="41"/>
      <c r="EO43" s="41"/>
      <c r="EP43" s="41"/>
      <c r="EQ43" s="41"/>
      <c r="ER43" s="41"/>
      <c r="ES43" s="41"/>
      <c r="ET43" s="41"/>
      <c r="EU43" s="41"/>
      <c r="EV43" s="41"/>
      <c r="EW43" s="41"/>
      <c r="EX43" s="41"/>
      <c r="EY43" s="41"/>
      <c r="EZ43" s="41"/>
      <c r="FA43" s="41"/>
      <c r="FB43" s="41"/>
      <c r="FC43" s="41"/>
      <c r="FD43" s="41"/>
      <c r="FE43" s="41"/>
      <c r="FF43" s="41"/>
      <c r="FG43" s="41"/>
      <c r="FH43" s="41"/>
      <c r="FI43" s="41"/>
      <c r="FJ43" s="41"/>
      <c r="FK43" s="41"/>
      <c r="FL43" s="41"/>
      <c r="FM43" s="41"/>
      <c r="FN43" s="41"/>
      <c r="FO43" s="41"/>
      <c r="FP43" s="41"/>
      <c r="FQ43" s="41"/>
      <c r="FR43" s="41"/>
      <c r="FS43" s="41"/>
      <c r="FT43" s="41"/>
      <c r="FU43" s="41"/>
      <c r="FV43" s="41"/>
      <c r="FW43" s="41"/>
      <c r="FX43" s="41"/>
      <c r="FY43" s="41"/>
      <c r="FZ43" s="41"/>
      <c r="GA43" s="41"/>
      <c r="GB43" s="41"/>
      <c r="GC43" s="41"/>
      <c r="GD43" s="41"/>
      <c r="GE43" s="41"/>
      <c r="GF43" s="41"/>
      <c r="GG43" s="41"/>
      <c r="GH43" s="41"/>
      <c r="GI43" s="41"/>
      <c r="GJ43" s="41"/>
      <c r="GK43" s="41"/>
      <c r="GL43" s="41"/>
      <c r="GM43" s="41"/>
      <c r="GN43" s="41"/>
      <c r="GO43" s="41"/>
      <c r="GP43" s="41"/>
      <c r="GQ43" s="41"/>
      <c r="GR43" s="41"/>
    </row>
    <row r="44" spans="1:200" x14ac:dyDescent="0.3">
      <c r="C44" s="251" t="s">
        <v>109</v>
      </c>
      <c r="D44" s="201">
        <v>0.11310000000000001</v>
      </c>
      <c r="E44" s="201">
        <v>0.11310000000000001</v>
      </c>
      <c r="F44" s="199">
        <v>0.19389999999999999</v>
      </c>
      <c r="G44" s="106">
        <v>0</v>
      </c>
      <c r="H44" s="252">
        <v>0</v>
      </c>
      <c r="I44" s="101"/>
      <c r="J44" s="107"/>
      <c r="K44" s="108"/>
      <c r="L44" s="108"/>
      <c r="M44" s="108"/>
      <c r="N44" s="108"/>
      <c r="O44" s="108"/>
      <c r="P44" s="108"/>
      <c r="Q44" s="108"/>
      <c r="R44" s="108"/>
      <c r="S44" s="109"/>
    </row>
    <row r="45" spans="1:200" x14ac:dyDescent="0.3">
      <c r="C45" s="225" t="s">
        <v>68</v>
      </c>
      <c r="D45" s="195">
        <v>9.4899999999999998E-2</v>
      </c>
      <c r="E45" s="195">
        <v>9.4899999999999998E-2</v>
      </c>
      <c r="F45" s="200">
        <v>0.1079</v>
      </c>
      <c r="G45" s="110">
        <v>0</v>
      </c>
      <c r="H45" s="229">
        <v>0</v>
      </c>
      <c r="I45" s="101"/>
    </row>
    <row r="46" spans="1:200" x14ac:dyDescent="0.3">
      <c r="C46" s="230" t="s">
        <v>103</v>
      </c>
      <c r="D46" s="201">
        <v>9.7299999999999998E-2</v>
      </c>
      <c r="E46" s="201">
        <v>9.7299999999999998E-2</v>
      </c>
      <c r="F46" s="199">
        <v>0.17610000000000001</v>
      </c>
      <c r="G46" s="110">
        <v>0</v>
      </c>
      <c r="H46" s="229">
        <v>0</v>
      </c>
      <c r="I46" s="101"/>
    </row>
    <row r="47" spans="1:200" x14ac:dyDescent="0.3">
      <c r="C47" s="231" t="s">
        <v>69</v>
      </c>
      <c r="D47" s="195">
        <v>8.2000000000000003E-2</v>
      </c>
      <c r="E47" s="195">
        <v>8.2000000000000003E-2</v>
      </c>
      <c r="F47" s="200">
        <v>0.20469999999999999</v>
      </c>
      <c r="G47" s="110">
        <v>0</v>
      </c>
      <c r="H47" s="229">
        <v>0</v>
      </c>
      <c r="I47" s="101"/>
      <c r="K47" s="112"/>
      <c r="L47" s="112"/>
      <c r="M47" s="112"/>
      <c r="T47" s="112"/>
      <c r="U47" s="113"/>
    </row>
    <row r="48" spans="1:200" x14ac:dyDescent="0.3">
      <c r="A48" s="41"/>
      <c r="C48" s="232" t="s">
        <v>70</v>
      </c>
      <c r="D48" s="202">
        <v>8.4599999999999995E-2</v>
      </c>
      <c r="E48" s="202">
        <v>8.4599999999999995E-2</v>
      </c>
      <c r="F48" s="203">
        <v>0.20469999999999999</v>
      </c>
      <c r="G48" s="114">
        <v>0</v>
      </c>
      <c r="H48" s="233">
        <v>0</v>
      </c>
      <c r="I48" s="101"/>
      <c r="K48" s="112"/>
      <c r="L48" s="112"/>
      <c r="M48" s="112"/>
      <c r="N48" s="112"/>
      <c r="O48" s="112"/>
      <c r="P48" s="112"/>
      <c r="Q48" s="112"/>
      <c r="R48" s="112"/>
      <c r="S48" s="112"/>
      <c r="T48" s="112"/>
      <c r="U48" s="113"/>
    </row>
    <row r="49" spans="3:21" x14ac:dyDescent="0.3">
      <c r="C49" s="231" t="s">
        <v>71</v>
      </c>
      <c r="D49" s="195">
        <v>8.5900000000000004E-2</v>
      </c>
      <c r="E49" s="195">
        <v>8.5900000000000004E-2</v>
      </c>
      <c r="F49" s="200">
        <v>0.16239999999999999</v>
      </c>
      <c r="G49" s="110">
        <v>0</v>
      </c>
      <c r="H49" s="229">
        <v>0</v>
      </c>
      <c r="I49" s="101"/>
      <c r="J49" s="113"/>
      <c r="K49" s="112"/>
      <c r="L49" s="112"/>
      <c r="M49" s="112"/>
      <c r="N49" s="112"/>
      <c r="O49" s="112"/>
      <c r="P49" s="112"/>
      <c r="Q49" s="112"/>
      <c r="R49" s="112"/>
      <c r="S49" s="112"/>
      <c r="T49" s="112"/>
      <c r="U49" s="113"/>
    </row>
    <row r="50" spans="3:21" x14ac:dyDescent="0.3">
      <c r="C50" s="225" t="s">
        <v>72</v>
      </c>
      <c r="D50" s="195">
        <v>0.1022</v>
      </c>
      <c r="E50" s="195">
        <v>0.1022</v>
      </c>
      <c r="F50" s="200">
        <v>0.14249999999999999</v>
      </c>
      <c r="G50" s="110">
        <v>0</v>
      </c>
      <c r="H50" s="229">
        <v>0</v>
      </c>
      <c r="I50" s="101"/>
      <c r="J50" s="113"/>
      <c r="K50" s="112"/>
      <c r="L50" s="112"/>
      <c r="M50" s="112"/>
      <c r="N50" s="112"/>
      <c r="O50" s="112"/>
      <c r="P50" s="112"/>
      <c r="Q50" s="112"/>
      <c r="R50" s="112"/>
      <c r="S50" s="112"/>
      <c r="T50" s="112"/>
      <c r="U50" s="113"/>
    </row>
    <row r="51" spans="3:21" x14ac:dyDescent="0.3">
      <c r="C51" s="225" t="s">
        <v>73</v>
      </c>
      <c r="D51" s="195">
        <v>0.1022</v>
      </c>
      <c r="E51" s="195">
        <v>0.1022</v>
      </c>
      <c r="F51" s="200">
        <v>9.9900000000000003E-2</v>
      </c>
      <c r="G51" s="110">
        <v>0</v>
      </c>
      <c r="H51" s="229">
        <v>0</v>
      </c>
      <c r="I51" s="115"/>
      <c r="J51" s="113"/>
      <c r="K51" s="112"/>
      <c r="L51" s="112"/>
      <c r="M51" s="112"/>
      <c r="N51" s="112"/>
      <c r="O51" s="112"/>
      <c r="P51" s="112"/>
      <c r="Q51" s="112"/>
      <c r="R51" s="112"/>
      <c r="S51" s="112"/>
      <c r="T51" s="112"/>
      <c r="U51" s="113"/>
    </row>
    <row r="52" spans="3:21" x14ac:dyDescent="0.3">
      <c r="C52" s="225" t="s">
        <v>74</v>
      </c>
      <c r="D52" s="195">
        <v>0.10589999999999999</v>
      </c>
      <c r="E52" s="195">
        <v>0.10589999999999999</v>
      </c>
      <c r="F52" s="200">
        <v>9.9900000000000003E-2</v>
      </c>
      <c r="G52" s="110">
        <v>0</v>
      </c>
      <c r="H52" s="229">
        <v>0</v>
      </c>
      <c r="I52" s="101"/>
      <c r="J52" s="116"/>
      <c r="K52" s="112"/>
      <c r="L52" s="112"/>
      <c r="M52" s="112"/>
      <c r="N52" s="112"/>
      <c r="O52" s="112"/>
      <c r="P52" s="112"/>
      <c r="Q52" s="112"/>
      <c r="R52" s="112"/>
      <c r="S52" s="112"/>
      <c r="T52" s="112"/>
    </row>
    <row r="53" spans="3:21" ht="15" thickBot="1" x14ac:dyDescent="0.35">
      <c r="C53" s="225" t="s">
        <v>75</v>
      </c>
      <c r="D53" s="195">
        <v>0.10589999999999999</v>
      </c>
      <c r="E53" s="195">
        <v>0.10589999999999999</v>
      </c>
      <c r="F53" s="204">
        <v>7.0800000000000002E-2</v>
      </c>
      <c r="G53" s="110">
        <v>0</v>
      </c>
      <c r="H53" s="229">
        <v>0</v>
      </c>
      <c r="I53" s="101"/>
      <c r="J53" s="116"/>
      <c r="K53" s="112"/>
      <c r="L53" s="112"/>
      <c r="M53" s="112"/>
      <c r="N53" s="112"/>
      <c r="O53" s="112"/>
      <c r="P53" s="112"/>
      <c r="Q53" s="112"/>
      <c r="R53" s="112"/>
      <c r="S53" s="112"/>
      <c r="T53" s="112"/>
    </row>
    <row r="54" spans="3:21" x14ac:dyDescent="0.3">
      <c r="C54" s="225" t="s">
        <v>76</v>
      </c>
      <c r="D54" s="195">
        <v>0.1162</v>
      </c>
      <c r="E54" s="205">
        <v>0.1162</v>
      </c>
      <c r="F54" s="117">
        <v>0</v>
      </c>
      <c r="G54" s="111">
        <v>0</v>
      </c>
      <c r="H54" s="229">
        <v>0</v>
      </c>
      <c r="I54" s="101"/>
      <c r="J54" s="116"/>
      <c r="K54" s="112"/>
      <c r="L54" s="112"/>
      <c r="M54" s="112"/>
      <c r="N54" s="112"/>
      <c r="O54" s="112"/>
      <c r="P54" s="112"/>
      <c r="Q54" s="112"/>
      <c r="R54" s="112"/>
      <c r="S54" s="112"/>
      <c r="T54" s="112"/>
    </row>
    <row r="55" spans="3:21" x14ac:dyDescent="0.3">
      <c r="C55" s="225" t="s">
        <v>77</v>
      </c>
      <c r="D55" s="195">
        <v>0.1101</v>
      </c>
      <c r="E55" s="205">
        <v>0.1101</v>
      </c>
      <c r="F55" s="118">
        <v>0</v>
      </c>
      <c r="G55" s="111">
        <v>0</v>
      </c>
      <c r="H55" s="229">
        <v>0</v>
      </c>
      <c r="I55" s="101"/>
      <c r="J55" s="116"/>
      <c r="K55" s="112"/>
      <c r="L55" s="112"/>
      <c r="M55" s="112"/>
      <c r="N55" s="112"/>
      <c r="O55" s="112"/>
      <c r="P55" s="112"/>
      <c r="Q55" s="112"/>
      <c r="R55" s="112"/>
      <c r="S55" s="112"/>
      <c r="T55" s="112"/>
    </row>
    <row r="56" spans="3:21" x14ac:dyDescent="0.3">
      <c r="C56" s="225" t="s">
        <v>78</v>
      </c>
      <c r="D56" s="195">
        <v>0.1055</v>
      </c>
      <c r="E56" s="205">
        <v>0.1055</v>
      </c>
      <c r="F56" s="118">
        <v>0</v>
      </c>
      <c r="G56" s="111">
        <v>0</v>
      </c>
      <c r="H56" s="229">
        <v>0</v>
      </c>
      <c r="I56" s="101"/>
      <c r="J56" s="116"/>
      <c r="K56" s="112"/>
      <c r="L56" s="112"/>
      <c r="M56" s="112"/>
      <c r="N56" s="112"/>
      <c r="O56" s="112"/>
      <c r="P56" s="112"/>
      <c r="Q56" s="112"/>
      <c r="R56" s="112"/>
      <c r="S56" s="112"/>
      <c r="T56" s="112"/>
    </row>
    <row r="57" spans="3:21" x14ac:dyDescent="0.3">
      <c r="C57" s="225" t="s">
        <v>79</v>
      </c>
      <c r="D57" s="195">
        <v>9.6500000000000002E-2</v>
      </c>
      <c r="E57" s="205">
        <v>9.6500000000000002E-2</v>
      </c>
      <c r="F57" s="118">
        <v>0</v>
      </c>
      <c r="G57" s="111">
        <v>0</v>
      </c>
      <c r="H57" s="229">
        <v>0</v>
      </c>
      <c r="I57" s="101"/>
      <c r="J57" s="116"/>
      <c r="K57" s="112"/>
      <c r="L57" s="112"/>
      <c r="M57" s="112"/>
      <c r="N57" s="112"/>
      <c r="O57" s="112"/>
      <c r="P57" s="112"/>
      <c r="Q57" s="112"/>
      <c r="R57" s="112"/>
      <c r="S57" s="112"/>
      <c r="T57" s="112"/>
    </row>
    <row r="58" spans="3:21" x14ac:dyDescent="0.3">
      <c r="C58" s="225" t="s">
        <v>80</v>
      </c>
      <c r="D58" s="195">
        <v>8.7499999999999994E-2</v>
      </c>
      <c r="E58" s="205">
        <v>8.7499999999999994E-2</v>
      </c>
      <c r="F58" s="118">
        <v>0</v>
      </c>
      <c r="G58" s="111">
        <v>0</v>
      </c>
      <c r="H58" s="229">
        <v>0</v>
      </c>
      <c r="I58" s="101"/>
      <c r="K58" s="112"/>
      <c r="L58" s="112"/>
      <c r="M58" s="112"/>
      <c r="N58" s="112"/>
      <c r="O58" s="112"/>
      <c r="P58" s="112"/>
      <c r="Q58" s="112"/>
      <c r="R58" s="112"/>
      <c r="S58" s="112"/>
      <c r="T58" s="112"/>
    </row>
    <row r="59" spans="3:21" x14ac:dyDescent="0.3">
      <c r="C59" s="234" t="s">
        <v>81</v>
      </c>
      <c r="D59" s="202">
        <v>7.5999999999999998E-2</v>
      </c>
      <c r="E59" s="206">
        <v>7.5999999999999998E-2</v>
      </c>
      <c r="F59" s="118">
        <v>0</v>
      </c>
      <c r="G59" s="111">
        <v>0</v>
      </c>
      <c r="H59" s="229">
        <v>0</v>
      </c>
      <c r="I59" s="101"/>
      <c r="J59" s="119"/>
      <c r="K59" s="112"/>
      <c r="L59" s="112"/>
      <c r="M59" s="112"/>
      <c r="N59" s="112"/>
      <c r="O59" s="112"/>
      <c r="P59" s="112"/>
      <c r="Q59" s="112"/>
      <c r="R59" s="112"/>
      <c r="S59" s="112"/>
      <c r="T59" s="112"/>
    </row>
    <row r="60" spans="3:21" x14ac:dyDescent="0.3">
      <c r="C60" s="234" t="s">
        <v>82</v>
      </c>
      <c r="D60" s="202">
        <v>7.4999999999999997E-2</v>
      </c>
      <c r="E60" s="206">
        <v>7.4999999999999997E-2</v>
      </c>
      <c r="F60" s="118">
        <v>0</v>
      </c>
      <c r="G60" s="111">
        <v>0</v>
      </c>
      <c r="H60" s="229">
        <v>0</v>
      </c>
      <c r="I60" s="101"/>
      <c r="K60" s="112"/>
      <c r="L60" s="112"/>
      <c r="M60" s="112"/>
      <c r="N60" s="112"/>
      <c r="O60" s="112"/>
      <c r="P60" s="112"/>
      <c r="Q60" s="112"/>
      <c r="R60" s="112"/>
      <c r="S60" s="112"/>
      <c r="T60" s="112"/>
    </row>
    <row r="61" spans="3:21" x14ac:dyDescent="0.3">
      <c r="C61" s="234" t="s">
        <v>83</v>
      </c>
      <c r="D61" s="202">
        <v>5.2200000000000003E-2</v>
      </c>
      <c r="E61" s="206">
        <v>5.2200000000000003E-2</v>
      </c>
      <c r="F61" s="118">
        <v>0</v>
      </c>
      <c r="G61" s="111">
        <v>0</v>
      </c>
      <c r="H61" s="229">
        <v>0</v>
      </c>
      <c r="I61" s="101"/>
      <c r="K61" s="112"/>
      <c r="L61" s="112"/>
      <c r="M61" s="112"/>
      <c r="N61" s="112"/>
      <c r="O61" s="112"/>
      <c r="P61" s="112"/>
      <c r="Q61" s="112"/>
      <c r="R61" s="112"/>
      <c r="S61" s="112"/>
      <c r="T61" s="112"/>
    </row>
    <row r="62" spans="3:21" ht="15" thickBot="1" x14ac:dyDescent="0.35">
      <c r="C62" s="235" t="s">
        <v>84</v>
      </c>
      <c r="D62" s="236">
        <v>0.03</v>
      </c>
      <c r="E62" s="237">
        <v>0.03</v>
      </c>
      <c r="F62" s="241">
        <v>0</v>
      </c>
      <c r="G62" s="242">
        <v>0</v>
      </c>
      <c r="H62" s="243">
        <v>0</v>
      </c>
      <c r="K62" s="112"/>
      <c r="L62" s="112"/>
      <c r="M62" s="112"/>
      <c r="N62" s="112"/>
      <c r="O62" s="112"/>
      <c r="P62" s="112"/>
      <c r="Q62" s="112"/>
      <c r="R62" s="112"/>
      <c r="S62" s="112"/>
      <c r="T62" s="112"/>
    </row>
    <row r="63" spans="3:21" x14ac:dyDescent="0.3">
      <c r="D63" s="221" t="s">
        <v>29</v>
      </c>
      <c r="E63" s="21"/>
      <c r="F63" s="244" t="s">
        <v>85</v>
      </c>
      <c r="G63" s="245">
        <v>0.06</v>
      </c>
      <c r="H63" s="246">
        <v>0.06</v>
      </c>
      <c r="I63" s="246">
        <v>0.06</v>
      </c>
      <c r="Q63" s="112"/>
      <c r="R63" s="112"/>
    </row>
    <row r="64" spans="3:21" x14ac:dyDescent="0.3">
      <c r="D64" s="208" t="s">
        <v>30</v>
      </c>
      <c r="E64" s="125"/>
      <c r="F64" s="214" t="s">
        <v>86</v>
      </c>
      <c r="G64" s="122">
        <f>IF(OR(K19=0,O19=0),0,IF(L19=$D$65,K19*0.07,K19*G63))</f>
        <v>0</v>
      </c>
      <c r="H64" s="211">
        <f>IF(OR(K24=0,O24=0),0,IF(L24=$D$65,K24*0.07, K24*H63))</f>
        <v>0</v>
      </c>
      <c r="I64" s="211">
        <f>IF(AND(PERS_Info_Calc!D11&gt;0,NOT(PERS_Info_Calc!E11=""),NOT(PERS_Info_Calc!F11="")),PERS_Info_Calc!D11*Current_Year_Corrections!I63,0)</f>
        <v>0</v>
      </c>
      <c r="N64" s="121"/>
      <c r="O64" s="121"/>
      <c r="P64" s="121"/>
      <c r="S64" s="25"/>
    </row>
    <row r="65" spans="2:19" x14ac:dyDescent="0.3">
      <c r="B65" s="120"/>
      <c r="D65" s="209" t="s">
        <v>31</v>
      </c>
      <c r="E65" s="125"/>
      <c r="F65" s="214" t="s">
        <v>87</v>
      </c>
      <c r="G65" s="122">
        <f>IF(OR(K19=0,O19=0,M19=""),0,K19*O19)</f>
        <v>0</v>
      </c>
      <c r="H65" s="211">
        <f>IF(OR(K24=0,O24=0,M24=""),0,K24*O24)</f>
        <v>0</v>
      </c>
      <c r="I65" s="211">
        <f>IF(OR(PERS_Info_Calc!D11=0,PERS_Info_Calc!E11="",PERS_Info_Calc!F11=""),0,PERS_Info_Calc!D11*PERS_Info_Calc!G11)</f>
        <v>0</v>
      </c>
      <c r="N65" s="121"/>
      <c r="O65" s="121"/>
      <c r="P65" s="121"/>
      <c r="S65" s="25"/>
    </row>
    <row r="66" spans="2:19" x14ac:dyDescent="0.3">
      <c r="B66" s="120"/>
      <c r="D66" s="208" t="s">
        <v>32</v>
      </c>
      <c r="E66" s="125"/>
      <c r="F66" s="247" t="s">
        <v>88</v>
      </c>
      <c r="G66" s="122">
        <f>IF(OR(K19=0,G64=0,O19=0),0,PRODUCT(SUM(K19,G64),O19))</f>
        <v>0</v>
      </c>
      <c r="H66" s="211">
        <f>IF(OR(K24=0,H64=0,O24=0),0,PRODUCT(SUM(K24,H64),O24))</f>
        <v>0</v>
      </c>
      <c r="I66" s="211">
        <f>IF(OR(PERS_Info_Calc!D11=0,PERS_Info_Calc!E11="",PERS_Info_Calc!F11=""),0,PRODUCT(SUM(PERS_Info_Calc!D11,Current_Year_Corrections!I64),PERS_Info_Calc!G11))</f>
        <v>0</v>
      </c>
      <c r="N66" s="121"/>
      <c r="O66" s="121"/>
      <c r="P66" s="121"/>
      <c r="S66" s="25"/>
    </row>
    <row r="67" spans="2:19" ht="15" thickBot="1" x14ac:dyDescent="0.35">
      <c r="D67" s="210" t="s">
        <v>33</v>
      </c>
      <c r="E67" s="125"/>
      <c r="F67" s="215" t="s">
        <v>89</v>
      </c>
      <c r="G67" s="212">
        <f>IF(OR(L19="",M19=""),0,VLOOKUP(M19,PERS,HLOOKUP(L19,D27:H28,2,FALSE),FALSE))</f>
        <v>0</v>
      </c>
      <c r="H67" s="213">
        <f>IF(OR(L24="",M24=""),0,VLOOKUP(M24,PERS,HLOOKUP(L24,D27:H28,2,FALSE),FALSE))</f>
        <v>0</v>
      </c>
      <c r="I67" s="213">
        <f>IF(OR(PERS_Info_Calc!E11="",PERS_Info_Calc!F11=""),0,VLOOKUP(PERS_Info_Calc!F11,PERS,HLOOKUP(PERS_Info_Calc!E11,Current_Year_Corrections!D27:H28,2,FALSE),FALSE))</f>
        <v>0</v>
      </c>
      <c r="N67" s="121"/>
      <c r="O67" s="121"/>
      <c r="P67" s="121"/>
      <c r="S67" s="25"/>
    </row>
    <row r="68" spans="2:19" x14ac:dyDescent="0.3">
      <c r="D68" s="17"/>
      <c r="E68" s="21"/>
      <c r="F68" s="105"/>
      <c r="G68" s="192"/>
      <c r="H68" s="192"/>
      <c r="N68" s="121"/>
      <c r="O68" s="121"/>
      <c r="P68" s="121"/>
      <c r="S68" s="25"/>
    </row>
    <row r="69" spans="2:19" x14ac:dyDescent="0.3">
      <c r="D69" s="125"/>
      <c r="E69" s="21"/>
      <c r="F69" s="105"/>
      <c r="H69" s="192"/>
      <c r="N69" s="121"/>
      <c r="O69" s="121"/>
      <c r="P69" s="121"/>
    </row>
    <row r="70" spans="2:19" x14ac:dyDescent="0.3">
      <c r="C70" s="123"/>
      <c r="D70" s="17"/>
      <c r="E70" s="21"/>
      <c r="F70" s="124"/>
      <c r="G70" s="249" t="s">
        <v>107</v>
      </c>
      <c r="H70" s="248"/>
      <c r="I70" s="250" t="s">
        <v>108</v>
      </c>
      <c r="N70" s="121"/>
      <c r="O70" s="121"/>
      <c r="P70" s="121"/>
    </row>
    <row r="71" spans="2:19" x14ac:dyDescent="0.3">
      <c r="C71" s="123"/>
      <c r="D71" s="17"/>
      <c r="E71" s="125"/>
      <c r="F71" s="193"/>
      <c r="G71" s="194"/>
      <c r="H71" s="194"/>
      <c r="N71" s="121"/>
      <c r="O71" s="121"/>
      <c r="P71" s="121"/>
    </row>
    <row r="72" spans="2:19" x14ac:dyDescent="0.3">
      <c r="N72" s="121"/>
      <c r="O72" s="121"/>
      <c r="P72" s="121"/>
    </row>
    <row r="73" spans="2:19" x14ac:dyDescent="0.3">
      <c r="C73" s="123"/>
      <c r="E73" s="125"/>
      <c r="N73" s="121"/>
      <c r="O73" s="121"/>
      <c r="P73" s="121"/>
    </row>
    <row r="74" spans="2:19" x14ac:dyDescent="0.3">
      <c r="E74" s="125"/>
      <c r="N74" s="121"/>
      <c r="O74" s="121"/>
      <c r="P74" s="121"/>
    </row>
    <row r="75" spans="2:19" x14ac:dyDescent="0.3">
      <c r="N75" s="121"/>
      <c r="O75" s="121"/>
      <c r="P75" s="121"/>
    </row>
    <row r="76" spans="2:19" x14ac:dyDescent="0.3">
      <c r="N76" s="121"/>
      <c r="O76" s="121"/>
      <c r="P76" s="121"/>
    </row>
    <row r="77" spans="2:19" x14ac:dyDescent="0.3">
      <c r="N77" s="121"/>
      <c r="O77" s="121"/>
      <c r="P77" s="121"/>
    </row>
    <row r="78" spans="2:19" x14ac:dyDescent="0.3">
      <c r="N78" s="121"/>
      <c r="O78" s="121"/>
      <c r="P78" s="121"/>
    </row>
    <row r="79" spans="2:19" x14ac:dyDescent="0.3">
      <c r="L79" s="41"/>
      <c r="M79" s="41"/>
      <c r="N79" s="121"/>
      <c r="O79" s="121"/>
      <c r="P79" s="121"/>
    </row>
    <row r="80" spans="2:19" x14ac:dyDescent="0.3">
      <c r="L80" s="41"/>
      <c r="M80" s="41"/>
      <c r="N80" s="121"/>
      <c r="O80" s="121"/>
      <c r="P80" s="121"/>
    </row>
    <row r="81" spans="12:16" x14ac:dyDescent="0.3">
      <c r="L81" s="41"/>
      <c r="M81" s="41"/>
      <c r="N81" s="121"/>
      <c r="O81" s="121"/>
      <c r="P81" s="121"/>
    </row>
    <row r="82" spans="12:16" x14ac:dyDescent="0.3">
      <c r="L82" s="41"/>
      <c r="M82" s="41"/>
      <c r="N82" s="121"/>
      <c r="O82" s="121"/>
      <c r="P82" s="121"/>
    </row>
    <row r="83" spans="12:16" x14ac:dyDescent="0.3">
      <c r="L83" s="41"/>
      <c r="M83" s="41"/>
      <c r="N83" s="121"/>
      <c r="O83" s="121"/>
      <c r="P83" s="121"/>
    </row>
    <row r="84" spans="12:16" x14ac:dyDescent="0.3">
      <c r="L84" s="41"/>
      <c r="M84" s="41"/>
      <c r="N84" s="121"/>
      <c r="O84" s="121"/>
      <c r="P84" s="121"/>
    </row>
    <row r="85" spans="12:16" x14ac:dyDescent="0.3">
      <c r="L85" s="41"/>
      <c r="M85" s="41"/>
      <c r="N85" s="121"/>
      <c r="O85" s="121"/>
      <c r="P85" s="121"/>
    </row>
    <row r="86" spans="12:16" x14ac:dyDescent="0.3">
      <c r="L86" s="41"/>
      <c r="M86" s="41"/>
      <c r="N86" s="121"/>
      <c r="O86" s="121"/>
      <c r="P86" s="121"/>
    </row>
    <row r="87" spans="12:16" x14ac:dyDescent="0.3">
      <c r="L87" s="41"/>
      <c r="M87" s="41"/>
      <c r="N87" s="121"/>
      <c r="O87" s="121"/>
      <c r="P87" s="121"/>
    </row>
    <row r="88" spans="12:16" x14ac:dyDescent="0.3">
      <c r="L88" s="41"/>
      <c r="M88" s="41"/>
      <c r="N88" s="121"/>
      <c r="O88" s="121"/>
      <c r="P88" s="121"/>
    </row>
    <row r="89" spans="12:16" x14ac:dyDescent="0.3">
      <c r="L89" s="41"/>
      <c r="M89" s="41"/>
      <c r="N89" s="121"/>
      <c r="O89" s="121"/>
      <c r="P89" s="121"/>
    </row>
    <row r="90" spans="12:16" x14ac:dyDescent="0.3">
      <c r="L90" s="41"/>
      <c r="M90" s="41"/>
      <c r="N90" s="121"/>
      <c r="O90" s="121"/>
      <c r="P90" s="121"/>
    </row>
    <row r="91" spans="12:16" x14ac:dyDescent="0.3">
      <c r="L91" s="41"/>
      <c r="M91" s="41"/>
      <c r="N91" s="121"/>
      <c r="O91" s="121"/>
      <c r="P91" s="121"/>
    </row>
    <row r="92" spans="12:16" x14ac:dyDescent="0.3">
      <c r="L92" s="41"/>
      <c r="M92" s="41"/>
      <c r="N92" s="121"/>
      <c r="O92" s="121"/>
      <c r="P92" s="121"/>
    </row>
    <row r="93" spans="12:16" x14ac:dyDescent="0.3">
      <c r="L93" s="41"/>
      <c r="M93" s="41"/>
      <c r="N93" s="121"/>
      <c r="O93" s="121"/>
      <c r="P93" s="121"/>
    </row>
    <row r="94" spans="12:16" x14ac:dyDescent="0.3">
      <c r="L94" s="41"/>
      <c r="M94" s="41"/>
      <c r="N94" s="121"/>
      <c r="O94" s="121"/>
      <c r="P94" s="121"/>
    </row>
    <row r="95" spans="12:16" x14ac:dyDescent="0.3">
      <c r="L95" s="41"/>
      <c r="M95" s="41"/>
      <c r="N95" s="121"/>
      <c r="O95" s="121"/>
      <c r="P95" s="121"/>
    </row>
    <row r="96" spans="12:16" x14ac:dyDescent="0.3">
      <c r="L96" s="41"/>
      <c r="M96" s="41"/>
      <c r="N96" s="121"/>
      <c r="O96" s="121"/>
      <c r="P96" s="121"/>
    </row>
    <row r="97" spans="12:16" x14ac:dyDescent="0.3">
      <c r="L97" s="41"/>
      <c r="M97" s="41"/>
      <c r="N97" s="121"/>
      <c r="O97" s="121"/>
      <c r="P97" s="121"/>
    </row>
    <row r="98" spans="12:16" x14ac:dyDescent="0.3">
      <c r="L98" s="41"/>
      <c r="M98" s="41"/>
      <c r="N98" s="121"/>
      <c r="O98" s="121"/>
      <c r="P98" s="121"/>
    </row>
    <row r="99" spans="12:16" x14ac:dyDescent="0.3">
      <c r="L99" s="41"/>
      <c r="M99" s="41"/>
      <c r="N99" s="121"/>
      <c r="O99" s="121"/>
      <c r="P99" s="121"/>
    </row>
    <row r="100" spans="12:16" x14ac:dyDescent="0.3">
      <c r="L100" s="41"/>
      <c r="M100" s="41"/>
      <c r="N100" s="121"/>
      <c r="O100" s="121"/>
      <c r="P100" s="121"/>
    </row>
    <row r="101" spans="12:16" x14ac:dyDescent="0.3">
      <c r="L101" s="41"/>
      <c r="M101" s="41"/>
      <c r="N101" s="121"/>
      <c r="O101" s="121"/>
      <c r="P101" s="121"/>
    </row>
    <row r="102" spans="12:16" x14ac:dyDescent="0.3">
      <c r="L102" s="41"/>
      <c r="M102" s="41"/>
      <c r="N102" s="121"/>
      <c r="O102" s="121"/>
      <c r="P102" s="121"/>
    </row>
    <row r="103" spans="12:16" x14ac:dyDescent="0.3">
      <c r="L103" s="41"/>
      <c r="M103" s="41"/>
      <c r="N103" s="121"/>
      <c r="O103" s="121"/>
      <c r="P103" s="121"/>
    </row>
    <row r="104" spans="12:16" x14ac:dyDescent="0.3">
      <c r="L104" s="41"/>
      <c r="M104" s="41"/>
      <c r="N104" s="121"/>
      <c r="O104" s="121"/>
      <c r="P104" s="121"/>
    </row>
    <row r="105" spans="12:16" x14ac:dyDescent="0.3">
      <c r="L105" s="41"/>
      <c r="M105" s="41"/>
      <c r="N105" s="121"/>
      <c r="O105" s="121"/>
      <c r="P105" s="121"/>
    </row>
    <row r="106" spans="12:16" x14ac:dyDescent="0.3">
      <c r="L106" s="41"/>
      <c r="M106" s="41"/>
      <c r="N106" s="121"/>
      <c r="O106" s="121"/>
      <c r="P106" s="121"/>
    </row>
    <row r="107" spans="12:16" x14ac:dyDescent="0.3">
      <c r="L107" s="41"/>
      <c r="M107" s="41"/>
      <c r="N107" s="121"/>
      <c r="O107" s="121"/>
      <c r="P107" s="121"/>
    </row>
    <row r="108" spans="12:16" x14ac:dyDescent="0.3">
      <c r="L108" s="41"/>
      <c r="M108" s="41"/>
      <c r="N108" s="121"/>
      <c r="O108" s="121"/>
      <c r="P108" s="121"/>
    </row>
    <row r="109" spans="12:16" x14ac:dyDescent="0.3">
      <c r="L109" s="41"/>
      <c r="M109" s="41"/>
      <c r="N109" s="121"/>
      <c r="O109" s="121"/>
      <c r="P109" s="121"/>
    </row>
    <row r="110" spans="12:16" x14ac:dyDescent="0.3">
      <c r="L110" s="41"/>
      <c r="M110" s="41"/>
      <c r="N110" s="121"/>
      <c r="O110" s="121"/>
      <c r="P110" s="121"/>
    </row>
    <row r="111" spans="12:16" x14ac:dyDescent="0.3">
      <c r="L111" s="41"/>
      <c r="M111" s="41"/>
      <c r="N111" s="121"/>
      <c r="O111" s="121"/>
      <c r="P111" s="121"/>
    </row>
    <row r="112" spans="12:16" x14ac:dyDescent="0.3">
      <c r="L112" s="41"/>
      <c r="M112" s="41"/>
      <c r="N112" s="121"/>
      <c r="O112" s="121"/>
      <c r="P112" s="121"/>
    </row>
    <row r="113" spans="12:16" x14ac:dyDescent="0.3">
      <c r="L113" s="41"/>
      <c r="M113" s="41"/>
      <c r="N113" s="121"/>
      <c r="O113" s="121"/>
      <c r="P113" s="121"/>
    </row>
    <row r="114" spans="12:16" x14ac:dyDescent="0.3">
      <c r="L114" s="41"/>
      <c r="M114" s="41"/>
      <c r="N114" s="121"/>
      <c r="O114" s="121"/>
      <c r="P114" s="121"/>
    </row>
    <row r="115" spans="12:16" x14ac:dyDescent="0.3">
      <c r="L115" s="41"/>
      <c r="M115" s="41"/>
      <c r="N115" s="121"/>
      <c r="O115" s="121"/>
      <c r="P115" s="121"/>
    </row>
    <row r="116" spans="12:16" x14ac:dyDescent="0.3">
      <c r="L116" s="41"/>
      <c r="M116" s="41"/>
      <c r="N116" s="121"/>
      <c r="O116" s="121"/>
      <c r="P116" s="121"/>
    </row>
    <row r="117" spans="12:16" x14ac:dyDescent="0.3">
      <c r="L117" s="41"/>
      <c r="M117" s="41"/>
      <c r="N117" s="121"/>
      <c r="O117" s="121"/>
      <c r="P117" s="121"/>
    </row>
    <row r="118" spans="12:16" x14ac:dyDescent="0.3">
      <c r="L118" s="41"/>
      <c r="M118" s="41"/>
      <c r="N118" s="121"/>
      <c r="O118" s="121"/>
      <c r="P118" s="121"/>
    </row>
    <row r="119" spans="12:16" x14ac:dyDescent="0.3">
      <c r="L119" s="41"/>
      <c r="M119" s="41"/>
      <c r="N119" s="121"/>
      <c r="O119" s="121"/>
      <c r="P119" s="121"/>
    </row>
    <row r="120" spans="12:16" x14ac:dyDescent="0.3">
      <c r="L120" s="41"/>
      <c r="M120" s="41"/>
      <c r="N120" s="121"/>
      <c r="O120" s="121"/>
      <c r="P120" s="121"/>
    </row>
    <row r="121" spans="12:16" x14ac:dyDescent="0.3">
      <c r="L121" s="41"/>
      <c r="M121" s="41"/>
      <c r="N121" s="121"/>
      <c r="O121" s="121"/>
      <c r="P121" s="121"/>
    </row>
    <row r="122" spans="12:16" x14ac:dyDescent="0.3">
      <c r="L122" s="41"/>
      <c r="M122" s="41"/>
      <c r="N122" s="121"/>
      <c r="O122" s="121"/>
      <c r="P122" s="121"/>
    </row>
    <row r="123" spans="12:16" x14ac:dyDescent="0.3">
      <c r="L123" s="41"/>
      <c r="M123" s="41"/>
      <c r="N123" s="121"/>
      <c r="O123" s="121"/>
      <c r="P123" s="121"/>
    </row>
    <row r="124" spans="12:16" x14ac:dyDescent="0.3">
      <c r="L124" s="41"/>
      <c r="M124" s="41"/>
      <c r="N124" s="121"/>
      <c r="O124" s="121"/>
      <c r="P124" s="121"/>
    </row>
    <row r="125" spans="12:16" x14ac:dyDescent="0.3">
      <c r="L125" s="41"/>
      <c r="M125" s="41"/>
      <c r="N125" s="121"/>
      <c r="O125" s="121"/>
      <c r="P125" s="121"/>
    </row>
    <row r="126" spans="12:16" x14ac:dyDescent="0.3">
      <c r="L126" s="41"/>
      <c r="M126" s="41"/>
      <c r="N126" s="121"/>
      <c r="O126" s="121"/>
      <c r="P126" s="121"/>
    </row>
    <row r="127" spans="12:16" x14ac:dyDescent="0.3">
      <c r="L127" s="41"/>
      <c r="M127" s="41"/>
      <c r="N127" s="121"/>
      <c r="O127" s="121"/>
      <c r="P127" s="121"/>
    </row>
    <row r="128" spans="12:16" x14ac:dyDescent="0.3">
      <c r="L128" s="41"/>
      <c r="M128" s="41"/>
      <c r="N128" s="121"/>
      <c r="O128" s="121"/>
      <c r="P128" s="121"/>
    </row>
    <row r="129" spans="12:16" x14ac:dyDescent="0.3">
      <c r="L129" s="41"/>
      <c r="M129" s="41"/>
      <c r="N129" s="121"/>
      <c r="O129" s="121"/>
      <c r="P129" s="121"/>
    </row>
    <row r="130" spans="12:16" x14ac:dyDescent="0.3">
      <c r="L130" s="41"/>
      <c r="M130" s="41"/>
      <c r="N130" s="121"/>
      <c r="O130" s="121"/>
      <c r="P130" s="121"/>
    </row>
    <row r="131" spans="12:16" x14ac:dyDescent="0.3">
      <c r="L131" s="41"/>
      <c r="M131" s="41"/>
      <c r="N131" s="121"/>
      <c r="O131" s="121"/>
      <c r="P131" s="121"/>
    </row>
    <row r="132" spans="12:16" x14ac:dyDescent="0.3">
      <c r="L132" s="41"/>
      <c r="M132" s="41"/>
      <c r="N132" s="121"/>
      <c r="O132" s="121"/>
      <c r="P132" s="121"/>
    </row>
    <row r="133" spans="12:16" x14ac:dyDescent="0.3">
      <c r="L133" s="41"/>
      <c r="M133" s="41"/>
      <c r="N133" s="121"/>
      <c r="O133" s="121"/>
      <c r="P133" s="121"/>
    </row>
    <row r="134" spans="12:16" x14ac:dyDescent="0.3">
      <c r="L134" s="41"/>
      <c r="M134" s="41"/>
      <c r="N134" s="121"/>
      <c r="O134" s="121"/>
      <c r="P134" s="121"/>
    </row>
    <row r="135" spans="12:16" x14ac:dyDescent="0.3">
      <c r="L135" s="41"/>
      <c r="M135" s="41"/>
      <c r="N135" s="121"/>
      <c r="O135" s="121"/>
      <c r="P135" s="121"/>
    </row>
    <row r="136" spans="12:16" x14ac:dyDescent="0.3">
      <c r="L136" s="41"/>
      <c r="M136" s="41"/>
      <c r="N136" s="121"/>
      <c r="O136" s="121"/>
      <c r="P136" s="121"/>
    </row>
    <row r="137" spans="12:16" x14ac:dyDescent="0.3">
      <c r="L137" s="41"/>
      <c r="M137" s="41"/>
      <c r="N137" s="121"/>
      <c r="O137" s="121"/>
      <c r="P137" s="121"/>
    </row>
    <row r="138" spans="12:16" x14ac:dyDescent="0.3">
      <c r="L138" s="41"/>
      <c r="M138" s="41"/>
      <c r="N138" s="121"/>
      <c r="O138" s="121"/>
      <c r="P138" s="121"/>
    </row>
    <row r="139" spans="12:16" x14ac:dyDescent="0.3">
      <c r="L139" s="41"/>
      <c r="M139" s="41"/>
      <c r="N139" s="121"/>
      <c r="O139" s="121"/>
      <c r="P139" s="121"/>
    </row>
    <row r="140" spans="12:16" x14ac:dyDescent="0.3">
      <c r="L140" s="41"/>
      <c r="M140" s="41"/>
      <c r="N140" s="121"/>
      <c r="O140" s="121"/>
      <c r="P140" s="121"/>
    </row>
    <row r="141" spans="12:16" x14ac:dyDescent="0.3">
      <c r="L141" s="41"/>
      <c r="M141" s="41"/>
      <c r="N141" s="121"/>
      <c r="O141" s="121"/>
      <c r="P141" s="121"/>
    </row>
    <row r="142" spans="12:16" x14ac:dyDescent="0.3">
      <c r="L142" s="41"/>
      <c r="M142" s="41"/>
      <c r="N142" s="121"/>
      <c r="O142" s="121"/>
      <c r="P142" s="121"/>
    </row>
    <row r="143" spans="12:16" x14ac:dyDescent="0.3">
      <c r="L143" s="41"/>
      <c r="M143" s="41"/>
      <c r="N143" s="119"/>
      <c r="O143" s="119"/>
      <c r="P143" s="119"/>
    </row>
    <row r="144" spans="12:16" x14ac:dyDescent="0.3">
      <c r="L144" s="41"/>
      <c r="M144" s="41"/>
      <c r="N144" s="119"/>
      <c r="O144" s="119"/>
      <c r="P144" s="119"/>
    </row>
    <row r="145" spans="12:16" x14ac:dyDescent="0.3">
      <c r="L145" s="41"/>
      <c r="M145" s="41"/>
      <c r="N145" s="119"/>
      <c r="O145" s="119"/>
      <c r="P145" s="119"/>
    </row>
    <row r="146" spans="12:16" x14ac:dyDescent="0.3">
      <c r="L146" s="41"/>
      <c r="M146" s="41"/>
      <c r="N146" s="119"/>
      <c r="O146" s="119"/>
      <c r="P146" s="119"/>
    </row>
    <row r="147" spans="12:16" x14ac:dyDescent="0.3">
      <c r="L147" s="41"/>
      <c r="M147" s="41"/>
      <c r="N147" s="119"/>
      <c r="O147" s="119"/>
      <c r="P147" s="119"/>
    </row>
    <row r="148" spans="12:16" x14ac:dyDescent="0.3">
      <c r="L148" s="41"/>
      <c r="M148" s="41"/>
      <c r="N148" s="119"/>
      <c r="O148" s="119"/>
      <c r="P148" s="119"/>
    </row>
    <row r="149" spans="12:16" x14ac:dyDescent="0.3">
      <c r="L149" s="41"/>
      <c r="M149" s="41"/>
      <c r="N149" s="119"/>
      <c r="O149" s="119"/>
      <c r="P149" s="119"/>
    </row>
    <row r="150" spans="12:16" x14ac:dyDescent="0.3">
      <c r="L150" s="41"/>
      <c r="M150" s="41"/>
      <c r="N150" s="119"/>
      <c r="O150" s="119"/>
      <c r="P150" s="119"/>
    </row>
    <row r="151" spans="12:16" x14ac:dyDescent="0.3">
      <c r="L151" s="41"/>
      <c r="M151" s="41"/>
      <c r="N151" s="119"/>
      <c r="O151" s="119"/>
      <c r="P151" s="119"/>
    </row>
    <row r="152" spans="12:16" x14ac:dyDescent="0.3">
      <c r="L152" s="41"/>
      <c r="M152" s="41"/>
      <c r="N152" s="119"/>
      <c r="O152" s="119"/>
      <c r="P152" s="119"/>
    </row>
    <row r="153" spans="12:16" x14ac:dyDescent="0.3">
      <c r="L153" s="41"/>
      <c r="M153" s="41"/>
      <c r="N153" s="119"/>
      <c r="O153" s="119"/>
      <c r="P153" s="119"/>
    </row>
    <row r="154" spans="12:16" x14ac:dyDescent="0.3">
      <c r="L154" s="41"/>
      <c r="M154" s="41"/>
      <c r="N154" s="119"/>
      <c r="O154" s="119"/>
      <c r="P154" s="119"/>
    </row>
    <row r="155" spans="12:16" x14ac:dyDescent="0.3">
      <c r="L155" s="41"/>
      <c r="M155" s="41"/>
      <c r="N155" s="119"/>
      <c r="O155" s="119"/>
      <c r="P155" s="119"/>
    </row>
    <row r="156" spans="12:16" x14ac:dyDescent="0.3">
      <c r="L156" s="41"/>
      <c r="M156" s="41"/>
      <c r="N156" s="119"/>
      <c r="O156" s="119"/>
      <c r="P156" s="119"/>
    </row>
    <row r="157" spans="12:16" x14ac:dyDescent="0.3">
      <c r="L157" s="41"/>
      <c r="M157" s="41"/>
      <c r="N157" s="119"/>
      <c r="O157" s="119"/>
      <c r="P157" s="119"/>
    </row>
    <row r="158" spans="12:16" x14ac:dyDescent="0.3">
      <c r="L158" s="41"/>
      <c r="M158" s="41"/>
      <c r="N158" s="119"/>
      <c r="O158" s="119"/>
      <c r="P158" s="119"/>
    </row>
    <row r="159" spans="12:16" x14ac:dyDescent="0.3">
      <c r="L159" s="41"/>
      <c r="M159" s="41"/>
      <c r="N159" s="119"/>
      <c r="O159" s="119"/>
      <c r="P159" s="119"/>
    </row>
    <row r="160" spans="12:16" x14ac:dyDescent="0.3">
      <c r="L160" s="41"/>
      <c r="M160" s="41"/>
      <c r="N160" s="119"/>
      <c r="O160" s="119"/>
      <c r="P160" s="119"/>
    </row>
    <row r="161" spans="12:16" x14ac:dyDescent="0.3">
      <c r="L161" s="41"/>
      <c r="M161" s="41"/>
      <c r="N161" s="119"/>
      <c r="O161" s="119"/>
      <c r="P161" s="119"/>
    </row>
    <row r="162" spans="12:16" x14ac:dyDescent="0.3">
      <c r="L162" s="41"/>
      <c r="M162" s="41"/>
      <c r="N162" s="119"/>
      <c r="O162" s="119"/>
      <c r="P162" s="119"/>
    </row>
    <row r="163" spans="12:16" x14ac:dyDescent="0.3">
      <c r="L163" s="41"/>
      <c r="M163" s="41"/>
      <c r="N163" s="119"/>
      <c r="O163" s="119"/>
      <c r="P163" s="119"/>
    </row>
    <row r="164" spans="12:16" x14ac:dyDescent="0.3">
      <c r="L164" s="41"/>
      <c r="M164" s="41"/>
      <c r="N164" s="119"/>
      <c r="O164" s="119"/>
      <c r="P164" s="119"/>
    </row>
    <row r="165" spans="12:16" x14ac:dyDescent="0.3">
      <c r="L165" s="41"/>
      <c r="M165" s="41"/>
      <c r="N165" s="119"/>
      <c r="O165" s="119"/>
      <c r="P165" s="119"/>
    </row>
    <row r="166" spans="12:16" x14ac:dyDescent="0.3">
      <c r="L166" s="41"/>
      <c r="M166" s="41"/>
      <c r="N166" s="119"/>
      <c r="O166" s="119"/>
      <c r="P166" s="119"/>
    </row>
    <row r="167" spans="12:16" x14ac:dyDescent="0.3">
      <c r="L167" s="41"/>
      <c r="M167" s="41"/>
      <c r="N167" s="119"/>
      <c r="O167" s="119"/>
      <c r="P167" s="119"/>
    </row>
    <row r="168" spans="12:16" x14ac:dyDescent="0.3">
      <c r="L168" s="41"/>
      <c r="M168" s="41"/>
      <c r="N168" s="119"/>
      <c r="O168" s="119"/>
      <c r="P168" s="119"/>
    </row>
    <row r="169" spans="12:16" x14ac:dyDescent="0.3">
      <c r="L169" s="41"/>
      <c r="M169" s="41"/>
      <c r="N169" s="119"/>
      <c r="O169" s="119"/>
      <c r="P169" s="119"/>
    </row>
    <row r="170" spans="12:16" x14ac:dyDescent="0.3">
      <c r="L170" s="41"/>
      <c r="M170" s="41"/>
      <c r="N170" s="119"/>
      <c r="O170" s="119"/>
      <c r="P170" s="119"/>
    </row>
    <row r="171" spans="12:16" x14ac:dyDescent="0.3">
      <c r="L171" s="41"/>
      <c r="M171" s="41"/>
      <c r="N171" s="119"/>
      <c r="O171" s="119"/>
      <c r="P171" s="119"/>
    </row>
    <row r="172" spans="12:16" x14ac:dyDescent="0.3">
      <c r="L172" s="41"/>
      <c r="M172" s="41"/>
      <c r="N172" s="119"/>
      <c r="O172" s="119"/>
      <c r="P172" s="119"/>
    </row>
    <row r="173" spans="12:16" x14ac:dyDescent="0.3">
      <c r="L173" s="41"/>
      <c r="M173" s="41"/>
      <c r="N173" s="119"/>
      <c r="O173" s="119"/>
      <c r="P173" s="119"/>
    </row>
    <row r="174" spans="12:16" x14ac:dyDescent="0.3">
      <c r="L174" s="41"/>
      <c r="M174" s="41"/>
      <c r="N174" s="119"/>
      <c r="O174" s="119"/>
      <c r="P174" s="119"/>
    </row>
    <row r="175" spans="12:16" x14ac:dyDescent="0.3">
      <c r="L175" s="41"/>
      <c r="M175" s="41"/>
      <c r="N175" s="119"/>
      <c r="O175" s="119"/>
      <c r="P175" s="119"/>
    </row>
    <row r="176" spans="12:16" x14ac:dyDescent="0.3">
      <c r="L176" s="41"/>
      <c r="M176" s="41"/>
      <c r="N176" s="119"/>
      <c r="O176" s="119"/>
      <c r="P176" s="119"/>
    </row>
    <row r="177" spans="12:16" x14ac:dyDescent="0.3">
      <c r="L177" s="41"/>
      <c r="M177" s="41"/>
      <c r="N177" s="119"/>
      <c r="O177" s="119"/>
      <c r="P177" s="119"/>
    </row>
    <row r="178" spans="12:16" x14ac:dyDescent="0.3">
      <c r="L178" s="41"/>
      <c r="M178" s="41"/>
      <c r="N178" s="119"/>
      <c r="O178" s="119"/>
      <c r="P178" s="119"/>
    </row>
    <row r="179" spans="12:16" x14ac:dyDescent="0.3">
      <c r="L179" s="41"/>
      <c r="M179" s="41"/>
      <c r="N179" s="119"/>
      <c r="O179" s="119"/>
      <c r="P179" s="119"/>
    </row>
    <row r="180" spans="12:16" x14ac:dyDescent="0.3">
      <c r="L180" s="41"/>
      <c r="M180" s="41"/>
      <c r="N180" s="119"/>
      <c r="O180" s="119"/>
      <c r="P180" s="119"/>
    </row>
    <row r="181" spans="12:16" x14ac:dyDescent="0.3">
      <c r="L181" s="41"/>
      <c r="M181" s="41"/>
      <c r="N181" s="119"/>
      <c r="O181" s="119"/>
      <c r="P181" s="119"/>
    </row>
    <row r="182" spans="12:16" x14ac:dyDescent="0.3">
      <c r="L182" s="41"/>
      <c r="M182" s="41"/>
      <c r="N182" s="119"/>
      <c r="O182" s="119"/>
      <c r="P182" s="119"/>
    </row>
    <row r="183" spans="12:16" x14ac:dyDescent="0.3">
      <c r="L183" s="41"/>
      <c r="M183" s="41"/>
      <c r="N183" s="119"/>
      <c r="O183" s="119"/>
      <c r="P183" s="119"/>
    </row>
    <row r="184" spans="12:16" x14ac:dyDescent="0.3">
      <c r="L184" s="41"/>
      <c r="M184" s="41"/>
      <c r="N184" s="119"/>
      <c r="O184" s="119"/>
      <c r="P184" s="119"/>
    </row>
    <row r="185" spans="12:16" x14ac:dyDescent="0.3">
      <c r="L185" s="41"/>
      <c r="M185" s="41"/>
      <c r="N185" s="119"/>
      <c r="O185" s="119"/>
      <c r="P185" s="119"/>
    </row>
    <row r="186" spans="12:16" x14ac:dyDescent="0.3">
      <c r="L186" s="41"/>
      <c r="M186" s="41"/>
      <c r="N186" s="119"/>
      <c r="O186" s="119"/>
      <c r="P186" s="119"/>
    </row>
    <row r="187" spans="12:16" x14ac:dyDescent="0.3">
      <c r="L187" s="41"/>
      <c r="M187" s="41"/>
      <c r="N187" s="119"/>
      <c r="O187" s="119"/>
      <c r="P187" s="119"/>
    </row>
    <row r="188" spans="12:16" x14ac:dyDescent="0.3">
      <c r="L188" s="41"/>
      <c r="M188" s="41"/>
      <c r="N188" s="119"/>
      <c r="O188" s="119"/>
      <c r="P188" s="119"/>
    </row>
    <row r="189" spans="12:16" x14ac:dyDescent="0.3">
      <c r="L189" s="41"/>
      <c r="M189" s="41"/>
      <c r="N189" s="119"/>
      <c r="O189" s="119"/>
      <c r="P189" s="119"/>
    </row>
    <row r="190" spans="12:16" x14ac:dyDescent="0.3">
      <c r="L190" s="41"/>
      <c r="M190" s="41"/>
      <c r="N190" s="119"/>
      <c r="O190" s="119"/>
      <c r="P190" s="119"/>
    </row>
    <row r="191" spans="12:16" x14ac:dyDescent="0.3">
      <c r="L191" s="41"/>
      <c r="M191" s="41"/>
      <c r="N191" s="119"/>
      <c r="O191" s="119"/>
      <c r="P191" s="119"/>
    </row>
    <row r="192" spans="12:16" x14ac:dyDescent="0.3">
      <c r="L192" s="41"/>
      <c r="M192" s="41"/>
      <c r="N192" s="119"/>
      <c r="O192" s="119"/>
      <c r="P192" s="119"/>
    </row>
    <row r="193" spans="12:16" x14ac:dyDescent="0.3">
      <c r="L193" s="41"/>
      <c r="M193" s="41"/>
      <c r="N193" s="119"/>
      <c r="O193" s="119"/>
      <c r="P193" s="119"/>
    </row>
    <row r="194" spans="12:16" x14ac:dyDescent="0.3">
      <c r="L194" s="41"/>
      <c r="M194" s="41"/>
      <c r="N194" s="119"/>
      <c r="O194" s="119"/>
      <c r="P194" s="119"/>
    </row>
    <row r="195" spans="12:16" x14ac:dyDescent="0.3">
      <c r="N195" s="119"/>
      <c r="O195" s="119"/>
      <c r="P195" s="119"/>
    </row>
    <row r="196" spans="12:16" x14ac:dyDescent="0.3">
      <c r="N196" s="119"/>
      <c r="O196" s="119"/>
      <c r="P196" s="119"/>
    </row>
    <row r="197" spans="12:16" x14ac:dyDescent="0.3">
      <c r="N197" s="119"/>
      <c r="O197" s="119"/>
      <c r="P197" s="119"/>
    </row>
    <row r="198" spans="12:16" x14ac:dyDescent="0.3">
      <c r="N198" s="119"/>
      <c r="O198" s="119"/>
      <c r="P198" s="119"/>
    </row>
    <row r="199" spans="12:16" x14ac:dyDescent="0.3">
      <c r="N199" s="119"/>
      <c r="O199" s="119"/>
      <c r="P199" s="119"/>
    </row>
    <row r="200" spans="12:16" x14ac:dyDescent="0.3">
      <c r="N200" s="119"/>
      <c r="O200" s="119"/>
      <c r="P200" s="119"/>
    </row>
    <row r="201" spans="12:16" x14ac:dyDescent="0.3">
      <c r="N201" s="119"/>
      <c r="O201" s="119"/>
      <c r="P201" s="119"/>
    </row>
    <row r="202" spans="12:16" x14ac:dyDescent="0.3">
      <c r="N202" s="119"/>
      <c r="O202" s="119"/>
      <c r="P202" s="119"/>
    </row>
  </sheetData>
  <sheetProtection algorithmName="SHA-512" hashValue="cZ65jSIvk5WYMaHOWqtGXpxqsvO41BmbOEFipC4wezdyOrhXK/bYoRK/e8XkUPJW56T4VD5W9XuOjVlx+J5XDw==" saltValue="SrhGa3jYPnzr+0fta+BulQ==" spinCount="100000" sheet="1" selectLockedCells="1"/>
  <mergeCells count="31">
    <mergeCell ref="K25:N25"/>
    <mergeCell ref="K36:R38"/>
    <mergeCell ref="P39:Q39"/>
    <mergeCell ref="P40:Q40"/>
    <mergeCell ref="T40:U42"/>
    <mergeCell ref="P41:Q41"/>
    <mergeCell ref="P42:Q42"/>
    <mergeCell ref="P27:P28"/>
    <mergeCell ref="T18:T19"/>
    <mergeCell ref="M19:N19"/>
    <mergeCell ref="P19:Q19"/>
    <mergeCell ref="K20:N20"/>
    <mergeCell ref="K21:R21"/>
    <mergeCell ref="M23:N23"/>
    <mergeCell ref="P23:Q23"/>
    <mergeCell ref="M24:N24"/>
    <mergeCell ref="K7:R7"/>
    <mergeCell ref="K9:R12"/>
    <mergeCell ref="K13:R14"/>
    <mergeCell ref="M17:N17"/>
    <mergeCell ref="M18:N18"/>
    <mergeCell ref="P18:Q18"/>
    <mergeCell ref="P24:Q24"/>
    <mergeCell ref="K22:R22"/>
    <mergeCell ref="T5:T6"/>
    <mergeCell ref="K6:R6"/>
    <mergeCell ref="J1:S1"/>
    <mergeCell ref="L4:N4"/>
    <mergeCell ref="O4:Q4"/>
    <mergeCell ref="L5:N5"/>
    <mergeCell ref="O5:Q5"/>
  </mergeCells>
  <dataValidations count="4">
    <dataValidation type="list" allowBlank="1" showInputMessage="1" showErrorMessage="1" sqref="M24:N24 M19:N19" xr:uid="{00000000-0002-0000-0000-000000000000}">
      <formula1>$C$30:$C$33</formula1>
    </dataValidation>
    <dataValidation type="list" allowBlank="1" showInputMessage="1" showErrorMessage="1" sqref="L46:M46" xr:uid="{00000000-0002-0000-0000-000001000000}">
      <formula1>$D$67:$D$69</formula1>
    </dataValidation>
    <dataValidation type="list" allowBlank="1" showInputMessage="1" showErrorMessage="1" sqref="R40:R43" xr:uid="{00000000-0002-0000-0000-000002000000}">
      <formula1>$V$37:$V$39</formula1>
    </dataValidation>
    <dataValidation type="list" allowBlank="1" showInputMessage="1" showErrorMessage="1" sqref="L24 L19" xr:uid="{00000000-0002-0000-0000-000003000000}">
      <formula1>Level</formula1>
    </dataValidation>
  </dataValidations>
  <pageMargins left="0.7" right="0.7" top="0.75" bottom="0.75" header="0.3" footer="0.3"/>
  <pageSetup scale="8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7030A0"/>
  </sheetPr>
  <dimension ref="A2:CD182"/>
  <sheetViews>
    <sheetView zoomScaleNormal="100" zoomScaleSheetLayoutView="115" workbookViewId="0">
      <selection activeCell="F11" sqref="F11"/>
    </sheetView>
  </sheetViews>
  <sheetFormatPr defaultColWidth="9.21875" defaultRowHeight="14.4" x14ac:dyDescent="0.3"/>
  <cols>
    <col min="1" max="1" width="2.77734375" style="126" customWidth="1"/>
    <col min="2" max="2" width="1.77734375" style="3" customWidth="1"/>
    <col min="3" max="3" width="2.77734375" style="126" customWidth="1"/>
    <col min="4" max="4" width="15.77734375" style="126" customWidth="1"/>
    <col min="5" max="5" width="16.77734375" style="126" customWidth="1"/>
    <col min="6" max="6" width="22.77734375" style="126" customWidth="1"/>
    <col min="7" max="7" width="12.5546875" style="126" customWidth="1"/>
    <col min="8" max="8" width="15" style="126" customWidth="1"/>
    <col min="9" max="9" width="14.77734375" style="126" customWidth="1"/>
    <col min="10" max="10" width="15" style="126" customWidth="1"/>
    <col min="11" max="11" width="2.77734375" style="126" customWidth="1"/>
    <col min="12" max="12" width="16" style="126" customWidth="1"/>
    <col min="13" max="13" width="5.5546875" style="126" bestFit="1" customWidth="1"/>
    <col min="14" max="16384" width="9.21875" style="126"/>
  </cols>
  <sheetData>
    <row r="2" spans="1:82" ht="23.25" customHeight="1" x14ac:dyDescent="0.4">
      <c r="C2" s="127"/>
      <c r="D2" s="287" t="s">
        <v>90</v>
      </c>
      <c r="E2" s="287"/>
      <c r="F2" s="287"/>
      <c r="G2" s="287"/>
      <c r="H2" s="287"/>
      <c r="I2" s="287"/>
      <c r="J2" s="287"/>
      <c r="K2" s="127"/>
    </row>
    <row r="3" spans="1:82" ht="6.75" customHeight="1" x14ac:dyDescent="0.3">
      <c r="C3" s="127"/>
      <c r="K3" s="127"/>
    </row>
    <row r="4" spans="1:82" ht="6.75" customHeight="1" x14ac:dyDescent="0.3">
      <c r="C4" s="128"/>
      <c r="D4" s="129"/>
      <c r="E4" s="129"/>
      <c r="F4" s="129"/>
      <c r="G4" s="129"/>
      <c r="H4" s="129"/>
      <c r="I4" s="129"/>
      <c r="J4" s="129"/>
      <c r="K4" s="130"/>
    </row>
    <row r="5" spans="1:82" ht="18" x14ac:dyDescent="0.3">
      <c r="C5" s="131"/>
      <c r="D5" s="346" t="s">
        <v>91</v>
      </c>
      <c r="E5" s="347"/>
      <c r="F5" s="347"/>
      <c r="G5" s="347"/>
      <c r="H5" s="347"/>
      <c r="I5" s="347"/>
      <c r="J5" s="348"/>
      <c r="K5" s="13"/>
      <c r="L5" s="132"/>
    </row>
    <row r="6" spans="1:82" ht="18" x14ac:dyDescent="0.3">
      <c r="C6" s="131"/>
      <c r="D6" s="349"/>
      <c r="E6" s="350"/>
      <c r="F6" s="350"/>
      <c r="G6" s="350"/>
      <c r="H6" s="350"/>
      <c r="I6" s="350"/>
      <c r="J6" s="351"/>
      <c r="K6" s="13"/>
    </row>
    <row r="7" spans="1:82" ht="30.75" customHeight="1" x14ac:dyDescent="0.3">
      <c r="C7" s="131"/>
      <c r="D7" s="352" t="s">
        <v>92</v>
      </c>
      <c r="E7" s="353"/>
      <c r="F7" s="353"/>
      <c r="G7" s="353"/>
      <c r="H7" s="353"/>
      <c r="I7" s="353"/>
      <c r="J7" s="354"/>
      <c r="K7" s="133"/>
    </row>
    <row r="8" spans="1:82" ht="6.75" customHeight="1" x14ac:dyDescent="0.3">
      <c r="A8" s="134"/>
      <c r="B8" s="42"/>
      <c r="C8" s="135"/>
      <c r="D8" s="136"/>
      <c r="E8" s="136"/>
      <c r="F8" s="136"/>
      <c r="G8" s="136"/>
      <c r="H8" s="136"/>
      <c r="I8" s="136"/>
      <c r="J8" s="136"/>
      <c r="K8" s="137"/>
      <c r="L8" s="134"/>
      <c r="M8" s="134"/>
      <c r="N8" s="134"/>
      <c r="O8" s="134"/>
      <c r="P8" s="134"/>
      <c r="Q8" s="134"/>
      <c r="R8" s="134"/>
      <c r="S8" s="134"/>
      <c r="T8" s="134"/>
      <c r="U8" s="134"/>
      <c r="V8" s="134"/>
      <c r="W8" s="134"/>
      <c r="X8" s="134"/>
      <c r="Y8" s="134"/>
      <c r="Z8" s="134"/>
      <c r="AA8" s="134"/>
      <c r="AB8" s="134"/>
      <c r="AC8" s="134"/>
      <c r="AD8" s="134"/>
      <c r="AE8" s="134"/>
      <c r="AF8" s="134"/>
      <c r="AG8" s="134"/>
      <c r="AH8" s="134"/>
      <c r="AI8" s="134"/>
      <c r="AJ8" s="134"/>
      <c r="AK8" s="134"/>
      <c r="AL8" s="134"/>
      <c r="AM8" s="134"/>
      <c r="AN8" s="134"/>
      <c r="AO8" s="134"/>
      <c r="AP8" s="134"/>
      <c r="AQ8" s="134"/>
      <c r="AR8" s="134"/>
      <c r="AS8" s="134"/>
      <c r="AT8" s="134"/>
      <c r="AU8" s="134"/>
      <c r="AV8" s="134"/>
      <c r="AW8" s="134"/>
      <c r="AX8" s="134"/>
      <c r="AY8" s="134"/>
      <c r="AZ8" s="134"/>
      <c r="BA8" s="134"/>
      <c r="BB8" s="134"/>
      <c r="BC8" s="134"/>
      <c r="BD8" s="134"/>
      <c r="BE8" s="134"/>
      <c r="BF8" s="134"/>
      <c r="BG8" s="134"/>
      <c r="BH8" s="134"/>
      <c r="BI8" s="134"/>
      <c r="BJ8" s="134"/>
      <c r="BK8" s="134"/>
      <c r="BL8" s="134"/>
      <c r="BM8" s="134"/>
      <c r="BN8" s="134"/>
      <c r="BO8" s="134"/>
      <c r="BP8" s="134"/>
      <c r="BQ8" s="134"/>
      <c r="BR8" s="134"/>
      <c r="BS8" s="134"/>
      <c r="BT8" s="134"/>
      <c r="BU8" s="134"/>
      <c r="BV8" s="134"/>
      <c r="BW8" s="134"/>
      <c r="BX8" s="134"/>
      <c r="BY8" s="134"/>
      <c r="BZ8" s="134"/>
      <c r="CA8" s="134"/>
      <c r="CB8" s="134"/>
      <c r="CC8" s="134"/>
      <c r="CD8" s="134"/>
    </row>
    <row r="9" spans="1:82" ht="27.6" x14ac:dyDescent="0.3">
      <c r="A9" s="138"/>
      <c r="B9" s="30"/>
      <c r="C9" s="139"/>
      <c r="D9" s="140" t="s">
        <v>93</v>
      </c>
      <c r="E9" s="140" t="s">
        <v>94</v>
      </c>
      <c r="F9" s="141" t="s">
        <v>95</v>
      </c>
      <c r="G9" s="142"/>
      <c r="H9" s="142"/>
      <c r="I9" s="142"/>
      <c r="J9" s="143"/>
      <c r="K9" s="137"/>
      <c r="L9" s="144" t="s">
        <v>5</v>
      </c>
      <c r="M9" s="138"/>
      <c r="N9" s="138"/>
      <c r="O9" s="138"/>
      <c r="P9" s="138"/>
      <c r="Q9" s="138"/>
      <c r="R9" s="138"/>
      <c r="S9" s="138"/>
      <c r="T9" s="138"/>
      <c r="U9" s="138"/>
      <c r="V9" s="138"/>
      <c r="W9" s="138"/>
      <c r="X9" s="138"/>
      <c r="Y9" s="138"/>
      <c r="Z9" s="138"/>
      <c r="AA9" s="138"/>
      <c r="AB9" s="138"/>
      <c r="AC9" s="138"/>
      <c r="AD9" s="138"/>
      <c r="AE9" s="138"/>
      <c r="AF9" s="138"/>
      <c r="AG9" s="138"/>
      <c r="AH9" s="138"/>
      <c r="AI9" s="138"/>
      <c r="AJ9" s="138"/>
      <c r="AK9" s="138"/>
      <c r="AL9" s="138"/>
      <c r="AM9" s="138"/>
      <c r="AN9" s="138"/>
      <c r="AO9" s="138"/>
      <c r="AP9" s="138"/>
      <c r="AQ9" s="138"/>
      <c r="AR9" s="138"/>
      <c r="AS9" s="138"/>
      <c r="AT9" s="138"/>
      <c r="AU9" s="138"/>
      <c r="AV9" s="138"/>
      <c r="AW9" s="138"/>
      <c r="AX9" s="138"/>
      <c r="AY9" s="138"/>
      <c r="AZ9" s="138"/>
      <c r="BA9" s="138"/>
      <c r="BB9" s="138"/>
      <c r="BC9" s="138"/>
      <c r="BD9" s="138"/>
      <c r="BE9" s="138"/>
      <c r="BF9" s="138"/>
      <c r="BG9" s="138"/>
      <c r="BH9" s="138"/>
      <c r="BI9" s="138"/>
      <c r="BJ9" s="138"/>
      <c r="BK9" s="138"/>
      <c r="BL9" s="138"/>
      <c r="BM9" s="138"/>
      <c r="BN9" s="138"/>
      <c r="BO9" s="138"/>
      <c r="BP9" s="138"/>
      <c r="BQ9" s="138"/>
      <c r="BR9" s="138"/>
      <c r="BS9" s="138"/>
      <c r="BT9" s="138"/>
      <c r="BU9" s="138"/>
      <c r="BV9" s="138"/>
      <c r="BW9" s="138"/>
      <c r="BX9" s="138"/>
      <c r="BY9" s="138"/>
      <c r="BZ9" s="138"/>
      <c r="CA9" s="138"/>
      <c r="CB9" s="138"/>
      <c r="CC9" s="138"/>
      <c r="CD9" s="138"/>
    </row>
    <row r="10" spans="1:82" ht="17.399999999999999" x14ac:dyDescent="0.3">
      <c r="A10" s="134"/>
      <c r="B10" s="42"/>
      <c r="C10" s="135"/>
      <c r="D10" s="145" t="s">
        <v>13</v>
      </c>
      <c r="E10" s="146" t="s">
        <v>14</v>
      </c>
      <c r="F10" s="147" t="s">
        <v>15</v>
      </c>
      <c r="G10" s="147" t="s">
        <v>96</v>
      </c>
      <c r="H10" s="147" t="s">
        <v>97</v>
      </c>
      <c r="I10" s="147" t="s">
        <v>18</v>
      </c>
      <c r="J10" s="147" t="s">
        <v>98</v>
      </c>
      <c r="K10" s="137"/>
      <c r="L10" s="134"/>
      <c r="M10" s="134"/>
      <c r="N10" s="134"/>
      <c r="O10" s="134"/>
      <c r="P10" s="134"/>
      <c r="Q10" s="134"/>
      <c r="R10" s="134"/>
      <c r="S10" s="134"/>
      <c r="T10" s="134"/>
      <c r="U10" s="134"/>
      <c r="V10" s="134"/>
      <c r="W10" s="134"/>
      <c r="X10" s="134"/>
      <c r="Y10" s="134"/>
      <c r="Z10" s="134"/>
      <c r="AA10" s="134"/>
      <c r="AB10" s="134"/>
      <c r="AC10" s="134"/>
      <c r="AD10" s="134"/>
      <c r="AE10" s="134"/>
      <c r="AF10" s="134"/>
      <c r="AG10" s="134"/>
      <c r="AH10" s="134"/>
      <c r="AI10" s="134"/>
      <c r="AJ10" s="134"/>
      <c r="AK10" s="134"/>
      <c r="AL10" s="134"/>
      <c r="AM10" s="134"/>
      <c r="AN10" s="134"/>
      <c r="AO10" s="134"/>
      <c r="AP10" s="134"/>
      <c r="AQ10" s="134"/>
      <c r="AR10" s="134"/>
      <c r="AS10" s="134"/>
      <c r="AT10" s="134"/>
      <c r="AU10" s="134"/>
      <c r="AV10" s="134"/>
      <c r="AW10" s="134"/>
      <c r="AX10" s="134"/>
      <c r="AY10" s="134"/>
      <c r="AZ10" s="134"/>
      <c r="BA10" s="134"/>
      <c r="BB10" s="134"/>
      <c r="BC10" s="134"/>
      <c r="BD10" s="134"/>
      <c r="BE10" s="134"/>
      <c r="BF10" s="134"/>
      <c r="BG10" s="134"/>
      <c r="BH10" s="134"/>
      <c r="BI10" s="134"/>
      <c r="BJ10" s="134"/>
      <c r="BK10" s="134"/>
      <c r="BL10" s="134"/>
      <c r="BM10" s="134"/>
      <c r="BN10" s="134"/>
      <c r="BO10" s="134"/>
      <c r="BP10" s="134"/>
      <c r="BQ10" s="134"/>
      <c r="BR10" s="134"/>
      <c r="BS10" s="134"/>
      <c r="BT10" s="134"/>
      <c r="BU10" s="134"/>
      <c r="BV10" s="134"/>
      <c r="BW10" s="134"/>
      <c r="BX10" s="134"/>
      <c r="BY10" s="134"/>
      <c r="BZ10" s="134"/>
      <c r="CA10" s="134"/>
      <c r="CB10" s="134"/>
      <c r="CC10" s="134"/>
      <c r="CD10" s="134"/>
    </row>
    <row r="11" spans="1:82" ht="30.75" customHeight="1" x14ac:dyDescent="0.3">
      <c r="A11" s="134"/>
      <c r="B11" s="134"/>
      <c r="C11" s="135"/>
      <c r="D11" s="148"/>
      <c r="E11" s="149"/>
      <c r="F11" s="49"/>
      <c r="G11" s="50" t="str">
        <f>IF(OR(E11="",F11=""),"",Current_Year_Corrections!I67)</f>
        <v/>
      </c>
      <c r="H11" s="51">
        <f ca="1">IF(ISNA(MATCH(F11,Dates_Post_June03,0)),Current_Year_Corrections!I66,Current_Year_Corrections!I65)</f>
        <v>0</v>
      </c>
      <c r="I11" s="51">
        <f>IF(G11=0,0,Current_Year_Corrections!I64)</f>
        <v>0</v>
      </c>
      <c r="J11" s="51">
        <f ca="1">IF(AND(H11&gt;0,I11&gt;0),H11+I11,0)</f>
        <v>0</v>
      </c>
      <c r="K11" s="150"/>
      <c r="L11" s="151" t="s">
        <v>19</v>
      </c>
      <c r="M11" s="134"/>
      <c r="N11" s="134"/>
      <c r="O11" s="134"/>
      <c r="P11" s="134"/>
      <c r="Q11" s="134"/>
      <c r="R11" s="134"/>
      <c r="S11" s="134"/>
      <c r="T11" s="134"/>
      <c r="U11" s="134"/>
      <c r="V11" s="134"/>
      <c r="W11" s="134"/>
      <c r="X11" s="134"/>
      <c r="Y11" s="134"/>
      <c r="Z11" s="134"/>
      <c r="AA11" s="134"/>
      <c r="AB11" s="134"/>
      <c r="AC11" s="134"/>
      <c r="AD11" s="134"/>
      <c r="AE11" s="134"/>
      <c r="AF11" s="134"/>
      <c r="AG11" s="134"/>
      <c r="AH11" s="134"/>
      <c r="AI11" s="134"/>
      <c r="AJ11" s="134"/>
      <c r="AK11" s="134"/>
      <c r="AL11" s="134"/>
      <c r="AM11" s="134"/>
      <c r="AN11" s="134"/>
      <c r="AO11" s="134"/>
      <c r="AP11" s="134"/>
      <c r="AQ11" s="134"/>
      <c r="AR11" s="134"/>
      <c r="AS11" s="134"/>
      <c r="AT11" s="134"/>
      <c r="AU11" s="134"/>
      <c r="AV11" s="134"/>
      <c r="AW11" s="134"/>
      <c r="AX11" s="134"/>
      <c r="AY11" s="134"/>
      <c r="AZ11" s="134"/>
      <c r="BA11" s="134"/>
      <c r="BB11" s="134"/>
      <c r="BC11" s="134"/>
      <c r="BD11" s="134"/>
      <c r="BE11" s="134"/>
      <c r="BF11" s="134"/>
      <c r="BG11" s="134"/>
      <c r="BH11" s="134"/>
      <c r="BI11" s="134"/>
      <c r="BJ11" s="134"/>
      <c r="BK11" s="134"/>
      <c r="BL11" s="134"/>
      <c r="BM11" s="134"/>
      <c r="BN11" s="134"/>
      <c r="BO11" s="134"/>
      <c r="BP11" s="134"/>
      <c r="BQ11" s="134"/>
      <c r="BR11" s="134"/>
      <c r="BS11" s="134"/>
      <c r="BT11" s="134"/>
      <c r="BU11" s="134"/>
      <c r="BV11" s="134"/>
      <c r="BW11" s="134"/>
      <c r="BX11" s="134"/>
      <c r="BY11" s="134"/>
      <c r="BZ11" s="134"/>
      <c r="CA11" s="134"/>
      <c r="CB11" s="134"/>
      <c r="CC11" s="134"/>
      <c r="CD11" s="134"/>
    </row>
    <row r="12" spans="1:82" ht="18" x14ac:dyDescent="0.3">
      <c r="A12" s="43"/>
      <c r="B12" s="170"/>
      <c r="C12" s="135"/>
      <c r="D12" s="355" t="s">
        <v>111</v>
      </c>
      <c r="E12" s="356"/>
      <c r="F12" s="356"/>
      <c r="G12" s="356"/>
      <c r="H12" s="356"/>
      <c r="I12" s="356"/>
      <c r="J12" s="357"/>
      <c r="K12" s="150"/>
      <c r="L12" s="134"/>
      <c r="M12" s="134"/>
      <c r="N12" s="134"/>
      <c r="O12" s="134"/>
      <c r="P12" s="134"/>
      <c r="Q12" s="134"/>
      <c r="R12" s="134"/>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c r="BH12" s="134"/>
      <c r="BI12" s="134"/>
      <c r="BJ12" s="134"/>
      <c r="BK12" s="134"/>
      <c r="BL12" s="134"/>
      <c r="BM12" s="134"/>
      <c r="BN12" s="134"/>
      <c r="BO12" s="134"/>
      <c r="BP12" s="134"/>
      <c r="BQ12" s="134"/>
      <c r="BR12" s="134"/>
      <c r="BS12" s="134"/>
      <c r="BT12" s="134"/>
      <c r="BU12" s="134"/>
      <c r="BV12" s="134"/>
      <c r="BW12" s="134"/>
      <c r="BX12" s="134"/>
      <c r="BY12" s="134"/>
      <c r="BZ12" s="134"/>
      <c r="CA12" s="134"/>
      <c r="CB12" s="134"/>
      <c r="CC12" s="134"/>
      <c r="CD12" s="134"/>
    </row>
    <row r="13" spans="1:82" ht="16.8" x14ac:dyDescent="0.3">
      <c r="A13" s="43"/>
      <c r="B13" s="170"/>
      <c r="C13" s="152"/>
      <c r="D13" s="153" t="s">
        <v>99</v>
      </c>
      <c r="E13" s="154"/>
      <c r="F13" s="154"/>
      <c r="G13" s="154"/>
      <c r="H13" s="154"/>
      <c r="I13" s="154"/>
      <c r="J13" s="155"/>
      <c r="K13" s="150"/>
      <c r="L13" s="134"/>
      <c r="M13" s="134"/>
      <c r="N13" s="134"/>
      <c r="O13" s="134"/>
      <c r="P13" s="134"/>
      <c r="Q13" s="134"/>
      <c r="R13" s="134"/>
      <c r="S13" s="134"/>
      <c r="T13" s="134"/>
      <c r="U13" s="134"/>
      <c r="V13" s="134"/>
      <c r="W13" s="134"/>
      <c r="X13" s="134"/>
      <c r="Y13" s="134"/>
      <c r="Z13" s="134"/>
      <c r="AA13" s="134"/>
      <c r="AB13" s="134"/>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c r="BH13" s="134"/>
      <c r="BI13" s="134"/>
      <c r="BJ13" s="134"/>
      <c r="BK13" s="134"/>
      <c r="BL13" s="134"/>
      <c r="BM13" s="134"/>
      <c r="BN13" s="134"/>
      <c r="BO13" s="134"/>
      <c r="BP13" s="134"/>
      <c r="BQ13" s="134"/>
      <c r="BR13" s="134"/>
      <c r="BS13" s="134"/>
      <c r="BT13" s="134"/>
      <c r="BU13" s="134"/>
      <c r="BV13" s="134"/>
      <c r="BW13" s="134"/>
      <c r="BX13" s="134"/>
      <c r="BY13" s="134"/>
      <c r="BZ13" s="134"/>
      <c r="CA13" s="134"/>
      <c r="CB13" s="134"/>
      <c r="CC13" s="134"/>
      <c r="CD13" s="134"/>
    </row>
    <row r="14" spans="1:82" ht="16.8" x14ac:dyDescent="0.3">
      <c r="A14" s="127"/>
      <c r="B14" s="238"/>
      <c r="C14" s="135"/>
      <c r="D14" s="156" t="s">
        <v>100</v>
      </c>
      <c r="E14" s="157"/>
      <c r="F14" s="157"/>
      <c r="G14" s="158"/>
      <c r="H14" s="158"/>
      <c r="I14" s="158"/>
      <c r="J14" s="159"/>
      <c r="K14" s="137"/>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c r="BH14" s="134"/>
      <c r="BI14" s="134"/>
      <c r="BJ14" s="134"/>
      <c r="BK14" s="134"/>
      <c r="BL14" s="134"/>
      <c r="BM14" s="134"/>
      <c r="BN14" s="134"/>
      <c r="BO14" s="134"/>
      <c r="BP14" s="134"/>
      <c r="BQ14" s="134"/>
      <c r="BR14" s="134"/>
      <c r="BS14" s="134"/>
      <c r="BT14" s="134"/>
      <c r="BU14" s="134"/>
      <c r="BV14" s="134"/>
      <c r="BW14" s="134"/>
      <c r="BX14" s="134"/>
      <c r="BY14" s="134"/>
      <c r="BZ14" s="134"/>
      <c r="CA14" s="134"/>
      <c r="CB14" s="134"/>
      <c r="CC14" s="134"/>
      <c r="CD14" s="134"/>
    </row>
    <row r="15" spans="1:82" x14ac:dyDescent="0.3">
      <c r="A15" s="127"/>
      <c r="B15" s="163"/>
      <c r="C15" s="160"/>
      <c r="D15" s="161"/>
      <c r="E15" s="161"/>
      <c r="F15" s="161"/>
      <c r="G15" s="161"/>
      <c r="H15" s="161"/>
      <c r="I15" s="161"/>
      <c r="J15" s="161"/>
      <c r="K15" s="162"/>
      <c r="L15" s="134"/>
      <c r="M15" s="134"/>
      <c r="N15" s="134"/>
      <c r="O15" s="134"/>
      <c r="P15" s="134"/>
      <c r="Q15" s="134"/>
      <c r="R15" s="134"/>
      <c r="S15" s="134"/>
      <c r="T15" s="134"/>
      <c r="U15" s="134"/>
      <c r="V15" s="134"/>
      <c r="W15" s="134"/>
      <c r="X15" s="134"/>
      <c r="Y15" s="134"/>
      <c r="Z15" s="134"/>
      <c r="AA15" s="134"/>
      <c r="AB15" s="134"/>
      <c r="AC15" s="134"/>
      <c r="AD15" s="134"/>
      <c r="AE15" s="134"/>
      <c r="AF15" s="134"/>
      <c r="AG15" s="134"/>
      <c r="AH15" s="134"/>
      <c r="AI15" s="134"/>
      <c r="AJ15" s="134"/>
      <c r="AK15" s="134"/>
      <c r="AL15" s="134"/>
      <c r="AM15" s="134"/>
      <c r="AN15" s="134"/>
      <c r="AO15" s="134"/>
      <c r="AP15" s="134"/>
      <c r="AQ15" s="134"/>
      <c r="AR15" s="134"/>
      <c r="AS15" s="134"/>
      <c r="AT15" s="134"/>
      <c r="AU15" s="134"/>
      <c r="AV15" s="134"/>
      <c r="AW15" s="134"/>
      <c r="AX15" s="134"/>
      <c r="AY15" s="134"/>
      <c r="AZ15" s="134"/>
      <c r="BA15" s="134"/>
      <c r="BB15" s="134"/>
      <c r="BC15" s="134"/>
      <c r="BD15" s="134"/>
      <c r="BE15" s="134"/>
      <c r="BF15" s="134"/>
      <c r="BG15" s="134"/>
      <c r="BH15" s="134"/>
      <c r="BI15" s="134"/>
      <c r="BJ15" s="134"/>
      <c r="BK15" s="134"/>
      <c r="BL15" s="134"/>
      <c r="BM15" s="134"/>
      <c r="BN15" s="134"/>
      <c r="BO15" s="134"/>
      <c r="BP15" s="134"/>
      <c r="BQ15" s="134"/>
      <c r="BR15" s="134"/>
      <c r="BS15" s="134"/>
      <c r="BT15" s="134"/>
      <c r="BU15" s="134"/>
      <c r="BV15" s="134"/>
      <c r="BW15" s="134"/>
      <c r="BX15" s="134"/>
      <c r="BY15" s="134"/>
      <c r="BZ15" s="134"/>
      <c r="CA15" s="134"/>
      <c r="CB15" s="134"/>
      <c r="CC15" s="134"/>
      <c r="CD15" s="134"/>
    </row>
    <row r="16" spans="1:82" x14ac:dyDescent="0.3">
      <c r="A16" s="127"/>
      <c r="B16" s="163"/>
      <c r="C16" s="163"/>
      <c r="D16" s="164"/>
      <c r="E16" s="165"/>
      <c r="F16" s="164"/>
      <c r="G16" s="164"/>
      <c r="H16" s="164"/>
      <c r="I16" s="164"/>
      <c r="J16" s="164"/>
      <c r="K16" s="164"/>
      <c r="L16" s="134"/>
      <c r="M16" s="134"/>
      <c r="N16" s="134"/>
      <c r="O16" s="75"/>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4"/>
      <c r="BT16" s="134"/>
      <c r="BU16" s="134"/>
      <c r="BV16" s="134"/>
      <c r="BW16" s="134"/>
      <c r="BX16" s="134"/>
      <c r="BY16" s="134"/>
      <c r="BZ16" s="134"/>
      <c r="CA16" s="134"/>
      <c r="CB16" s="134"/>
      <c r="CC16" s="134"/>
      <c r="CD16" s="134"/>
    </row>
    <row r="17" spans="2:82" ht="15.6" x14ac:dyDescent="0.3">
      <c r="B17" s="163"/>
      <c r="C17" s="163"/>
      <c r="D17" s="166"/>
      <c r="E17" s="166"/>
      <c r="F17" s="166"/>
      <c r="G17" s="166"/>
      <c r="H17" s="166"/>
      <c r="I17" s="166"/>
      <c r="J17" s="166"/>
      <c r="K17" s="166"/>
      <c r="L17" s="134"/>
      <c r="M17" s="164"/>
      <c r="N17" s="134"/>
      <c r="O17" s="75"/>
      <c r="P17" s="75"/>
      <c r="Q17" s="134"/>
      <c r="R17" s="134"/>
      <c r="S17" s="134"/>
      <c r="T17" s="134"/>
      <c r="U17" s="134"/>
      <c r="V17" s="134"/>
      <c r="W17" s="134"/>
      <c r="X17" s="134"/>
      <c r="Y17" s="134"/>
      <c r="Z17" s="134"/>
      <c r="AA17" s="134"/>
      <c r="AB17" s="134"/>
      <c r="AC17" s="134"/>
      <c r="AD17" s="134"/>
      <c r="AE17" s="134"/>
      <c r="AF17" s="134"/>
      <c r="AG17" s="134"/>
      <c r="AH17" s="134"/>
      <c r="AI17" s="134"/>
      <c r="AJ17" s="134"/>
      <c r="AK17" s="134"/>
      <c r="AL17" s="134"/>
      <c r="AM17" s="134"/>
      <c r="AN17" s="134"/>
      <c r="AO17" s="134"/>
      <c r="AP17" s="134"/>
      <c r="AQ17" s="134"/>
      <c r="AR17" s="134"/>
      <c r="AS17" s="134"/>
      <c r="AT17" s="134"/>
      <c r="AU17" s="134"/>
      <c r="AV17" s="134"/>
      <c r="AW17" s="134"/>
      <c r="AX17" s="134"/>
      <c r="AY17" s="134"/>
      <c r="AZ17" s="134"/>
      <c r="BA17" s="134"/>
      <c r="BB17" s="134"/>
      <c r="BC17" s="134"/>
      <c r="BD17" s="134"/>
      <c r="BE17" s="134"/>
      <c r="BF17" s="134"/>
      <c r="BG17" s="134"/>
      <c r="BH17" s="134"/>
      <c r="BI17" s="134"/>
      <c r="BJ17" s="134"/>
      <c r="BK17" s="134"/>
      <c r="BL17" s="134"/>
      <c r="BM17" s="134"/>
      <c r="BN17" s="134"/>
      <c r="BO17" s="134"/>
      <c r="BP17" s="134"/>
      <c r="BQ17" s="134"/>
      <c r="BR17" s="134"/>
      <c r="BS17" s="134"/>
      <c r="BT17" s="134"/>
      <c r="BU17" s="134"/>
      <c r="BV17" s="134"/>
      <c r="BW17" s="134"/>
      <c r="BX17" s="134"/>
      <c r="BY17" s="134"/>
      <c r="BZ17" s="134"/>
      <c r="CA17" s="134"/>
      <c r="CB17" s="134"/>
      <c r="CC17" s="134"/>
      <c r="CD17" s="134"/>
    </row>
    <row r="18" spans="2:82" x14ac:dyDescent="0.3">
      <c r="B18" s="163"/>
      <c r="C18" s="163"/>
      <c r="D18" s="164"/>
      <c r="E18" s="134"/>
      <c r="F18" s="164"/>
      <c r="G18" s="164"/>
      <c r="H18" s="164"/>
      <c r="I18" s="164"/>
      <c r="J18" s="164"/>
      <c r="K18" s="164"/>
      <c r="L18" s="167"/>
      <c r="M18" s="16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4"/>
      <c r="BA18" s="134"/>
      <c r="BB18" s="134"/>
      <c r="BC18" s="134"/>
      <c r="BD18" s="134"/>
      <c r="BE18" s="134"/>
      <c r="BF18" s="134"/>
      <c r="BG18" s="134"/>
      <c r="BH18" s="134"/>
      <c r="BI18" s="134"/>
      <c r="BJ18" s="134"/>
      <c r="BK18" s="134"/>
      <c r="BL18" s="134"/>
      <c r="BM18" s="134"/>
      <c r="BN18" s="134"/>
      <c r="BO18" s="134"/>
      <c r="BP18" s="134"/>
      <c r="BQ18" s="134"/>
      <c r="BR18" s="134"/>
      <c r="BS18" s="134"/>
      <c r="BT18" s="134"/>
      <c r="BU18" s="134"/>
      <c r="BV18" s="134"/>
      <c r="BW18" s="134"/>
      <c r="BX18" s="134"/>
      <c r="BY18" s="134"/>
      <c r="BZ18" s="134"/>
      <c r="CA18" s="134"/>
      <c r="CB18" s="134"/>
      <c r="CC18" s="134"/>
      <c r="CD18" s="134"/>
    </row>
    <row r="19" spans="2:82" x14ac:dyDescent="0.3">
      <c r="B19" s="163"/>
      <c r="C19" s="163"/>
      <c r="D19" s="164"/>
      <c r="E19" s="134"/>
      <c r="F19" s="164"/>
      <c r="G19" s="164"/>
      <c r="H19" s="66"/>
      <c r="I19" s="66"/>
      <c r="J19" s="168"/>
      <c r="K19" s="168"/>
      <c r="L19" s="43"/>
      <c r="M19" s="16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4"/>
      <c r="BT19" s="134"/>
      <c r="BU19" s="134"/>
      <c r="BV19" s="134"/>
      <c r="BW19" s="134"/>
      <c r="BX19" s="134"/>
      <c r="BY19" s="134"/>
      <c r="BZ19" s="134"/>
      <c r="CA19" s="134"/>
      <c r="CB19" s="134"/>
      <c r="CC19" s="134"/>
      <c r="CD19" s="134"/>
    </row>
    <row r="20" spans="2:82" x14ac:dyDescent="0.3">
      <c r="B20" s="163"/>
      <c r="C20" s="163"/>
      <c r="D20" s="164"/>
      <c r="E20" s="134"/>
      <c r="F20" s="164"/>
      <c r="G20" s="169"/>
      <c r="H20" s="136"/>
      <c r="I20" s="132"/>
      <c r="J20" s="132"/>
      <c r="K20" s="132"/>
      <c r="L20" s="43"/>
      <c r="M20" s="164"/>
      <c r="N20" s="134"/>
      <c r="O20" s="134"/>
      <c r="P20" s="134"/>
      <c r="Q20" s="134"/>
      <c r="R20" s="134"/>
      <c r="S20" s="134"/>
      <c r="T20" s="134"/>
      <c r="U20" s="134"/>
      <c r="V20" s="134"/>
      <c r="W20" s="134"/>
      <c r="X20" s="134"/>
      <c r="Y20" s="134"/>
      <c r="Z20" s="134"/>
      <c r="AA20" s="134"/>
      <c r="AB20" s="134"/>
      <c r="AC20" s="134"/>
      <c r="AD20" s="134"/>
      <c r="AE20" s="134"/>
      <c r="AF20" s="134"/>
      <c r="AG20" s="134"/>
      <c r="AH20" s="134"/>
      <c r="AI20" s="134"/>
      <c r="AJ20" s="134"/>
      <c r="AK20" s="134"/>
      <c r="AL20" s="134"/>
      <c r="AM20" s="134"/>
      <c r="AN20" s="134"/>
      <c r="AO20" s="134"/>
      <c r="AP20" s="134"/>
      <c r="AQ20" s="134"/>
      <c r="AR20" s="134"/>
      <c r="AS20" s="134"/>
      <c r="AT20" s="134"/>
      <c r="AU20" s="134"/>
      <c r="AV20" s="134"/>
      <c r="AW20" s="134"/>
      <c r="AX20" s="134"/>
      <c r="AY20" s="134"/>
      <c r="AZ20" s="134"/>
      <c r="BA20" s="134"/>
      <c r="BB20" s="134"/>
      <c r="BC20" s="134"/>
      <c r="BD20" s="134"/>
      <c r="BE20" s="134"/>
      <c r="BF20" s="134"/>
      <c r="BG20" s="134"/>
      <c r="BH20" s="134"/>
      <c r="BI20" s="134"/>
      <c r="BJ20" s="134"/>
      <c r="BK20" s="134"/>
      <c r="BL20" s="134"/>
      <c r="BM20" s="134"/>
      <c r="BN20" s="134"/>
      <c r="BO20" s="134"/>
      <c r="BP20" s="134"/>
      <c r="BQ20" s="134"/>
      <c r="BR20" s="134"/>
      <c r="BS20" s="134"/>
      <c r="BT20" s="134"/>
      <c r="BU20" s="134"/>
      <c r="BV20" s="134"/>
      <c r="BW20" s="134"/>
      <c r="BX20" s="134"/>
      <c r="BY20" s="134"/>
      <c r="BZ20" s="134"/>
      <c r="CA20" s="134"/>
      <c r="CB20" s="134"/>
      <c r="CC20" s="134"/>
      <c r="CD20" s="134"/>
    </row>
    <row r="21" spans="2:82" x14ac:dyDescent="0.3">
      <c r="B21" s="163"/>
      <c r="C21" s="163"/>
      <c r="D21" s="43"/>
      <c r="E21" s="43"/>
      <c r="F21" s="43"/>
      <c r="G21" s="169"/>
      <c r="H21" s="136"/>
      <c r="I21" s="132"/>
      <c r="J21" s="132"/>
      <c r="K21" s="132"/>
      <c r="L21" s="43"/>
      <c r="M21" s="164"/>
      <c r="N21" s="134"/>
      <c r="O21" s="134"/>
      <c r="P21" s="134"/>
      <c r="Q21" s="134"/>
      <c r="R21" s="134"/>
      <c r="S21" s="134"/>
      <c r="T21" s="134"/>
      <c r="U21" s="134"/>
      <c r="V21" s="134"/>
      <c r="W21" s="134"/>
      <c r="X21" s="134"/>
      <c r="Y21" s="134"/>
      <c r="Z21" s="134"/>
      <c r="AA21" s="134"/>
      <c r="AB21" s="134"/>
      <c r="AC21" s="134"/>
      <c r="AD21" s="134"/>
      <c r="AE21" s="134"/>
      <c r="AF21" s="134"/>
      <c r="AG21" s="134"/>
      <c r="AH21" s="134"/>
      <c r="AI21" s="134"/>
      <c r="AJ21" s="134"/>
      <c r="AK21" s="134"/>
      <c r="AL21" s="134"/>
      <c r="AM21" s="134"/>
      <c r="AN21" s="134"/>
      <c r="AO21" s="134"/>
      <c r="AP21" s="134"/>
      <c r="AQ21" s="134"/>
      <c r="AR21" s="134"/>
      <c r="AS21" s="134"/>
      <c r="AT21" s="134"/>
      <c r="AU21" s="134"/>
      <c r="AV21" s="134"/>
      <c r="AW21" s="134"/>
      <c r="AX21" s="134"/>
      <c r="AY21" s="134"/>
      <c r="AZ21" s="134"/>
      <c r="BA21" s="134"/>
      <c r="BB21" s="134"/>
      <c r="BC21" s="134"/>
      <c r="BD21" s="134"/>
      <c r="BE21" s="134"/>
      <c r="BF21" s="134"/>
      <c r="BG21" s="134"/>
      <c r="BH21" s="134"/>
      <c r="BI21" s="134"/>
      <c r="BJ21" s="134"/>
      <c r="BK21" s="134"/>
      <c r="BL21" s="134"/>
      <c r="BM21" s="134"/>
      <c r="BN21" s="134"/>
      <c r="BO21" s="134"/>
      <c r="BP21" s="134"/>
      <c r="BQ21" s="134"/>
      <c r="BR21" s="134"/>
      <c r="BS21" s="134"/>
      <c r="BT21" s="134"/>
      <c r="BU21" s="134"/>
      <c r="BV21" s="134"/>
      <c r="BW21" s="134"/>
      <c r="BX21" s="134"/>
      <c r="BY21" s="134"/>
      <c r="BZ21" s="134"/>
      <c r="CA21" s="134"/>
      <c r="CB21" s="134"/>
      <c r="CC21" s="134"/>
      <c r="CD21" s="134"/>
    </row>
    <row r="22" spans="2:82" x14ac:dyDescent="0.3">
      <c r="B22" s="163"/>
      <c r="C22" s="163"/>
      <c r="D22" s="170"/>
      <c r="E22" s="164"/>
      <c r="F22" s="170"/>
      <c r="G22" s="169"/>
      <c r="H22" s="132"/>
      <c r="I22" s="132"/>
      <c r="J22" s="132"/>
      <c r="K22" s="132"/>
      <c r="L22" s="171"/>
      <c r="M22" s="164"/>
      <c r="N22" s="134"/>
      <c r="O22" s="134"/>
      <c r="P22" s="134"/>
      <c r="Q22" s="134"/>
      <c r="R22" s="134"/>
      <c r="S22" s="134"/>
      <c r="T22" s="134"/>
      <c r="U22" s="134"/>
      <c r="V22" s="134"/>
      <c r="W22" s="134"/>
      <c r="X22" s="134"/>
      <c r="Y22" s="134"/>
      <c r="Z22" s="134"/>
      <c r="AA22" s="134"/>
      <c r="AB22" s="134"/>
      <c r="AC22" s="134"/>
      <c r="AD22" s="134"/>
      <c r="AE22" s="134"/>
      <c r="AF22" s="134"/>
      <c r="AG22" s="134"/>
      <c r="AH22" s="134"/>
      <c r="AI22" s="134"/>
      <c r="AJ22" s="134"/>
      <c r="AK22" s="134"/>
      <c r="AL22" s="134"/>
      <c r="AM22" s="134"/>
      <c r="AN22" s="134"/>
      <c r="AO22" s="134"/>
      <c r="AP22" s="134"/>
      <c r="AQ22" s="134"/>
      <c r="AR22" s="134"/>
      <c r="AS22" s="134"/>
      <c r="AT22" s="134"/>
      <c r="AU22" s="134"/>
      <c r="AV22" s="134"/>
      <c r="AW22" s="134"/>
      <c r="AX22" s="134"/>
      <c r="AY22" s="134"/>
      <c r="AZ22" s="134"/>
      <c r="BA22" s="134"/>
      <c r="BB22" s="134"/>
      <c r="BC22" s="134"/>
      <c r="BD22" s="134"/>
      <c r="BE22" s="134"/>
      <c r="BF22" s="134"/>
      <c r="BG22" s="134"/>
      <c r="BH22" s="134"/>
      <c r="BI22" s="134"/>
      <c r="BJ22" s="134"/>
      <c r="BK22" s="134"/>
      <c r="BL22" s="134"/>
      <c r="BM22" s="134"/>
      <c r="BN22" s="134"/>
      <c r="BO22" s="134"/>
      <c r="BP22" s="134"/>
      <c r="BQ22" s="134"/>
      <c r="BR22" s="134"/>
      <c r="BS22" s="134"/>
      <c r="BT22" s="134"/>
      <c r="BU22" s="134"/>
      <c r="BV22" s="134"/>
      <c r="BW22" s="134"/>
      <c r="BX22" s="134"/>
      <c r="BY22" s="134"/>
      <c r="BZ22" s="134"/>
      <c r="CA22" s="134"/>
      <c r="CB22" s="134"/>
      <c r="CC22" s="134"/>
      <c r="CD22" s="134"/>
    </row>
    <row r="23" spans="2:82" x14ac:dyDescent="0.3">
      <c r="B23" s="101"/>
      <c r="C23" s="163"/>
      <c r="D23" s="43"/>
      <c r="E23" s="105"/>
      <c r="F23" s="43"/>
      <c r="G23" s="169"/>
      <c r="H23" s="132"/>
      <c r="I23" s="132"/>
      <c r="J23" s="132"/>
      <c r="K23" s="132"/>
      <c r="L23" s="164"/>
      <c r="M23" s="171"/>
      <c r="N23" s="134"/>
      <c r="O23" s="134"/>
      <c r="P23" s="134"/>
      <c r="Q23" s="134"/>
      <c r="R23" s="134"/>
      <c r="S23" s="134"/>
      <c r="T23" s="134"/>
      <c r="U23" s="134"/>
      <c r="V23" s="134"/>
      <c r="W23" s="134"/>
      <c r="X23" s="134"/>
      <c r="Y23" s="134"/>
      <c r="Z23" s="134"/>
      <c r="AA23" s="134"/>
      <c r="AB23" s="134"/>
      <c r="AC23" s="134"/>
      <c r="AD23" s="134"/>
      <c r="AE23" s="134"/>
      <c r="AF23" s="134"/>
      <c r="AG23" s="134"/>
      <c r="AH23" s="134"/>
      <c r="AI23" s="134"/>
      <c r="AJ23" s="134"/>
      <c r="AK23" s="134"/>
      <c r="AL23" s="134"/>
      <c r="AM23" s="134"/>
      <c r="AN23" s="134"/>
      <c r="AO23" s="134"/>
      <c r="AP23" s="134"/>
      <c r="AQ23" s="134"/>
      <c r="AR23" s="134"/>
      <c r="AS23" s="134"/>
      <c r="AT23" s="134"/>
      <c r="AU23" s="134"/>
      <c r="AV23" s="134"/>
      <c r="AW23" s="134"/>
      <c r="AX23" s="134"/>
      <c r="AY23" s="134"/>
      <c r="AZ23" s="134"/>
      <c r="BA23" s="134"/>
      <c r="BB23" s="134"/>
      <c r="BC23" s="134"/>
      <c r="BD23" s="134"/>
      <c r="BE23" s="134"/>
      <c r="BF23" s="134"/>
      <c r="BG23" s="134"/>
      <c r="BH23" s="134"/>
      <c r="BI23" s="134"/>
      <c r="BJ23" s="134"/>
      <c r="BK23" s="134"/>
      <c r="BL23" s="134"/>
      <c r="BM23" s="134"/>
      <c r="BN23" s="134"/>
      <c r="BO23" s="134"/>
      <c r="BP23" s="134"/>
      <c r="BQ23" s="134"/>
      <c r="BR23" s="134"/>
      <c r="BS23" s="134"/>
      <c r="BT23" s="134"/>
      <c r="BU23" s="134"/>
      <c r="BV23" s="134"/>
      <c r="BW23" s="134"/>
      <c r="BX23" s="134"/>
      <c r="BY23" s="134"/>
      <c r="BZ23" s="134"/>
      <c r="CA23" s="134"/>
      <c r="CB23" s="134"/>
      <c r="CC23" s="134"/>
      <c r="CD23" s="134"/>
    </row>
    <row r="24" spans="2:82" x14ac:dyDescent="0.3">
      <c r="B24" s="101"/>
      <c r="C24" s="163"/>
      <c r="D24" s="165"/>
      <c r="E24" s="105"/>
      <c r="F24" s="165"/>
      <c r="G24" s="172"/>
      <c r="H24" s="132"/>
      <c r="I24" s="132"/>
      <c r="J24" s="132"/>
      <c r="K24" s="132"/>
      <c r="L24" s="127"/>
      <c r="M24" s="171"/>
    </row>
    <row r="25" spans="2:82" x14ac:dyDescent="0.3">
      <c r="B25" s="101"/>
      <c r="C25" s="163"/>
      <c r="D25" s="165"/>
      <c r="E25" s="105"/>
      <c r="F25" s="165"/>
      <c r="G25" s="169"/>
      <c r="H25" s="136"/>
      <c r="I25" s="164"/>
      <c r="J25" s="127"/>
      <c r="K25" s="127"/>
      <c r="L25" s="127"/>
      <c r="M25" s="173"/>
    </row>
    <row r="26" spans="2:82" x14ac:dyDescent="0.3">
      <c r="B26" s="101"/>
      <c r="C26" s="163"/>
      <c r="D26" s="165"/>
      <c r="E26" s="105"/>
      <c r="F26" s="165"/>
      <c r="G26" s="169"/>
      <c r="H26" s="136"/>
      <c r="I26" s="127"/>
      <c r="J26" s="127"/>
      <c r="K26" s="127"/>
      <c r="L26" s="127"/>
      <c r="M26" s="173"/>
    </row>
    <row r="27" spans="2:82" x14ac:dyDescent="0.3">
      <c r="B27" s="101"/>
      <c r="C27" s="163"/>
      <c r="D27" s="127"/>
      <c r="E27" s="127"/>
      <c r="F27" s="127"/>
      <c r="G27" s="169"/>
      <c r="H27" s="136"/>
      <c r="I27" s="127"/>
      <c r="J27" s="127"/>
      <c r="K27" s="127"/>
      <c r="L27" s="127"/>
      <c r="M27" s="173"/>
    </row>
    <row r="28" spans="2:82" x14ac:dyDescent="0.3">
      <c r="B28" s="101"/>
      <c r="C28" s="163"/>
      <c r="D28" s="127"/>
      <c r="E28" s="127"/>
      <c r="F28" s="127"/>
      <c r="G28" s="169"/>
      <c r="H28" s="136"/>
      <c r="I28" s="127"/>
      <c r="J28" s="127"/>
      <c r="K28" s="127"/>
      <c r="L28" s="127"/>
      <c r="M28" s="105"/>
    </row>
    <row r="29" spans="2:82" x14ac:dyDescent="0.3">
      <c r="B29" s="101"/>
      <c r="C29" s="163"/>
      <c r="D29" s="174"/>
      <c r="E29" s="174"/>
      <c r="F29" s="174"/>
      <c r="G29" s="175"/>
      <c r="H29" s="175"/>
      <c r="I29" s="174"/>
      <c r="J29" s="174"/>
      <c r="K29" s="174"/>
      <c r="L29" s="174"/>
      <c r="M29" s="173"/>
    </row>
    <row r="30" spans="2:82" x14ac:dyDescent="0.3">
      <c r="B30" s="115"/>
      <c r="C30" s="163"/>
      <c r="D30" s="174"/>
      <c r="E30" s="174"/>
      <c r="F30" s="174"/>
      <c r="G30" s="174"/>
      <c r="H30" s="174"/>
      <c r="I30" s="174"/>
      <c r="J30" s="174"/>
      <c r="K30" s="174"/>
      <c r="L30" s="174"/>
      <c r="M30" s="173"/>
    </row>
    <row r="31" spans="2:82" x14ac:dyDescent="0.3">
      <c r="B31" s="101"/>
      <c r="C31" s="163"/>
      <c r="D31" s="105"/>
      <c r="E31" s="176"/>
      <c r="F31" s="174"/>
      <c r="G31" s="105"/>
      <c r="H31" s="105"/>
      <c r="I31" s="105"/>
      <c r="J31" s="105"/>
      <c r="K31" s="105"/>
      <c r="L31" s="105"/>
      <c r="M31" s="105"/>
      <c r="N31" s="105"/>
    </row>
    <row r="32" spans="2:82" x14ac:dyDescent="0.3">
      <c r="B32" s="101"/>
      <c r="C32" s="163"/>
      <c r="D32" s="105"/>
      <c r="E32" s="105"/>
      <c r="F32" s="177"/>
      <c r="G32" s="105"/>
      <c r="H32" s="105"/>
      <c r="I32" s="105"/>
      <c r="J32" s="105"/>
      <c r="K32" s="105"/>
      <c r="L32" s="105"/>
      <c r="M32" s="105"/>
      <c r="N32" s="105"/>
    </row>
    <row r="33" spans="2:14" x14ac:dyDescent="0.3">
      <c r="B33" s="101"/>
      <c r="C33" s="163"/>
      <c r="D33" s="105"/>
      <c r="E33" s="105"/>
      <c r="F33" s="177"/>
      <c r="G33" s="105"/>
      <c r="H33" s="105"/>
      <c r="I33" s="105"/>
      <c r="J33" s="105"/>
      <c r="K33" s="105"/>
      <c r="L33" s="105"/>
      <c r="M33" s="105"/>
      <c r="N33" s="105"/>
    </row>
    <row r="34" spans="2:14" x14ac:dyDescent="0.3">
      <c r="B34" s="101"/>
      <c r="C34" s="163"/>
      <c r="D34" s="105"/>
      <c r="E34" s="105"/>
      <c r="F34" s="177"/>
      <c r="G34" s="105"/>
      <c r="H34" s="105"/>
      <c r="I34" s="105"/>
      <c r="J34" s="105"/>
      <c r="K34" s="105"/>
      <c r="L34" s="105"/>
      <c r="M34" s="105"/>
      <c r="N34" s="105"/>
    </row>
    <row r="35" spans="2:14" x14ac:dyDescent="0.3">
      <c r="B35" s="101"/>
      <c r="C35" s="163"/>
      <c r="D35" s="105"/>
      <c r="E35" s="105"/>
      <c r="F35" s="178"/>
      <c r="G35" s="105"/>
      <c r="H35" s="105"/>
      <c r="I35" s="105"/>
      <c r="J35" s="105"/>
      <c r="K35" s="105"/>
      <c r="L35" s="105"/>
      <c r="M35" s="105"/>
      <c r="N35" s="105"/>
    </row>
    <row r="36" spans="2:14" x14ac:dyDescent="0.3">
      <c r="B36" s="101"/>
      <c r="C36" s="163"/>
      <c r="D36" s="105"/>
      <c r="E36" s="105"/>
      <c r="F36" s="178"/>
      <c r="G36" s="105"/>
      <c r="H36" s="105"/>
      <c r="I36" s="105"/>
      <c r="J36" s="105"/>
      <c r="K36" s="105"/>
      <c r="L36" s="105"/>
      <c r="M36" s="105"/>
      <c r="N36" s="105"/>
    </row>
    <row r="37" spans="2:14" x14ac:dyDescent="0.3">
      <c r="B37" s="101"/>
      <c r="C37" s="163"/>
      <c r="D37" s="105"/>
      <c r="E37" s="176"/>
      <c r="F37" s="178"/>
      <c r="G37" s="105"/>
      <c r="H37" s="105"/>
      <c r="I37" s="105"/>
      <c r="J37" s="105"/>
      <c r="K37" s="105"/>
      <c r="L37" s="105"/>
      <c r="M37" s="105"/>
      <c r="N37" s="105"/>
    </row>
    <row r="38" spans="2:14" x14ac:dyDescent="0.3">
      <c r="B38" s="101"/>
      <c r="C38" s="163"/>
      <c r="D38" s="127"/>
      <c r="E38" s="127"/>
      <c r="F38" s="127"/>
      <c r="G38" s="105"/>
      <c r="H38" s="105"/>
      <c r="I38" s="105"/>
      <c r="J38" s="105"/>
      <c r="K38" s="105"/>
      <c r="L38" s="105"/>
      <c r="M38" s="105"/>
      <c r="N38" s="105"/>
    </row>
    <row r="39" spans="2:14" x14ac:dyDescent="0.3">
      <c r="B39" s="101"/>
      <c r="C39" s="163"/>
      <c r="G39" s="112"/>
    </row>
    <row r="40" spans="2:14" x14ac:dyDescent="0.3">
      <c r="B40" s="101"/>
      <c r="C40" s="163"/>
      <c r="G40" s="112"/>
    </row>
    <row r="41" spans="2:14" x14ac:dyDescent="0.3">
      <c r="B41" s="101"/>
      <c r="C41" s="163"/>
      <c r="G41" s="112"/>
    </row>
    <row r="42" spans="2:14" x14ac:dyDescent="0.3">
      <c r="B42" s="101"/>
      <c r="C42" s="163"/>
      <c r="G42" s="112"/>
    </row>
    <row r="43" spans="2:14" x14ac:dyDescent="0.3">
      <c r="B43" s="101"/>
      <c r="C43" s="163"/>
      <c r="G43" s="112"/>
    </row>
    <row r="44" spans="2:14" x14ac:dyDescent="0.3">
      <c r="B44" s="101"/>
      <c r="F44" s="179"/>
      <c r="H44" s="180"/>
      <c r="I44" s="181"/>
    </row>
    <row r="45" spans="2:14" x14ac:dyDescent="0.3">
      <c r="F45" s="179"/>
      <c r="H45" s="180"/>
      <c r="I45" s="181"/>
    </row>
    <row r="46" spans="2:14" x14ac:dyDescent="0.3">
      <c r="F46" s="179"/>
      <c r="H46" s="180"/>
      <c r="I46" s="181"/>
    </row>
    <row r="47" spans="2:14" x14ac:dyDescent="0.3">
      <c r="D47" s="182"/>
      <c r="F47" s="179"/>
      <c r="H47" s="180"/>
      <c r="I47" s="181"/>
    </row>
    <row r="48" spans="2:14" x14ac:dyDescent="0.3">
      <c r="F48" s="179"/>
      <c r="H48" s="180"/>
      <c r="I48" s="181"/>
    </row>
    <row r="49" spans="5:9" x14ac:dyDescent="0.3">
      <c r="F49" s="179"/>
      <c r="I49" s="181"/>
    </row>
    <row r="50" spans="5:9" x14ac:dyDescent="0.3">
      <c r="F50" s="179"/>
      <c r="I50" s="181"/>
    </row>
    <row r="51" spans="5:9" x14ac:dyDescent="0.3">
      <c r="F51" s="179"/>
    </row>
    <row r="52" spans="5:9" x14ac:dyDescent="0.3">
      <c r="F52" s="179"/>
    </row>
    <row r="53" spans="5:9" x14ac:dyDescent="0.3">
      <c r="F53" s="179"/>
    </row>
    <row r="54" spans="5:9" x14ac:dyDescent="0.3">
      <c r="F54" s="179"/>
    </row>
    <row r="55" spans="5:9" x14ac:dyDescent="0.3">
      <c r="F55" s="179"/>
    </row>
    <row r="56" spans="5:9" x14ac:dyDescent="0.3">
      <c r="F56" s="179"/>
    </row>
    <row r="57" spans="5:9" x14ac:dyDescent="0.3">
      <c r="F57" s="179"/>
    </row>
    <row r="58" spans="5:9" x14ac:dyDescent="0.3">
      <c r="F58" s="179"/>
    </row>
    <row r="59" spans="5:9" x14ac:dyDescent="0.3">
      <c r="E59" s="134"/>
      <c r="F59" s="179"/>
    </row>
    <row r="60" spans="5:9" x14ac:dyDescent="0.3">
      <c r="E60" s="134"/>
      <c r="F60" s="179"/>
    </row>
    <row r="61" spans="5:9" x14ac:dyDescent="0.3">
      <c r="E61" s="134"/>
      <c r="F61" s="179"/>
    </row>
    <row r="62" spans="5:9" x14ac:dyDescent="0.3">
      <c r="E62" s="134"/>
      <c r="F62" s="179"/>
    </row>
    <row r="63" spans="5:9" x14ac:dyDescent="0.3">
      <c r="E63" s="134"/>
      <c r="F63" s="179"/>
    </row>
    <row r="64" spans="5:9" x14ac:dyDescent="0.3">
      <c r="E64" s="134"/>
      <c r="F64" s="179"/>
    </row>
    <row r="65" spans="5:6" x14ac:dyDescent="0.3">
      <c r="E65" s="134"/>
      <c r="F65" s="179"/>
    </row>
    <row r="66" spans="5:6" x14ac:dyDescent="0.3">
      <c r="E66" s="134"/>
      <c r="F66" s="179"/>
    </row>
    <row r="67" spans="5:6" x14ac:dyDescent="0.3">
      <c r="E67" s="134"/>
      <c r="F67" s="179"/>
    </row>
    <row r="68" spans="5:6" x14ac:dyDescent="0.3">
      <c r="E68" s="134"/>
      <c r="F68" s="179"/>
    </row>
    <row r="69" spans="5:6" x14ac:dyDescent="0.3">
      <c r="E69" s="134"/>
      <c r="F69" s="179"/>
    </row>
    <row r="70" spans="5:6" x14ac:dyDescent="0.3">
      <c r="E70" s="134"/>
      <c r="F70" s="179"/>
    </row>
    <row r="71" spans="5:6" x14ac:dyDescent="0.3">
      <c r="E71" s="134"/>
      <c r="F71" s="179"/>
    </row>
    <row r="72" spans="5:6" x14ac:dyDescent="0.3">
      <c r="E72" s="134"/>
      <c r="F72" s="179"/>
    </row>
    <row r="73" spans="5:6" x14ac:dyDescent="0.3">
      <c r="E73" s="134"/>
      <c r="F73" s="179"/>
    </row>
    <row r="74" spans="5:6" x14ac:dyDescent="0.3">
      <c r="E74" s="134"/>
      <c r="F74" s="179"/>
    </row>
    <row r="75" spans="5:6" x14ac:dyDescent="0.3">
      <c r="E75" s="134"/>
      <c r="F75" s="179"/>
    </row>
    <row r="76" spans="5:6" x14ac:dyDescent="0.3">
      <c r="E76" s="134"/>
      <c r="F76" s="179"/>
    </row>
    <row r="77" spans="5:6" x14ac:dyDescent="0.3">
      <c r="E77" s="134"/>
      <c r="F77" s="179"/>
    </row>
    <row r="78" spans="5:6" x14ac:dyDescent="0.3">
      <c r="E78" s="134"/>
      <c r="F78" s="179"/>
    </row>
    <row r="79" spans="5:6" x14ac:dyDescent="0.3">
      <c r="E79" s="134"/>
      <c r="F79" s="179"/>
    </row>
    <row r="80" spans="5:6" x14ac:dyDescent="0.3">
      <c r="E80" s="134"/>
      <c r="F80" s="179"/>
    </row>
    <row r="81" spans="5:6" x14ac:dyDescent="0.3">
      <c r="E81" s="134"/>
      <c r="F81" s="179"/>
    </row>
    <row r="82" spans="5:6" x14ac:dyDescent="0.3">
      <c r="E82" s="134"/>
      <c r="F82" s="179"/>
    </row>
    <row r="83" spans="5:6" x14ac:dyDescent="0.3">
      <c r="E83" s="134"/>
      <c r="F83" s="179"/>
    </row>
    <row r="84" spans="5:6" x14ac:dyDescent="0.3">
      <c r="E84" s="134"/>
      <c r="F84" s="179"/>
    </row>
    <row r="85" spans="5:6" x14ac:dyDescent="0.3">
      <c r="E85" s="134"/>
      <c r="F85" s="179"/>
    </row>
    <row r="86" spans="5:6" x14ac:dyDescent="0.3">
      <c r="E86" s="134"/>
      <c r="F86" s="179"/>
    </row>
    <row r="87" spans="5:6" x14ac:dyDescent="0.3">
      <c r="E87" s="134"/>
      <c r="F87" s="179"/>
    </row>
    <row r="88" spans="5:6" x14ac:dyDescent="0.3">
      <c r="E88" s="134"/>
      <c r="F88" s="179"/>
    </row>
    <row r="89" spans="5:6" x14ac:dyDescent="0.3">
      <c r="E89" s="134"/>
      <c r="F89" s="179"/>
    </row>
    <row r="90" spans="5:6" x14ac:dyDescent="0.3">
      <c r="E90" s="134"/>
      <c r="F90" s="179"/>
    </row>
    <row r="91" spans="5:6" x14ac:dyDescent="0.3">
      <c r="E91" s="134"/>
      <c r="F91" s="179"/>
    </row>
    <row r="92" spans="5:6" x14ac:dyDescent="0.3">
      <c r="E92" s="134"/>
      <c r="F92" s="179"/>
    </row>
    <row r="93" spans="5:6" x14ac:dyDescent="0.3">
      <c r="E93" s="134"/>
      <c r="F93" s="179"/>
    </row>
    <row r="94" spans="5:6" x14ac:dyDescent="0.3">
      <c r="E94" s="134"/>
      <c r="F94" s="179"/>
    </row>
    <row r="95" spans="5:6" x14ac:dyDescent="0.3">
      <c r="E95" s="134"/>
      <c r="F95" s="179"/>
    </row>
    <row r="96" spans="5:6" x14ac:dyDescent="0.3">
      <c r="E96" s="134"/>
      <c r="F96" s="179"/>
    </row>
    <row r="97" spans="5:6" x14ac:dyDescent="0.3">
      <c r="E97" s="134"/>
      <c r="F97" s="179"/>
    </row>
    <row r="98" spans="5:6" x14ac:dyDescent="0.3">
      <c r="E98" s="134"/>
      <c r="F98" s="179"/>
    </row>
    <row r="99" spans="5:6" x14ac:dyDescent="0.3">
      <c r="E99" s="134"/>
      <c r="F99" s="179"/>
    </row>
    <row r="100" spans="5:6" x14ac:dyDescent="0.3">
      <c r="E100" s="134"/>
      <c r="F100" s="179"/>
    </row>
    <row r="101" spans="5:6" x14ac:dyDescent="0.3">
      <c r="E101" s="134"/>
      <c r="F101" s="179"/>
    </row>
    <row r="102" spans="5:6" x14ac:dyDescent="0.3">
      <c r="E102" s="134"/>
      <c r="F102" s="179"/>
    </row>
    <row r="103" spans="5:6" x14ac:dyDescent="0.3">
      <c r="E103" s="134"/>
      <c r="F103" s="179"/>
    </row>
    <row r="104" spans="5:6" x14ac:dyDescent="0.3">
      <c r="E104" s="134"/>
      <c r="F104" s="179"/>
    </row>
    <row r="105" spans="5:6" x14ac:dyDescent="0.3">
      <c r="E105" s="134"/>
      <c r="F105" s="179"/>
    </row>
    <row r="106" spans="5:6" x14ac:dyDescent="0.3">
      <c r="E106" s="134"/>
      <c r="F106" s="179"/>
    </row>
    <row r="107" spans="5:6" x14ac:dyDescent="0.3">
      <c r="E107" s="134"/>
      <c r="F107" s="179"/>
    </row>
    <row r="108" spans="5:6" x14ac:dyDescent="0.3">
      <c r="E108" s="134"/>
      <c r="F108" s="179"/>
    </row>
    <row r="109" spans="5:6" x14ac:dyDescent="0.3">
      <c r="E109" s="134"/>
      <c r="F109" s="179"/>
    </row>
    <row r="110" spans="5:6" x14ac:dyDescent="0.3">
      <c r="E110" s="134"/>
      <c r="F110" s="179"/>
    </row>
    <row r="111" spans="5:6" x14ac:dyDescent="0.3">
      <c r="E111" s="134"/>
      <c r="F111" s="179"/>
    </row>
    <row r="112" spans="5:6" x14ac:dyDescent="0.3">
      <c r="E112" s="134"/>
      <c r="F112" s="179"/>
    </row>
    <row r="113" spans="5:6" x14ac:dyDescent="0.3">
      <c r="E113" s="134"/>
      <c r="F113" s="179"/>
    </row>
    <row r="114" spans="5:6" x14ac:dyDescent="0.3">
      <c r="E114" s="134"/>
      <c r="F114" s="179"/>
    </row>
    <row r="115" spans="5:6" x14ac:dyDescent="0.3">
      <c r="E115" s="134"/>
      <c r="F115" s="179"/>
    </row>
    <row r="116" spans="5:6" x14ac:dyDescent="0.3">
      <c r="E116" s="134"/>
      <c r="F116" s="179"/>
    </row>
    <row r="117" spans="5:6" x14ac:dyDescent="0.3">
      <c r="E117" s="134"/>
      <c r="F117" s="179"/>
    </row>
    <row r="118" spans="5:6" x14ac:dyDescent="0.3">
      <c r="E118" s="134"/>
      <c r="F118" s="179"/>
    </row>
    <row r="119" spans="5:6" x14ac:dyDescent="0.3">
      <c r="E119" s="134"/>
      <c r="F119" s="179"/>
    </row>
    <row r="120" spans="5:6" x14ac:dyDescent="0.3">
      <c r="E120" s="134"/>
      <c r="F120" s="179"/>
    </row>
    <row r="121" spans="5:6" x14ac:dyDescent="0.3">
      <c r="E121" s="134"/>
      <c r="F121" s="179"/>
    </row>
    <row r="122" spans="5:6" x14ac:dyDescent="0.3">
      <c r="E122" s="134"/>
      <c r="F122" s="179"/>
    </row>
    <row r="123" spans="5:6" x14ac:dyDescent="0.3">
      <c r="E123" s="134"/>
      <c r="F123" s="183"/>
    </row>
    <row r="124" spans="5:6" x14ac:dyDescent="0.3">
      <c r="E124" s="134"/>
      <c r="F124" s="183"/>
    </row>
    <row r="125" spans="5:6" x14ac:dyDescent="0.3">
      <c r="E125" s="134"/>
      <c r="F125" s="183"/>
    </row>
    <row r="126" spans="5:6" x14ac:dyDescent="0.3">
      <c r="E126" s="134"/>
      <c r="F126" s="183"/>
    </row>
    <row r="127" spans="5:6" x14ac:dyDescent="0.3">
      <c r="E127" s="134"/>
      <c r="F127" s="183"/>
    </row>
    <row r="128" spans="5:6" x14ac:dyDescent="0.3">
      <c r="E128" s="134"/>
      <c r="F128" s="183"/>
    </row>
    <row r="129" spans="5:6" x14ac:dyDescent="0.3">
      <c r="E129" s="134"/>
      <c r="F129" s="183"/>
    </row>
    <row r="130" spans="5:6" x14ac:dyDescent="0.3">
      <c r="E130" s="134"/>
      <c r="F130" s="183"/>
    </row>
    <row r="131" spans="5:6" x14ac:dyDescent="0.3">
      <c r="E131" s="134"/>
      <c r="F131" s="183"/>
    </row>
    <row r="132" spans="5:6" x14ac:dyDescent="0.3">
      <c r="E132" s="134"/>
      <c r="F132" s="183"/>
    </row>
    <row r="133" spans="5:6" x14ac:dyDescent="0.3">
      <c r="E133" s="134"/>
      <c r="F133" s="183"/>
    </row>
    <row r="134" spans="5:6" x14ac:dyDescent="0.3">
      <c r="E134" s="134"/>
      <c r="F134" s="183"/>
    </row>
    <row r="135" spans="5:6" x14ac:dyDescent="0.3">
      <c r="E135" s="134"/>
      <c r="F135" s="183"/>
    </row>
    <row r="136" spans="5:6" x14ac:dyDescent="0.3">
      <c r="E136" s="134"/>
      <c r="F136" s="183"/>
    </row>
    <row r="137" spans="5:6" x14ac:dyDescent="0.3">
      <c r="E137" s="134"/>
      <c r="F137" s="183"/>
    </row>
    <row r="138" spans="5:6" x14ac:dyDescent="0.3">
      <c r="E138" s="134"/>
      <c r="F138" s="183"/>
    </row>
    <row r="139" spans="5:6" x14ac:dyDescent="0.3">
      <c r="E139" s="134"/>
      <c r="F139" s="183"/>
    </row>
    <row r="140" spans="5:6" x14ac:dyDescent="0.3">
      <c r="E140" s="134"/>
      <c r="F140" s="183"/>
    </row>
    <row r="141" spans="5:6" x14ac:dyDescent="0.3">
      <c r="E141" s="134"/>
      <c r="F141" s="183"/>
    </row>
    <row r="142" spans="5:6" x14ac:dyDescent="0.3">
      <c r="E142" s="134"/>
      <c r="F142" s="183"/>
    </row>
    <row r="143" spans="5:6" x14ac:dyDescent="0.3">
      <c r="E143" s="134"/>
      <c r="F143" s="183"/>
    </row>
    <row r="144" spans="5:6" x14ac:dyDescent="0.3">
      <c r="E144" s="134"/>
      <c r="F144" s="183"/>
    </row>
    <row r="145" spans="5:6" x14ac:dyDescent="0.3">
      <c r="E145" s="134"/>
      <c r="F145" s="183"/>
    </row>
    <row r="146" spans="5:6" x14ac:dyDescent="0.3">
      <c r="E146" s="134"/>
      <c r="F146" s="183"/>
    </row>
    <row r="147" spans="5:6" x14ac:dyDescent="0.3">
      <c r="E147" s="134"/>
      <c r="F147" s="183"/>
    </row>
    <row r="148" spans="5:6" x14ac:dyDescent="0.3">
      <c r="E148" s="134"/>
      <c r="F148" s="183"/>
    </row>
    <row r="149" spans="5:6" x14ac:dyDescent="0.3">
      <c r="E149" s="134"/>
      <c r="F149" s="183"/>
    </row>
    <row r="150" spans="5:6" x14ac:dyDescent="0.3">
      <c r="E150" s="134"/>
      <c r="F150" s="183"/>
    </row>
    <row r="151" spans="5:6" x14ac:dyDescent="0.3">
      <c r="E151" s="134"/>
      <c r="F151" s="183"/>
    </row>
    <row r="152" spans="5:6" x14ac:dyDescent="0.3">
      <c r="E152" s="134"/>
      <c r="F152" s="183"/>
    </row>
    <row r="153" spans="5:6" x14ac:dyDescent="0.3">
      <c r="E153" s="134"/>
      <c r="F153" s="183"/>
    </row>
    <row r="154" spans="5:6" x14ac:dyDescent="0.3">
      <c r="E154" s="134"/>
      <c r="F154" s="183"/>
    </row>
    <row r="155" spans="5:6" x14ac:dyDescent="0.3">
      <c r="E155" s="134"/>
      <c r="F155" s="183"/>
    </row>
    <row r="156" spans="5:6" x14ac:dyDescent="0.3">
      <c r="E156" s="134"/>
      <c r="F156" s="183"/>
    </row>
    <row r="157" spans="5:6" x14ac:dyDescent="0.3">
      <c r="E157" s="134"/>
      <c r="F157" s="183"/>
    </row>
    <row r="158" spans="5:6" x14ac:dyDescent="0.3">
      <c r="E158" s="134"/>
      <c r="F158" s="183"/>
    </row>
    <row r="159" spans="5:6" x14ac:dyDescent="0.3">
      <c r="E159" s="134"/>
      <c r="F159" s="183"/>
    </row>
    <row r="160" spans="5:6" x14ac:dyDescent="0.3">
      <c r="E160" s="134"/>
      <c r="F160" s="183"/>
    </row>
    <row r="161" spans="5:6" x14ac:dyDescent="0.3">
      <c r="E161" s="134"/>
      <c r="F161" s="183"/>
    </row>
    <row r="162" spans="5:6" x14ac:dyDescent="0.3">
      <c r="E162" s="134"/>
      <c r="F162" s="183"/>
    </row>
    <row r="163" spans="5:6" x14ac:dyDescent="0.3">
      <c r="E163" s="134"/>
      <c r="F163" s="183"/>
    </row>
    <row r="164" spans="5:6" x14ac:dyDescent="0.3">
      <c r="E164" s="134"/>
      <c r="F164" s="183"/>
    </row>
    <row r="165" spans="5:6" x14ac:dyDescent="0.3">
      <c r="E165" s="134"/>
      <c r="F165" s="183"/>
    </row>
    <row r="166" spans="5:6" x14ac:dyDescent="0.3">
      <c r="E166" s="134"/>
      <c r="F166" s="183"/>
    </row>
    <row r="167" spans="5:6" x14ac:dyDescent="0.3">
      <c r="E167" s="134"/>
      <c r="F167" s="183"/>
    </row>
    <row r="168" spans="5:6" x14ac:dyDescent="0.3">
      <c r="E168" s="134"/>
      <c r="F168" s="183"/>
    </row>
    <row r="169" spans="5:6" x14ac:dyDescent="0.3">
      <c r="E169" s="134"/>
      <c r="F169" s="183"/>
    </row>
    <row r="170" spans="5:6" x14ac:dyDescent="0.3">
      <c r="E170" s="134"/>
      <c r="F170" s="183"/>
    </row>
    <row r="171" spans="5:6" x14ac:dyDescent="0.3">
      <c r="E171" s="134"/>
      <c r="F171" s="183"/>
    </row>
    <row r="172" spans="5:6" x14ac:dyDescent="0.3">
      <c r="E172" s="134"/>
      <c r="F172" s="183"/>
    </row>
    <row r="173" spans="5:6" x14ac:dyDescent="0.3">
      <c r="E173" s="134"/>
      <c r="F173" s="183"/>
    </row>
    <row r="174" spans="5:6" x14ac:dyDescent="0.3">
      <c r="E174" s="134"/>
      <c r="F174" s="183"/>
    </row>
    <row r="175" spans="5:6" x14ac:dyDescent="0.3">
      <c r="F175" s="183"/>
    </row>
    <row r="176" spans="5:6" x14ac:dyDescent="0.3">
      <c r="F176" s="183"/>
    </row>
    <row r="177" spans="6:6" x14ac:dyDescent="0.3">
      <c r="F177" s="183"/>
    </row>
    <row r="178" spans="6:6" x14ac:dyDescent="0.3">
      <c r="F178" s="183"/>
    </row>
    <row r="179" spans="6:6" x14ac:dyDescent="0.3">
      <c r="F179" s="183"/>
    </row>
    <row r="180" spans="6:6" x14ac:dyDescent="0.3">
      <c r="F180" s="183"/>
    </row>
    <row r="181" spans="6:6" x14ac:dyDescent="0.3">
      <c r="F181" s="183"/>
    </row>
    <row r="182" spans="6:6" x14ac:dyDescent="0.3">
      <c r="F182" s="183"/>
    </row>
  </sheetData>
  <sheetProtection password="C82D" sheet="1" selectLockedCells="1"/>
  <mergeCells count="4">
    <mergeCell ref="D2:J2"/>
    <mergeCell ref="D5:J6"/>
    <mergeCell ref="D7:J7"/>
    <mergeCell ref="D12:J12"/>
  </mergeCells>
  <dataValidations count="2">
    <dataValidation type="list" allowBlank="1" showInputMessage="1" showErrorMessage="1" sqref="F26 D26" xr:uid="{00000000-0002-0000-0100-000000000000}">
      <formula1>#REF!</formula1>
    </dataValidation>
    <dataValidation type="list" allowBlank="1" showInputMessage="1" showErrorMessage="1" sqref="E11" xr:uid="{00000000-0002-0000-0100-000001000000}">
      <formula1>Level</formula1>
    </dataValidation>
  </dataValidations>
  <pageMargins left="0.7" right="0.7" top="0.75" bottom="0.75" header="0.3" footer="0.3"/>
  <pageSetup scale="76"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2000000}">
          <x14:formula1>
            <xm:f>Current_Year_Corrections!$C$30:$C$62</xm:f>
          </x14:formula1>
          <xm:sqref>F11</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81D5F6BB66F340B323D443391E873B" ma:contentTypeVersion="5" ma:contentTypeDescription="Create a new document." ma:contentTypeScope="" ma:versionID="2e22314be13d28b56c341dbd17c66392">
  <xsd:schema xmlns:xsd="http://www.w3.org/2001/XMLSchema" xmlns:xs="http://www.w3.org/2001/XMLSchema" xmlns:p="http://schemas.microsoft.com/office/2006/metadata/properties" xmlns:ns1="http://schemas.microsoft.com/sharepoint/v3" xmlns:ns2="fc73c84e-5252-44ea-b128-a767b404d6da" xmlns:ns3="c11a4dd1-9999-41de-ad6b-508521c3559d" targetNamespace="http://schemas.microsoft.com/office/2006/metadata/properties" ma:root="true" ma:fieldsID="08b631e719c6ac2fd9099bc1e4206113" ns1:_="" ns2:_="" ns3:_="">
    <xsd:import namespace="http://schemas.microsoft.com/sharepoint/v3"/>
    <xsd:import namespace="fc73c84e-5252-44ea-b128-a767b404d6da"/>
    <xsd:import namespace="c11a4dd1-9999-41de-ad6b-508521c3559d"/>
    <xsd:element name="properties">
      <xsd:complexType>
        <xsd:sequence>
          <xsd:element name="documentManagement">
            <xsd:complexType>
              <xsd:all>
                <xsd:element ref="ns1:PublishingStartDate" minOccurs="0"/>
                <xsd:element ref="ns1:PublishingExpirationDate" minOccurs="0"/>
                <xsd:element ref="ns2:Date" minOccurs="0"/>
                <xsd:element ref="ns2:Topic" minOccurs="0"/>
                <xsd:element ref="ns2:Sub_x002d_topic"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c73c84e-5252-44ea-b128-a767b404d6da" elementFormDefault="qualified">
    <xsd:import namespace="http://schemas.microsoft.com/office/2006/documentManagement/types"/>
    <xsd:import namespace="http://schemas.microsoft.com/office/infopath/2007/PartnerControls"/>
    <xsd:element name="Date" ma:index="10" nillable="true" ma:displayName="Date" ma:internalName="Date">
      <xsd:simpleType>
        <xsd:restriction base="dms:Text">
          <xsd:maxLength value="255"/>
        </xsd:restriction>
      </xsd:simpleType>
    </xsd:element>
    <xsd:element name="Topic" ma:index="11" nillable="true" ma:displayName="Topic" ma:format="Dropdown" ma:internalName="Topic">
      <xsd:simpleType>
        <xsd:union memberTypes="dms:Text">
          <xsd:simpleType>
            <xsd:restriction base="dms:Choice">
              <xsd:enumeration value="CPERS"/>
              <xsd:enumeration value="ePayroll"/>
              <xsd:enumeration value="Form"/>
              <xsd:enumeration value="OSPS"/>
              <xsd:enumeration value="SPS"/>
            </xsd:restriction>
          </xsd:simpleType>
        </xsd:union>
      </xsd:simpleType>
    </xsd:element>
    <xsd:element name="Sub_x002d_topic" ma:index="12" nillable="true" ma:displayName="Sub-topic" ma:default="Admin resources" ma:format="Dropdown" ma:internalName="Sub_x002d_topic">
      <xsd:simpleType>
        <xsd:union memberTypes="dms:Text">
          <xsd:simpleType>
            <xsd:restriction base="dms:Choice">
              <xsd:enumeration value="Admin resources"/>
              <xsd:enumeration value="Calendar"/>
              <xsd:enumeration value="Codes"/>
              <xsd:enumeration value="CPERS"/>
              <xsd:enumeration value="Employee pay"/>
              <xsd:enumeration value="Employee resources"/>
              <xsd:enumeration value="Forum"/>
              <xsd:enumeration value="Newsletter"/>
              <xsd:enumeration value="Processing tools"/>
              <xsd:enumeration value="Recommended practice"/>
              <xsd:enumeration value="Reference manual"/>
              <xsd:enumeration value="Report guide"/>
              <xsd:enumeration value="Screens"/>
              <xsd:enumeration value="Shared payroll"/>
              <xsd:enumeration value="System"/>
              <xsd:enumeration value="Tools"/>
              <xsd:enumeration value="Train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c11a4dd1-9999-41de-ad6b-508521c3559d"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LongProperties xmlns="http://schemas.microsoft.com/office/2006/metadata/long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ate xmlns="fc73c84e-5252-44ea-b128-a767b404d6da" xsi:nil="true"/>
    <Topic xmlns="fc73c84e-5252-44ea-b128-a767b404d6da">OSPS</Topic>
    <Sub_x002d_topic xmlns="fc73c84e-5252-44ea-b128-a767b404d6da">Processing tools</Sub_x002d_topic>
  </documentManagement>
</p:properties>
</file>

<file path=customXml/itemProps1.xml><?xml version="1.0" encoding="utf-8"?>
<ds:datastoreItem xmlns:ds="http://schemas.openxmlformats.org/officeDocument/2006/customXml" ds:itemID="{14EBD2A0-D438-4577-9B1F-7876AAC2F300}"/>
</file>

<file path=customXml/itemProps2.xml><?xml version="1.0" encoding="utf-8"?>
<ds:datastoreItem xmlns:ds="http://schemas.openxmlformats.org/officeDocument/2006/customXml" ds:itemID="{29518758-299C-4B25-8A2B-B3ABA73A6B02}">
  <ds:schemaRefs>
    <ds:schemaRef ds:uri="http://schemas.microsoft.com/office/2006/metadata/longProperties"/>
  </ds:schemaRefs>
</ds:datastoreItem>
</file>

<file path=customXml/itemProps3.xml><?xml version="1.0" encoding="utf-8"?>
<ds:datastoreItem xmlns:ds="http://schemas.openxmlformats.org/officeDocument/2006/customXml" ds:itemID="{9597AD6D-D3D3-4F4C-9349-AD724C372E72}">
  <ds:schemaRefs>
    <ds:schemaRef ds:uri="http://schemas.microsoft.com/sharepoint/v3/contenttype/forms"/>
  </ds:schemaRefs>
</ds:datastoreItem>
</file>

<file path=customXml/itemProps4.xml><?xml version="1.0" encoding="utf-8"?>
<ds:datastoreItem xmlns:ds="http://schemas.openxmlformats.org/officeDocument/2006/customXml" ds:itemID="{DD39BC1C-B914-4AC6-B25C-4D9856158C50}">
  <ds:schemaRefs>
    <ds:schemaRef ds:uri="http://schemas.microsoft.com/sharepoint/v3"/>
    <ds:schemaRef ds:uri="http://purl.org/dc/terms/"/>
    <ds:schemaRef ds:uri="d0f83947-4579-404c-b210-0fa59f35d66b"/>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a68ef21a-08e8-4b9d-a97a-9dcf60006ffb"/>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6</vt:i4>
      </vt:variant>
    </vt:vector>
  </HeadingPairs>
  <TitlesOfParts>
    <vt:vector size="8" baseType="lpstr">
      <vt:lpstr>Current_Year_Corrections</vt:lpstr>
      <vt:lpstr>PERS_Info_Calc</vt:lpstr>
      <vt:lpstr>Dates_All</vt:lpstr>
      <vt:lpstr>Dates_Current</vt:lpstr>
      <vt:lpstr>Level</vt:lpstr>
      <vt:lpstr>PERS</vt:lpstr>
      <vt:lpstr>Current_Year_Corrections!Print_Area</vt:lpstr>
      <vt:lpstr>PERS_Info_Calc!Print_Area</vt:lpstr>
    </vt:vector>
  </TitlesOfParts>
  <Company>State of Oregon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PERS calculation worksheet</dc:title>
  <dc:creator>RILEY Matthew * EGS</dc:creator>
  <cp:lastModifiedBy>BARIZO Evangeline * DAS</cp:lastModifiedBy>
  <cp:lastPrinted>2022-07-29T16:17:39Z</cp:lastPrinted>
  <dcterms:created xsi:type="dcterms:W3CDTF">2015-08-12T17:39:16Z</dcterms:created>
  <dcterms:modified xsi:type="dcterms:W3CDTF">2022-07-29T17:46:35Z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Sharae Epperheimer</vt:lpwstr>
  </property>
  <property fmtid="{D5CDD505-2E9C-101B-9397-08002B2CF9AE}" pid="3" name="display_urn:schemas-microsoft-com:office:office#Author">
    <vt:lpwstr>Sharae Epperheimer</vt:lpwstr>
  </property>
  <property fmtid="{D5CDD505-2E9C-101B-9397-08002B2CF9AE}" pid="4" name="ContentTypeId">
    <vt:lpwstr>0x0101004181D5F6BB66F340B323D443391E873B</vt:lpwstr>
  </property>
</Properties>
</file>