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barnhart\Desktop\Planning Document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Area" localSheetId="0">Sheet1!$A$1:$I$23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21" i="1" l="1"/>
  <c r="G13" i="1"/>
  <c r="G14" i="1"/>
  <c r="G15" i="1"/>
  <c r="G16" i="1"/>
  <c r="G17" i="1"/>
  <c r="G18" i="1"/>
  <c r="G19" i="1"/>
  <c r="G12" i="1"/>
  <c r="G9" i="1"/>
  <c r="G10" i="1"/>
  <c r="G8" i="1"/>
  <c r="G6" i="1"/>
  <c r="G5" i="1"/>
  <c r="G4" i="1"/>
  <c r="C21" i="1"/>
  <c r="D21" i="1"/>
  <c r="E21" i="1"/>
  <c r="F21" i="1"/>
  <c r="G21" i="1" l="1"/>
</calcChain>
</file>

<file path=xl/sharedStrings.xml><?xml version="1.0" encoding="utf-8"?>
<sst xmlns="http://schemas.openxmlformats.org/spreadsheetml/2006/main" count="25" uniqueCount="24">
  <si>
    <t>Total Costs</t>
  </si>
  <si>
    <t>Project Consultant</t>
  </si>
  <si>
    <t>Quality Assurance</t>
  </si>
  <si>
    <t>Change Management</t>
  </si>
  <si>
    <t>SaaS, Hosting, Cloud Services</t>
  </si>
  <si>
    <t>Other Costs</t>
  </si>
  <si>
    <t>SW Yearly Maint / Support</t>
  </si>
  <si>
    <t>SW Other</t>
  </si>
  <si>
    <t xml:space="preserve">SW License </t>
  </si>
  <si>
    <t>Other Staffing</t>
  </si>
  <si>
    <t>Contractor Professional Services (S&amp;S)</t>
  </si>
  <si>
    <t>State FTE / LD / Temp</t>
  </si>
  <si>
    <t>Staffing Costs</t>
  </si>
  <si>
    <t>Ongoing Yearly</t>
  </si>
  <si>
    <t>Total for Five years</t>
  </si>
  <si>
    <t>Project Cost in $1000's</t>
  </si>
  <si>
    <t>Project Cost Estimates</t>
  </si>
  <si>
    <t>Configuration: Vendor</t>
  </si>
  <si>
    <t>Implementation/Training: Vendor</t>
  </si>
  <si>
    <t>Data Conversion: Vendor</t>
  </si>
  <si>
    <t>API dev for DAS systems: Vendor</t>
  </si>
  <si>
    <t>15% Contingency</t>
  </si>
  <si>
    <t>Total Costs w/Contingency</t>
  </si>
  <si>
    <t>Software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</si>
</sst>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 indent="6"/>
    </xf>
    <xf numFmtId="164" fontId="3" fillId="2" borderId="1" xfId="1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right" vertical="center" indent="6"/>
    </xf>
    <xf numFmtId="44" fontId="2" fillId="0" borderId="1" xfId="1" applyFont="1" applyBorder="1" applyAlignment="1">
      <alignment horizontal="right" vertical="center" indent="6"/>
    </xf>
    <xf numFmtId="0" fontId="3" fillId="0" borderId="6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 applyAlignment="1">
      <alignment wrapText="1"/>
    </xf>
    <xf numFmtId="0" fontId="7" fillId="0" borderId="8" xfId="0" applyFont="1" applyBorder="1"/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 indent="6"/>
    </xf>
    <xf numFmtId="164" fontId="3" fillId="2" borderId="6" xfId="1" applyNumberFormat="1" applyFont="1" applyFill="1" applyBorder="1" applyAlignment="1">
      <alignment horizontal="right" vertical="center" indent="6"/>
    </xf>
    <xf numFmtId="164" fontId="3" fillId="2" borderId="2" xfId="1" applyNumberFormat="1" applyFont="1" applyFill="1" applyBorder="1" applyAlignment="1">
      <alignment horizontal="right" vertical="center" indent="6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L21" sqref="L21"/>
    </sheetView>
  </sheetViews>
  <sheetFormatPr defaultRowHeight="14.4" x14ac:dyDescent="0.3"/>
  <cols>
    <col min="1" max="1" width="24.77734375" customWidth="1"/>
    <col min="2" max="6" width="11.44140625" customWidth="1"/>
    <col min="7" max="7" width="12.5546875" bestFit="1" customWidth="1"/>
    <col min="9" max="9" width="11.44140625" customWidth="1"/>
  </cols>
  <sheetData>
    <row r="1" spans="1:9" ht="16.2" thickBot="1" x14ac:dyDescent="0.35">
      <c r="A1" s="19" t="s">
        <v>16</v>
      </c>
      <c r="B1" s="20"/>
      <c r="C1" s="20"/>
      <c r="D1" s="20"/>
      <c r="E1" s="20"/>
      <c r="F1" s="20"/>
      <c r="G1" s="20"/>
      <c r="H1" s="20"/>
      <c r="I1" s="21"/>
    </row>
    <row r="2" spans="1:9" ht="40.200000000000003" thickBot="1" x14ac:dyDescent="0.35">
      <c r="A2" s="11" t="s">
        <v>15</v>
      </c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 t="s">
        <v>14</v>
      </c>
      <c r="H2" s="12"/>
      <c r="I2" s="12" t="s">
        <v>13</v>
      </c>
    </row>
    <row r="3" spans="1:9" ht="15" thickBot="1" x14ac:dyDescent="0.35">
      <c r="A3" s="16" t="s">
        <v>12</v>
      </c>
      <c r="B3" s="17"/>
      <c r="C3" s="17"/>
      <c r="D3" s="17"/>
      <c r="E3" s="17"/>
      <c r="F3" s="17"/>
      <c r="G3" s="17"/>
      <c r="H3" s="17"/>
      <c r="I3" s="18"/>
    </row>
    <row r="4" spans="1:9" ht="15" thickBot="1" x14ac:dyDescent="0.35">
      <c r="A4" s="2" t="s">
        <v>11</v>
      </c>
      <c r="B4" s="4">
        <v>98553</v>
      </c>
      <c r="C4" s="4">
        <v>394212</v>
      </c>
      <c r="D4" s="4">
        <v>0</v>
      </c>
      <c r="E4" s="4">
        <v>0</v>
      </c>
      <c r="F4" s="4">
        <v>0</v>
      </c>
      <c r="G4" s="5">
        <f>SUM(B4:F4)</f>
        <v>492765</v>
      </c>
      <c r="H4" s="22"/>
      <c r="I4" s="4"/>
    </row>
    <row r="5" spans="1:9" ht="27" thickBot="1" x14ac:dyDescent="0.35">
      <c r="A5" s="3" t="s">
        <v>10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5">
        <f>SUM(B5:F5)</f>
        <v>0</v>
      </c>
      <c r="H5" s="23"/>
      <c r="I5" s="4"/>
    </row>
    <row r="6" spans="1:9" ht="15" thickBot="1" x14ac:dyDescent="0.35">
      <c r="A6" s="2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>
        <f>SUM(B6:F6)</f>
        <v>0</v>
      </c>
      <c r="H6" s="24"/>
      <c r="I6" s="4"/>
    </row>
    <row r="7" spans="1:9" ht="15" thickBot="1" x14ac:dyDescent="0.35">
      <c r="A7" s="16" t="s">
        <v>23</v>
      </c>
      <c r="B7" s="17"/>
      <c r="C7" s="17"/>
      <c r="D7" s="17"/>
      <c r="E7" s="17"/>
      <c r="F7" s="17"/>
      <c r="G7" s="17"/>
      <c r="H7" s="17"/>
      <c r="I7" s="18"/>
    </row>
    <row r="8" spans="1:9" ht="15" thickBot="1" x14ac:dyDescent="0.35">
      <c r="A8" s="2" t="s">
        <v>8</v>
      </c>
      <c r="B8" s="4">
        <v>0</v>
      </c>
      <c r="C8" s="4">
        <v>600000</v>
      </c>
      <c r="D8" s="4">
        <v>0</v>
      </c>
      <c r="E8" s="4">
        <v>0</v>
      </c>
      <c r="F8" s="4">
        <v>0</v>
      </c>
      <c r="G8" s="5">
        <f>SUM(B8:F8)</f>
        <v>600000</v>
      </c>
      <c r="H8" s="7"/>
      <c r="I8" s="4"/>
    </row>
    <row r="9" spans="1:9" ht="15" thickBot="1" x14ac:dyDescent="0.35">
      <c r="A9" s="2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>
        <f t="shared" ref="G9:G10" si="0">SUM(B9:F9)</f>
        <v>0</v>
      </c>
      <c r="H9" s="7"/>
      <c r="I9" s="4"/>
    </row>
    <row r="10" spans="1:9" ht="15" thickBot="1" x14ac:dyDescent="0.35">
      <c r="A10" s="2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f t="shared" si="0"/>
        <v>0</v>
      </c>
      <c r="H10" s="7"/>
      <c r="I10" s="4"/>
    </row>
    <row r="11" spans="1:9" ht="15" thickBot="1" x14ac:dyDescent="0.35">
      <c r="A11" s="16" t="s">
        <v>5</v>
      </c>
      <c r="B11" s="17"/>
      <c r="C11" s="17"/>
      <c r="D11" s="17"/>
      <c r="E11" s="17"/>
      <c r="F11" s="17"/>
      <c r="G11" s="17"/>
      <c r="H11" s="17"/>
      <c r="I11" s="18"/>
    </row>
    <row r="12" spans="1:9" ht="27" thickBot="1" x14ac:dyDescent="0.35">
      <c r="A12" s="10" t="s">
        <v>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f>SUM(B12:F12)</f>
        <v>0</v>
      </c>
      <c r="H12" s="25"/>
      <c r="I12" s="6"/>
    </row>
    <row r="13" spans="1:9" ht="15" thickBot="1" x14ac:dyDescent="0.35">
      <c r="A13" s="13" t="s">
        <v>17</v>
      </c>
      <c r="B13" s="4">
        <v>0</v>
      </c>
      <c r="C13" s="4">
        <v>100000</v>
      </c>
      <c r="D13" s="4">
        <v>0</v>
      </c>
      <c r="E13" s="4">
        <v>0</v>
      </c>
      <c r="F13" s="4">
        <v>0</v>
      </c>
      <c r="G13" s="5">
        <f t="shared" ref="G13:G19" si="1">SUM(B13:F13)</f>
        <v>100000</v>
      </c>
      <c r="H13" s="26"/>
      <c r="I13" s="6"/>
    </row>
    <row r="14" spans="1:9" ht="27.6" thickBot="1" x14ac:dyDescent="0.35">
      <c r="A14" s="14" t="s">
        <v>18</v>
      </c>
      <c r="B14" s="4">
        <v>0</v>
      </c>
      <c r="C14" s="4">
        <v>50000</v>
      </c>
      <c r="D14" s="4">
        <v>0</v>
      </c>
      <c r="E14" s="4">
        <v>0</v>
      </c>
      <c r="F14" s="4">
        <v>0</v>
      </c>
      <c r="G14" s="5">
        <f t="shared" si="1"/>
        <v>50000</v>
      </c>
      <c r="H14" s="26"/>
      <c r="I14" s="6"/>
    </row>
    <row r="15" spans="1:9" ht="15" thickBot="1" x14ac:dyDescent="0.35">
      <c r="A15" s="15" t="s">
        <v>19</v>
      </c>
      <c r="B15" s="4">
        <v>0</v>
      </c>
      <c r="C15" s="4">
        <v>50000</v>
      </c>
      <c r="D15" s="4">
        <v>0</v>
      </c>
      <c r="E15" s="4">
        <v>0</v>
      </c>
      <c r="F15" s="4">
        <v>0</v>
      </c>
      <c r="G15" s="5">
        <f t="shared" si="1"/>
        <v>50000</v>
      </c>
      <c r="H15" s="26"/>
      <c r="I15" s="6"/>
    </row>
    <row r="16" spans="1:9" ht="27.6" thickBot="1" x14ac:dyDescent="0.35">
      <c r="A16" s="14" t="s">
        <v>20</v>
      </c>
      <c r="B16" s="4">
        <v>0</v>
      </c>
      <c r="C16" s="4">
        <v>65000</v>
      </c>
      <c r="D16" s="4">
        <v>0</v>
      </c>
      <c r="E16" s="4">
        <v>0</v>
      </c>
      <c r="F16" s="4">
        <v>0</v>
      </c>
      <c r="G16" s="5">
        <f t="shared" si="1"/>
        <v>65000</v>
      </c>
      <c r="H16" s="26"/>
      <c r="I16" s="6"/>
    </row>
    <row r="17" spans="1:9" ht="15" thickBot="1" x14ac:dyDescent="0.35">
      <c r="A17" s="2" t="s">
        <v>3</v>
      </c>
      <c r="B17" s="4">
        <v>25000</v>
      </c>
      <c r="C17" s="4">
        <v>25000</v>
      </c>
      <c r="D17" s="4">
        <v>0</v>
      </c>
      <c r="E17" s="4">
        <v>0</v>
      </c>
      <c r="F17" s="4">
        <v>0</v>
      </c>
      <c r="G17" s="5">
        <f t="shared" si="1"/>
        <v>50000</v>
      </c>
      <c r="H17" s="26"/>
      <c r="I17" s="6"/>
    </row>
    <row r="18" spans="1:9" ht="15" thickBot="1" x14ac:dyDescent="0.35">
      <c r="A18" s="2" t="s">
        <v>2</v>
      </c>
      <c r="B18" s="4">
        <v>40000</v>
      </c>
      <c r="C18" s="4">
        <v>60000</v>
      </c>
      <c r="D18" s="4">
        <v>0</v>
      </c>
      <c r="E18" s="4">
        <v>0</v>
      </c>
      <c r="F18" s="4">
        <v>0</v>
      </c>
      <c r="G18" s="5">
        <f t="shared" si="1"/>
        <v>100000</v>
      </c>
      <c r="H18" s="26"/>
      <c r="I18" s="6"/>
    </row>
    <row r="19" spans="1:9" ht="15" thickBot="1" x14ac:dyDescent="0.35">
      <c r="A19" s="2" t="s">
        <v>1</v>
      </c>
      <c r="B19" s="4">
        <v>18000</v>
      </c>
      <c r="C19" s="4">
        <v>55000</v>
      </c>
      <c r="D19" s="4">
        <v>0</v>
      </c>
      <c r="E19" s="4">
        <v>0</v>
      </c>
      <c r="F19" s="4">
        <v>0</v>
      </c>
      <c r="G19" s="5">
        <f t="shared" si="1"/>
        <v>73000</v>
      </c>
      <c r="H19" s="27"/>
      <c r="I19" s="6"/>
    </row>
    <row r="20" spans="1:9" ht="15" thickBot="1" x14ac:dyDescent="0.35">
      <c r="A20" s="16" t="s">
        <v>0</v>
      </c>
      <c r="B20" s="17"/>
      <c r="C20" s="17"/>
      <c r="D20" s="17"/>
      <c r="E20" s="17"/>
      <c r="F20" s="17"/>
      <c r="G20" s="17"/>
      <c r="H20" s="17"/>
      <c r="I20" s="18"/>
    </row>
    <row r="21" spans="1:9" ht="15" thickBot="1" x14ac:dyDescent="0.35">
      <c r="A21" s="1" t="s">
        <v>0</v>
      </c>
      <c r="B21" s="5">
        <f>SUM(B12:B19,B10,B9,B8,B6,B5,B4)</f>
        <v>181553</v>
      </c>
      <c r="C21" s="5">
        <f t="shared" ref="C21:G21" si="2">SUM(C12:C19,C10,C9,C8,C6,C5,C4)</f>
        <v>1399212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1580765</v>
      </c>
      <c r="H21" s="8"/>
      <c r="I21" s="9"/>
    </row>
    <row r="22" spans="1:9" ht="15" thickBot="1" x14ac:dyDescent="0.35">
      <c r="A22" s="1" t="s">
        <v>21</v>
      </c>
      <c r="B22" s="5"/>
      <c r="C22" s="5">
        <f>(B21+C21)*0.15</f>
        <v>237114.75</v>
      </c>
      <c r="D22" s="5"/>
      <c r="E22" s="5"/>
      <c r="F22" s="5"/>
      <c r="G22" s="5"/>
      <c r="H22" s="8"/>
      <c r="I22" s="9"/>
    </row>
    <row r="23" spans="1:9" ht="15" thickBot="1" x14ac:dyDescent="0.35">
      <c r="A23" s="1" t="s">
        <v>22</v>
      </c>
      <c r="B23" s="5"/>
      <c r="C23" s="5">
        <f>SUM(C22,C21,B21)</f>
        <v>1817879.75</v>
      </c>
      <c r="D23" s="5"/>
      <c r="E23" s="5"/>
      <c r="F23" s="5"/>
      <c r="G23" s="5"/>
      <c r="H23" s="8"/>
      <c r="I23" s="9"/>
    </row>
  </sheetData>
  <mergeCells count="7">
    <mergeCell ref="A20:I20"/>
    <mergeCell ref="A1:I1"/>
    <mergeCell ref="A3:I3"/>
    <mergeCell ref="H4:H6"/>
    <mergeCell ref="A7:I7"/>
    <mergeCell ref="A11:I11"/>
    <mergeCell ref="H12:H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07A8B002847489FCB087B9E587BAC" ma:contentTypeVersion="4" ma:contentTypeDescription="Create a new document." ma:contentTypeScope="" ma:versionID="3b7a60c8f1238adfcc6ed4a816ca117e">
  <xsd:schema xmlns:xsd="http://www.w3.org/2001/XMLSchema" xmlns:xs="http://www.w3.org/2001/XMLSchema" xmlns:p="http://schemas.microsoft.com/office/2006/metadata/properties" xmlns:ns1="http://schemas.microsoft.com/sharepoint/v3" xmlns:ns2="fcde144a-4b16-4d2d-99ca-d90fa51362c8" targetNamespace="http://schemas.microsoft.com/office/2006/metadata/properties" ma:root="true" ma:fieldsID="d2a88fcacf1a2c68968829ae2ba977ff" ns1:_="" ns2:_="">
    <xsd:import namespace="http://schemas.microsoft.com/sharepoint/v3"/>
    <xsd:import namespace="fcde144a-4b16-4d2d-99ca-d90fa51362c8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Area"/>
                <xsd:element ref="ns1:TranslationStateDownload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ranslationStateDownloadLink" ma:index="10" nillable="true" ma:displayName="Download Link" ma:description="" ma:internalName="TranslationStateDownloa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e144a-4b16-4d2d-99ca-d90fa51362c8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Category" ma:default="NONE" ma:format="RadioButtons" ma:internalName="Category">
      <xsd:simpleType>
        <xsd:union memberTypes="dms:Text">
          <xsd:simpleType>
            <xsd:restriction base="dms:Choice">
              <xsd:enumeration value="NONE"/>
              <xsd:enumeration value="Organizational Change leadership"/>
              <xsd:enumeration value="Design"/>
              <xsd:enumeration value="Funding - POP"/>
              <xsd:enumeration value="Obtaining approval"/>
              <xsd:enumeration value="Obtaining approval - business case"/>
              <xsd:enumeration value="Obtaining approval - project charter"/>
              <xsd:enumeration value="Project documentation"/>
              <xsd:enumeration value="Project document - project management plan"/>
              <xsd:enumeration value="Communication"/>
              <xsd:enumeration value="Project team"/>
              <xsd:enumeration value="Agency outreach"/>
              <xsd:enumeration value="Agency outreach - project kickoff"/>
              <xsd:enumeration value="Background information"/>
              <xsd:enumeration value="Background information - project updates"/>
              <xsd:enumeration value="Project documents"/>
              <xsd:enumeration value="Project documents - contracts"/>
              <xsd:enumeration value="RFI"/>
              <xsd:enumeration value="RFP"/>
              <xsd:enumeration value="Lessons learned"/>
              <xsd:enumeration value="Configuration standards"/>
              <xsd:enumeration value="Configuration standards - workflows"/>
              <xsd:enumeration value="Configuration standards - business processes"/>
              <xsd:enumeration value="Configuration standards - integration / interface"/>
              <xsd:enumeration value="Configuration standards - security (users)"/>
              <xsd:enumeration value="Configuration standards - reports"/>
              <xsd:enumeration value="Configuration"/>
              <xsd:enumeration value="Testing"/>
              <xsd:enumeration value="Training"/>
              <xsd:enumeration value="Go-live"/>
              <xsd:enumeration value="Post implementation"/>
              <xsd:enumeration value="OregonBuys structure"/>
            </xsd:restriction>
          </xsd:simpleType>
        </xsd:union>
      </xsd:simpleType>
    </xsd:element>
    <xsd:element name="Area" ma:index="3" ma:displayName="Area" ma:internalName="Are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fcde144a-4b16-4d2d-99ca-d90fa51362c8">Planning</Area>
    <Category xmlns="fcde144a-4b16-4d2d-99ca-d90fa51362c8">Funding - POP</Category>
    <TranslationStateDownloadLink xmlns="http://schemas.microsoft.com/sharepoint/v3">
      <Url xsi:nil="true"/>
      <Description xsi:nil="true"/>
    </TranslationStateDownloadLink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E3D6A-2549-4A1E-BACF-4264BC21A2EE}"/>
</file>

<file path=customXml/itemProps2.xml><?xml version="1.0" encoding="utf-8"?>
<ds:datastoreItem xmlns:ds="http://schemas.openxmlformats.org/officeDocument/2006/customXml" ds:itemID="{D5F0A445-3B42-4549-BF82-E5975C5F3B14}"/>
</file>

<file path=customXml/itemProps3.xml><?xml version="1.0" encoding="utf-8"?>
<ds:datastoreItem xmlns:ds="http://schemas.openxmlformats.org/officeDocument/2006/customXml" ds:itemID="{801215DB-EB58-4B3E-943F-D50BFBD47433}"/>
</file>

<file path=customXml/itemProps4.xml><?xml version="1.0" encoding="utf-8"?>
<ds:datastoreItem xmlns:ds="http://schemas.openxmlformats.org/officeDocument/2006/customXml" ds:itemID="{D5F0A445-3B42-4549-BF82-E5975C5F3B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Forestry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project costs (ODF)</dc:title>
  <dc:creator>WHITBECK David L</dc:creator>
  <cp:lastModifiedBy>BARNHART Joanne M</cp:lastModifiedBy>
  <dcterms:created xsi:type="dcterms:W3CDTF">2016-08-22T15:32:53Z</dcterms:created>
  <dcterms:modified xsi:type="dcterms:W3CDTF">2017-03-09T22:57:28Z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0x01010078407A8B002847489FCB087B9E587BAC</vt:lpwstr>
  </property>
</Properties>
</file>