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C:\Users\mthomps\Desktop\"/>
    </mc:Choice>
  </mc:AlternateContent>
  <bookViews>
    <workbookView xWindow="0" yWindow="0" windowWidth="21630" windowHeight="8130"/>
  </bookViews>
  <sheets>
    <sheet name="Page1" sheetId="11" r:id="rId1"/>
    <sheet name="Page2" sheetId="15" r:id="rId2"/>
    <sheet name="Page3" sheetId="14" r:id="rId3"/>
  </sheets>
  <definedNames>
    <definedName name="_xlnm.Print_Area" localSheetId="1">Page2!$A$1:$K$56</definedName>
  </definedNames>
  <calcPr calcId="162913"/>
</workbook>
</file>

<file path=xl/calcChain.xml><?xml version="1.0" encoding="utf-8"?>
<calcChain xmlns="http://schemas.openxmlformats.org/spreadsheetml/2006/main">
  <c r="M35" i="11" l="1"/>
  <c r="W35" i="11" s="1"/>
  <c r="E64" i="14" l="1"/>
  <c r="M29" i="11" s="1"/>
  <c r="N54" i="14"/>
  <c r="E23" i="14" l="1"/>
  <c r="J55" i="15"/>
  <c r="D47" i="15" l="1"/>
  <c r="D46" i="15"/>
  <c r="D45" i="15"/>
  <c r="D44" i="15"/>
  <c r="D43" i="15"/>
  <c r="D42" i="15"/>
  <c r="D41" i="15"/>
  <c r="I42" i="15" l="1"/>
  <c r="I43" i="15"/>
  <c r="I44" i="15"/>
  <c r="I45" i="15"/>
  <c r="E44" i="14"/>
  <c r="E42" i="14"/>
  <c r="E40" i="14"/>
  <c r="E38" i="14"/>
  <c r="E35" i="14"/>
  <c r="E33" i="14"/>
  <c r="E31" i="14"/>
  <c r="I47" i="15"/>
  <c r="I41" i="15"/>
  <c r="C33" i="15"/>
  <c r="I46" i="15"/>
  <c r="H55" i="15"/>
  <c r="F19" i="15"/>
  <c r="F33" i="15" s="1"/>
  <c r="D19" i="15"/>
  <c r="D33" i="15" s="1"/>
  <c r="C19" i="15"/>
  <c r="G33" i="15" l="1"/>
  <c r="D55" i="15" s="1"/>
  <c r="I49" i="15"/>
  <c r="F55" i="15" s="1"/>
  <c r="M27" i="11" l="1"/>
  <c r="E48" i="14" l="1"/>
  <c r="K44" i="14"/>
  <c r="K42" i="14"/>
  <c r="K40" i="14"/>
  <c r="K38" i="14"/>
  <c r="K35" i="14"/>
  <c r="K33" i="14"/>
  <c r="K31" i="14"/>
  <c r="K46" i="14" l="1"/>
  <c r="G48" i="14" l="1"/>
  <c r="M48" i="14" s="1"/>
  <c r="M28" i="11" s="1"/>
  <c r="M30" i="11" s="1"/>
  <c r="W33" i="11" l="1"/>
  <c r="W32" i="11"/>
  <c r="W31" i="11"/>
  <c r="W37" i="11" l="1"/>
</calcChain>
</file>

<file path=xl/sharedStrings.xml><?xml version="1.0" encoding="utf-8"?>
<sst xmlns="http://schemas.openxmlformats.org/spreadsheetml/2006/main" count="192" uniqueCount="134">
  <si>
    <t>Asbestos</t>
  </si>
  <si>
    <t>T</t>
  </si>
  <si>
    <t>3A</t>
  </si>
  <si>
    <t>3B</t>
  </si>
  <si>
    <t>Conversion Table</t>
  </si>
  <si>
    <t>X</t>
  </si>
  <si>
    <t>For DEQ use only:</t>
  </si>
  <si>
    <t>SW Permit No.</t>
  </si>
  <si>
    <t>REPORTING PERIOD</t>
  </si>
  <si>
    <t>INSTRUCTIONS FOR COMPLETING THIS FORM</t>
  </si>
  <si>
    <t>Date Rec'd</t>
  </si>
  <si>
    <t>Amount Rec'd</t>
  </si>
  <si>
    <t>Check No.</t>
  </si>
  <si>
    <t>Facility Name:</t>
  </si>
  <si>
    <t>Solid Waste Disposal Report/Fee Calculation</t>
  </si>
  <si>
    <t>Ownership type (check one):</t>
  </si>
  <si>
    <t>Business</t>
  </si>
  <si>
    <t>State Agency</t>
  </si>
  <si>
    <t>Local Government</t>
  </si>
  <si>
    <t>Federal Government</t>
  </si>
  <si>
    <t>Non-Profit</t>
  </si>
  <si>
    <t>Facility Name</t>
  </si>
  <si>
    <t>Quantity</t>
  </si>
  <si>
    <t>Yd</t>
  </si>
  <si>
    <t>Tonnage</t>
  </si>
  <si>
    <t>Total cu. yd      x</t>
  </si>
  <si>
    <t>Total (add down)</t>
  </si>
  <si>
    <t>page 3</t>
  </si>
  <si>
    <t>(Check one)</t>
  </si>
  <si>
    <t xml:space="preserve">Jan. - March </t>
  </si>
  <si>
    <t>April - June</t>
  </si>
  <si>
    <t>July - Sept.</t>
  </si>
  <si>
    <t>Oct. - Dec.</t>
  </si>
  <si>
    <t>20____</t>
  </si>
  <si>
    <t>CONSTRUCTION/DEMOLITION LANDFILLS</t>
  </si>
  <si>
    <t>(Receiving More Than 1,000 Tons/Year OR Equivalent Solid Waste)</t>
  </si>
  <si>
    <t xml:space="preserve">T  </t>
  </si>
  <si>
    <t>Cubic Yards</t>
  </si>
  <si>
    <t>"Counting" C &amp; D Waste</t>
  </si>
  <si>
    <t>Rubble, Rock, Asphalt, etc.</t>
  </si>
  <si>
    <t>Land clearing debris &amp;</t>
  </si>
  <si>
    <t>"industrial" wood waste</t>
  </si>
  <si>
    <t>Other industrial waste</t>
  </si>
  <si>
    <t>Other "inert' (Specify)</t>
  </si>
  <si>
    <t>Land clearing debris &amp; "industrial" wood waste</t>
  </si>
  <si>
    <t>Other (specify)</t>
  </si>
  <si>
    <t xml:space="preserve">                    </t>
  </si>
  <si>
    <t>Other "inert' (Specify)________</t>
  </si>
  <si>
    <t>Other (specify)_____________</t>
  </si>
  <si>
    <t>OUT-OF-STATE CONSTRUCTION/DEMOLITION LANDFILL DISPOSAL WORKSHEET</t>
  </si>
  <si>
    <t>Out-of-State Waste Type</t>
  </si>
  <si>
    <t>Construction &amp; Demolition SW</t>
  </si>
  <si>
    <t>5A</t>
  </si>
  <si>
    <t>5B</t>
  </si>
  <si>
    <t xml:space="preserve">  Put results in 5A below.</t>
  </si>
  <si>
    <t>Soil, dirt, concrete, rubble, concrete blocks, bricks, gravel, ash, major metal demolition debris</t>
  </si>
  <si>
    <t>Waste generated by industrial or manufacturing processes.</t>
  </si>
  <si>
    <t>Slash from logging and "industrial"  wood waste sawmills, major landclearing debris, waste wood from manufacturing activities, such as manufactured homes.</t>
  </si>
  <si>
    <t>Othe "inert" wastes</t>
  </si>
  <si>
    <t>I CERTIFY that I am familiar with the information contained in this report and that to the best of my knowledge such information is true, complete and accurate.</t>
  </si>
  <si>
    <t>Name (Print)</t>
  </si>
  <si>
    <t>Signature</t>
  </si>
  <si>
    <t>Date</t>
  </si>
  <si>
    <t>Title</t>
  </si>
  <si>
    <t xml:space="preserve">Use TOTAL TONS from page 2, step 3 (and page 3, step 5, if applicable) on this form to perform the calculations below.  </t>
  </si>
  <si>
    <t>Specify type of waste on the line provided and contact DEQ to determine a conversion factor if you do not weigh the waste.</t>
  </si>
  <si>
    <t>Put result in 5B</t>
  </si>
  <si>
    <t>Total Tons - Out-of-State SW Equivalent</t>
  </si>
  <si>
    <t xml:space="preserve">Telephone </t>
  </si>
  <si>
    <t xml:space="preserve"> Email</t>
  </si>
  <si>
    <t>$0.13/ton =</t>
  </si>
  <si>
    <t>$1.18/ton =</t>
  </si>
  <si>
    <t>Make checks payable to DEQ.</t>
  </si>
  <si>
    <t>Total Tons Received in Reporting Period:</t>
  </si>
  <si>
    <r>
      <t xml:space="preserve">Please determine the tonnage received at your site by completing pages 2 and 3 (if you received out-of-state waste) of this form first. Record the weight (if scales used) or volume (cubic yards) of all in-state and out-of-state waste. Then use the conversion tables to convert all waste to tonnages. Use of this form fulfills the solid waste tonnage reporting requirements in your DEQ solid waste permit. </t>
    </r>
    <r>
      <rPr>
        <i/>
        <sz val="10"/>
        <rFont val="Arial"/>
        <family val="2"/>
      </rPr>
      <t>Calculation of the fees must be made on this form even if you also submit reporting information on your own forms.</t>
    </r>
  </si>
  <si>
    <t>Reports and required fees are due to DEQ no later than Jan. 31, April 30, July 31 and Oct. 31 for the previous quarter.</t>
  </si>
  <si>
    <t>Please report the amount of out-of-state C &amp; D waste received for the previous quarter. Indicate measurement by circling cubic yards (Yd) or Tons (T). Out-of-state waste does not need to be reported as "counting" or " non-counting."</t>
  </si>
  <si>
    <t>IN-STATE SOLID WASTE DISPOSAL WORKSHEET</t>
  </si>
  <si>
    <t>Waste Collection 
Service Providers</t>
  </si>
  <si>
    <t>Private Vehicles</t>
  </si>
  <si>
    <t>Oregon County Name</t>
  </si>
  <si>
    <t>Additional Counties 
From Attached Sheet</t>
  </si>
  <si>
    <t>"Non-Counting" Waste</t>
  </si>
  <si>
    <t>1+2</t>
  </si>
  <si>
    <t>Tons</t>
  </si>
  <si>
    <t xml:space="preserve">Total uncompacted cu. yd. </t>
  </si>
  <si>
    <t>Total uncompacted cu. yd.</t>
  </si>
  <si>
    <t>Put total in 3B below.</t>
  </si>
  <si>
    <t>Other (specify) ______________</t>
  </si>
  <si>
    <t>Recovery</t>
  </si>
  <si>
    <t>Materials Recovered From Disposed "Counting" Waste (Put in 3C below)</t>
  </si>
  <si>
    <t>(It is preferable to deduct recovered waste directly from the appropriate entry above. However, if it is not possible to determine the specific source of the recovered waste, include the recovered waste here and deduct from the total disposed below. Include only material recovered from mixed "counting" waste shown in Section 1 above.)</t>
  </si>
  <si>
    <t>Total In-State SW Equivalent Tons</t>
  </si>
  <si>
    <t>+</t>
  </si>
  <si>
    <t>-</t>
  </si>
  <si>
    <t>=</t>
  </si>
  <si>
    <t>3C</t>
  </si>
  <si>
    <t>Rubble, Rock, Asphalt etc.</t>
  </si>
  <si>
    <t>"Counting" C&amp;D Waste</t>
  </si>
  <si>
    <t>Land clearing debris &amp; "Industrial" wood waste</t>
  </si>
  <si>
    <t>Other "inert" (specify)</t>
  </si>
  <si>
    <t>Transfer Stations &amp; SW Processing Facilities</t>
  </si>
  <si>
    <t xml:space="preserve">Put total in 3A below </t>
  </si>
  <si>
    <t>Subtotal Tons-only: In-State  "Counting" Waste</t>
  </si>
  <si>
    <t>Total: In-State "Counting" &amp; "Non-Counting" Waste
 (tons only)</t>
  </si>
  <si>
    <t xml:space="preserve">Total (add down) </t>
  </si>
  <si>
    <t>Line Total (Add Across)</t>
  </si>
  <si>
    <t>Total Out-of-State Waste 
(tons only)</t>
  </si>
  <si>
    <r>
      <t xml:space="preserve">Total In-State Solid Waste: # of Tons </t>
    </r>
    <r>
      <rPr>
        <i/>
        <sz val="10"/>
        <rFont val="Arial"/>
        <family val="2"/>
      </rPr>
      <t xml:space="preserve">(page 2, step 3) </t>
    </r>
  </si>
  <si>
    <r>
      <t xml:space="preserve">Total Out-of-State Waste: # of Tons </t>
    </r>
    <r>
      <rPr>
        <i/>
        <sz val="10"/>
        <rFont val="Arial"/>
        <family val="2"/>
      </rPr>
      <t>(page 3, step 5)</t>
    </r>
  </si>
  <si>
    <t>Permit Compliance Fee</t>
  </si>
  <si>
    <t>Solid Waste Tipping Fee</t>
  </si>
  <si>
    <t>Orphan Site Fee</t>
  </si>
  <si>
    <t>$0.58/ton =</t>
  </si>
  <si>
    <t xml:space="preserve">This form is for self-payment of DEQ Solid Waste Permit and Compliance Fee ($0.58 /ton or $200.00 per year, whichever is greater), the Solid Waste Orphan Site Fee ($0.13/ton), and the Solid Waste Disposal Fee, which is $1.18/ton. Please report on this form all waste disposed at the facility. </t>
  </si>
  <si>
    <r>
      <t xml:space="preserve">This form is for reporting the quantities of "counting" construction and demolition waste and "non-counting" C&amp;D waste received for the previous quarter. This breakdown is needed so that DEQ can accurately calculate the disposal and recovery rate for each county.  "Counting" wastes "count" toward the total solid waste disposal rate. Certain wastes ("non-counting" wastes) may, by law, be excluded from the disposal rate; if you record these wastes separately, please list them in Part 2 of this form. </t>
    </r>
    <r>
      <rPr>
        <b/>
        <sz val="10"/>
        <color theme="1"/>
        <rFont val="Arial"/>
        <family val="2"/>
      </rPr>
      <t xml:space="preserve">Both "counting" and "non-counting" wastes are included in your total tonnage for purposes of calculating permit fees. </t>
    </r>
    <r>
      <rPr>
        <sz val="10"/>
        <color theme="1"/>
        <rFont val="Arial"/>
        <family val="2"/>
      </rPr>
      <t xml:space="preserve">"Counting" waste includes construction and demolition waste, lumber and wood, drywall (Gypsum), glass, roofing, tires, and similar materials. Report the amount of "counting" C&amp;D waste for the previous calendar quarter by county in Part 1. If you do not track "non-counting" wastes separately count all C&amp;D wastes as "counting." Enter amounts in Part 1. Indicate measurements by circling cubic yards (YD) or tons (T). </t>
    </r>
    <r>
      <rPr>
        <b/>
        <sz val="10"/>
        <color theme="1"/>
        <rFont val="Arial"/>
        <family val="2"/>
      </rPr>
      <t>"Non-counting" waste.</t>
    </r>
    <r>
      <rPr>
        <sz val="10"/>
        <color theme="1"/>
        <rFont val="Arial"/>
        <family val="2"/>
      </rPr>
      <t xml:space="preserve"> See page 3 for a list of "non-counting" wastes. "Non-counting" wastes are not reported by county. Enter amounts of "non-counting" wastes in Part 2.</t>
    </r>
  </si>
  <si>
    <t xml:space="preserve">"Counting" Construction/
Demolition SW by County </t>
  </si>
  <si>
    <t>Other "inert" (specify) ______________</t>
  </si>
  <si>
    <t>Land clearing &amp; "industrial" wood waste</t>
  </si>
  <si>
    <r>
      <t xml:space="preserve">For quantities above are not recorded in tons, convert to equivalent tonnage.  </t>
    </r>
    <r>
      <rPr>
        <b/>
        <sz val="10"/>
        <rFont val="Arial"/>
        <family val="2"/>
      </rPr>
      <t>Put total of Tonnage column in 3B below.</t>
    </r>
  </si>
  <si>
    <t xml:space="preserve">Total uncompacted cu. yd.       </t>
  </si>
  <si>
    <r>
      <t xml:space="preserve">"Non-counting" wastes are: </t>
    </r>
    <r>
      <rPr>
        <sz val="10"/>
        <rFont val="Arial"/>
        <family val="2"/>
      </rPr>
      <t>Rubble, rock, asphalt, etc.</t>
    </r>
  </si>
  <si>
    <t>For quantities above not recorded in tons, convert to equivalent tonnage.</t>
  </si>
  <si>
    <t>Put total of Tonnage column in 5B below.</t>
  </si>
  <si>
    <t>County/State of Origin</t>
  </si>
  <si>
    <t>6  Waste Tire and Tire Shreds</t>
  </si>
  <si>
    <t>7    Sewage Sludge</t>
  </si>
  <si>
    <t>Gallons</t>
  </si>
  <si>
    <t>Total</t>
  </si>
  <si>
    <t xml:space="preserve">Sewage sludge or septic tank and cesspool pumpings. If measured only by volume, use the conversion factor below to calculate tonnage.  </t>
  </si>
  <si>
    <t>Includes all shredded and oversized tires. For tires
originating outside Oregon, show state of origin. For Oregon tires, show county. Multnomah, Clackamas, and Washington Counties can be combined as "Metro."</t>
  </si>
  <si>
    <r>
      <t xml:space="preserve">Total "Counting" Waste Tires: # of Tons </t>
    </r>
    <r>
      <rPr>
        <i/>
        <sz val="10"/>
        <rFont val="Arial"/>
        <family val="2"/>
      </rPr>
      <t>(page 3 step 6)</t>
    </r>
  </si>
  <si>
    <r>
      <t xml:space="preserve">Sewage Sludge: # of Tons </t>
    </r>
    <r>
      <rPr>
        <i/>
        <sz val="10"/>
        <rFont val="Arial"/>
        <family val="2"/>
      </rPr>
      <t>(page 3, step 7)</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</si>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</sst>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0.00_);_(&quot;$&quot;* \(#,##0.00\);_(&quot;$&quot;* &quot;-&quot;??_);_(@_)"/>
    <numFmt numFmtId="164" formatCode="0_);\(0\)"/>
    <numFmt numFmtId="165" formatCode="#,##0.###\ &quot;Yd&quot;;\-#,##0.###\ &quot;Yd&quot;;&quot;Yd&quot;;&quot;Yd&quot;"/>
    <numFmt numFmtId="166" formatCode="#,##0.###\ &quot;T  &quot;;\-#,##0.###\ &quot;T  &quot;;&quot;T  &quot;;&quot;T  &quot;"/>
    <numFmt numFmtId="167" formatCode="#,##0.#;\-#,##0.#;;"/>
    <numFmt numFmtId="168" formatCode="\X\ \ 0.00\ \ \=;;\X\ ________\ \="/>
    <numFmt numFmtId="169" formatCode="#,##0.###;\-#,##0.###;;"/>
    <numFmt numFmtId="170" formatCode="\X\ \ 0.00\ \ \=;;\X\ _________ \="/>
    <numFmt numFmtId="171" formatCode="#,##0.###\ &quot;   T&quot;;\-#,##0.###\ &quot;   T&quot;;&quot;   T&quot;;&quot;   T&quot;"/>
    <numFmt numFmtId="172" formatCode="#,##0.###\ &quot;T  &quot;;\-#,##0.###\ &quot;T  &quot;;;"/>
    <numFmt numFmtId="173" formatCode="#,##0.###\ &quot;   T&quot;;\-#,##0.###\ &quot;   T&quot;;;"/>
    <numFmt numFmtId="174" formatCode="#,##0.00;[Red]\-#,##0.00;;"/>
    <numFmt numFmtId="175" formatCode="#,##0.000;[Red]#,##0.000;;"/>
    <numFmt numFmtId="176" formatCode="#,##0.000"/>
    <numFmt numFmtId="177" formatCode="#,##0.##\ &quot;gallons X 0.00396 =&quot;;&quot; must be non-negative &quot;;\ &quot;___________ gallons X 0.00396 =&quot;;\ &quot;___________ gallons X 0.00396 =&quot;"/>
  </numFmts>
  <fonts count="37" x14ac:knownFonts="1">
    <font>
      <sz val="9"/>
      <name val="Arial"/>
    </font>
    <font>
      <sz val="9"/>
      <name val="Arial"/>
      <family val="2"/>
    </font>
    <font>
      <b/>
      <sz val="12"/>
      <color indexed="9"/>
      <name val="Arial"/>
      <family val="2"/>
    </font>
    <font>
      <b/>
      <sz val="9"/>
      <name val="Arial"/>
      <family val="2"/>
    </font>
    <font>
      <b/>
      <sz val="11"/>
      <name val="Arial"/>
      <family val="2"/>
    </font>
    <font>
      <sz val="9"/>
      <name val="Arial"/>
      <family val="2"/>
    </font>
    <font>
      <sz val="8"/>
      <name val="Arial"/>
      <family val="2"/>
    </font>
    <font>
      <b/>
      <sz val="14"/>
      <color indexed="9"/>
      <name val="Arial"/>
      <family val="2"/>
    </font>
    <font>
      <b/>
      <sz val="10"/>
      <name val="Arial"/>
      <family val="2"/>
    </font>
    <font>
      <sz val="8"/>
      <name val="Arial"/>
      <family val="2"/>
    </font>
    <font>
      <b/>
      <u/>
      <sz val="9"/>
      <name val="Arial"/>
      <family val="2"/>
    </font>
    <font>
      <vertAlign val="superscript"/>
      <sz val="9"/>
      <name val="Arial"/>
      <family val="2"/>
    </font>
    <font>
      <sz val="10"/>
      <name val="Arial"/>
      <family val="2"/>
    </font>
    <font>
      <sz val="12"/>
      <name val="Arial"/>
      <family val="2"/>
    </font>
    <font>
      <b/>
      <sz val="18"/>
      <name val="Arial"/>
      <family val="2"/>
    </font>
    <font>
      <sz val="10"/>
      <name val="Arial"/>
      <family val="2"/>
    </font>
    <font>
      <i/>
      <sz val="10"/>
      <name val="Arial"/>
      <family val="2"/>
    </font>
    <font>
      <sz val="11"/>
      <name val="Arial"/>
      <family val="2"/>
    </font>
    <font>
      <b/>
      <sz val="20"/>
      <name val="Arial"/>
      <family val="2"/>
    </font>
    <font>
      <vertAlign val="superscript"/>
      <sz val="12"/>
      <name val="Arial"/>
      <family val="2"/>
    </font>
    <font>
      <vertAlign val="superscript"/>
      <sz val="10"/>
      <name val="Arial"/>
      <family val="2"/>
    </font>
    <font>
      <b/>
      <vertAlign val="superscript"/>
      <sz val="10"/>
      <name val="Arial"/>
      <family val="2"/>
    </font>
    <font>
      <sz val="9"/>
      <name val="Calibri"/>
      <family val="2"/>
      <scheme val="minor"/>
    </font>
    <font>
      <sz val="12"/>
      <color theme="0"/>
      <name val="Arial"/>
      <family val="2"/>
    </font>
    <font>
      <sz val="9"/>
      <color theme="0"/>
      <name val="Arial"/>
      <family val="2"/>
    </font>
    <font>
      <sz val="18"/>
      <color theme="0"/>
      <name val="Arial"/>
      <family val="2"/>
    </font>
    <font>
      <sz val="9"/>
      <color theme="1"/>
      <name val="Arial"/>
      <family val="2"/>
    </font>
    <font>
      <sz val="14"/>
      <color theme="0"/>
      <name val="Arial"/>
      <family val="2"/>
    </font>
    <font>
      <sz val="7.5"/>
      <color theme="0"/>
      <name val="Arial"/>
      <family val="2"/>
    </font>
    <font>
      <b/>
      <sz val="11"/>
      <color indexed="9"/>
      <name val="Arial"/>
      <family val="2"/>
    </font>
    <font>
      <sz val="11"/>
      <color indexed="9"/>
      <name val="Arial"/>
      <family val="2"/>
    </font>
    <font>
      <sz val="10"/>
      <color theme="1"/>
      <name val="Arial"/>
      <family val="2"/>
    </font>
    <font>
      <sz val="12"/>
      <color indexed="9"/>
      <name val="Arial"/>
      <family val="2"/>
    </font>
    <font>
      <sz val="10"/>
      <color indexed="9"/>
      <name val="Arial"/>
      <family val="2"/>
    </font>
    <font>
      <b/>
      <u/>
      <sz val="10"/>
      <name val="Arial"/>
      <family val="2"/>
    </font>
    <font>
      <b/>
      <sz val="10"/>
      <color theme="1"/>
      <name val="Arial"/>
      <family val="2"/>
    </font>
    <font>
      <b/>
      <sz val="10"/>
      <color indexed="9"/>
      <name val="Arial"/>
      <family val="2"/>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7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top style="thin">
        <color indexed="64"/>
      </top>
      <bottom/>
      <diagonal/>
    </border>
    <border>
      <left/>
      <right/>
      <top/>
      <bottom style="double">
        <color indexed="64"/>
      </bottom>
      <diagonal/>
    </border>
    <border>
      <left/>
      <right style="double">
        <color indexed="64"/>
      </right>
      <top/>
      <bottom style="double">
        <color indexed="64"/>
      </bottom>
      <diagonal/>
    </border>
    <border>
      <left/>
      <right/>
      <top style="thick">
        <color indexed="64"/>
      </top>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top style="thick">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top style="thin">
        <color indexed="64"/>
      </top>
      <bottom style="double">
        <color indexed="64"/>
      </bottom>
      <diagonal/>
    </border>
    <border>
      <left style="double">
        <color indexed="64"/>
      </left>
      <right/>
      <top style="double">
        <color indexed="64"/>
      </top>
      <bottom/>
      <diagonal/>
    </border>
    <border>
      <left/>
      <right/>
      <top style="thick">
        <color indexed="64"/>
      </top>
      <bottom style="double">
        <color indexed="64"/>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top/>
      <bottom style="thin">
        <color indexed="64"/>
      </bottom>
      <diagonal/>
    </border>
    <border>
      <left/>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top/>
      <bottom style="thick">
        <color indexed="64"/>
      </bottom>
      <diagonal/>
    </border>
    <border>
      <left style="thin">
        <color indexed="64"/>
      </left>
      <right/>
      <top style="thin">
        <color indexed="64"/>
      </top>
      <bottom/>
      <diagonal/>
    </border>
    <border>
      <left style="thin">
        <color indexed="64"/>
      </left>
      <right/>
      <top style="thick">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9"/>
      </left>
      <right style="thick">
        <color indexed="9"/>
      </right>
      <top style="thick">
        <color indexed="9"/>
      </top>
      <bottom/>
      <diagonal/>
    </border>
    <border>
      <left style="thick">
        <color indexed="9"/>
      </left>
      <right/>
      <top style="thick">
        <color indexed="9"/>
      </top>
      <bottom/>
      <diagonal/>
    </border>
    <border>
      <left/>
      <right/>
      <top style="thick">
        <color indexed="9"/>
      </top>
      <bottom/>
      <diagonal/>
    </border>
    <border>
      <left style="thick">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diagonal/>
    </border>
    <border>
      <left/>
      <right/>
      <top style="medium">
        <color indexed="64"/>
      </top>
      <bottom style="thin">
        <color indexed="64"/>
      </bottom>
      <diagonal/>
    </border>
    <border>
      <left/>
      <right/>
      <top style="thick">
        <color indexed="9"/>
      </top>
      <bottom style="medium">
        <color indexed="64"/>
      </bottom>
      <diagonal/>
    </border>
    <border>
      <left/>
      <right style="thick">
        <color indexed="9"/>
      </right>
      <top style="thick">
        <color indexed="9"/>
      </top>
      <bottom style="medium">
        <color indexed="64"/>
      </bottom>
      <diagonal/>
    </border>
    <border>
      <left style="thin">
        <color indexed="64"/>
      </left>
      <right style="medium">
        <color indexed="64"/>
      </right>
      <top style="thin">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s>
  <cellStyleXfs count="2">
    <xf numFmtId="0" fontId="0" fillId="0" borderId="0"/>
    <xf numFmtId="44" fontId="1" fillId="0" borderId="0" applyFont="0" applyFill="0" applyBorder="0" applyAlignment="0" applyProtection="0"/>
  </cellStyleXfs>
  <cellXfs count="390">
    <xf numFmtId="0" fontId="0" fillId="0" borderId="0" xfId="0"/>
    <xf numFmtId="0" fontId="3" fillId="0" borderId="0" xfId="0" applyFont="1"/>
    <xf numFmtId="0" fontId="0" fillId="0" borderId="0" xfId="0" applyBorder="1"/>
    <xf numFmtId="0" fontId="3" fillId="0" borderId="1" xfId="0" applyFont="1" applyBorder="1" applyAlignment="1">
      <alignment horizontal="center"/>
    </xf>
    <xf numFmtId="0" fontId="0" fillId="0" borderId="0" xfId="0" applyFill="1"/>
    <xf numFmtId="0" fontId="0" fillId="0" borderId="2" xfId="0" applyBorder="1"/>
    <xf numFmtId="0" fontId="0" fillId="0" borderId="1" xfId="0" applyBorder="1"/>
    <xf numFmtId="44" fontId="0" fillId="0" borderId="0" xfId="1" applyFont="1"/>
    <xf numFmtId="0" fontId="0" fillId="0" borderId="0" xfId="0" applyAlignment="1">
      <alignment vertical="top" wrapText="1"/>
    </xf>
    <xf numFmtId="0" fontId="0" fillId="0" borderId="0" xfId="0" applyBorder="1" applyAlignment="1">
      <alignment horizontal="center"/>
    </xf>
    <xf numFmtId="44" fontId="0" fillId="0" borderId="2" xfId="1" applyFont="1" applyBorder="1"/>
    <xf numFmtId="44" fontId="0" fillId="0" borderId="0" xfId="1" applyFont="1" applyBorder="1"/>
    <xf numFmtId="0" fontId="3" fillId="0" borderId="0" xfId="0" applyFont="1" applyBorder="1"/>
    <xf numFmtId="0" fontId="3" fillId="0" borderId="0" xfId="0" applyFont="1" applyBorder="1" applyAlignment="1">
      <alignment vertical="center" wrapText="1"/>
    </xf>
    <xf numFmtId="0" fontId="3" fillId="0" borderId="0" xfId="0" applyFont="1" applyBorder="1" applyAlignment="1">
      <alignment vertical="center"/>
    </xf>
    <xf numFmtId="0" fontId="0" fillId="0" borderId="1" xfId="0" applyBorder="1" applyAlignment="1">
      <alignment horizontal="center"/>
    </xf>
    <xf numFmtId="44" fontId="0" fillId="0" borderId="1" xfId="1" applyFont="1" applyBorder="1" applyAlignment="1">
      <alignment horizontal="center"/>
    </xf>
    <xf numFmtId="0" fontId="0" fillId="0" borderId="5" xfId="0" applyBorder="1"/>
    <xf numFmtId="0" fontId="0" fillId="0" borderId="6" xfId="0" applyBorder="1"/>
    <xf numFmtId="0" fontId="0" fillId="0" borderId="7" xfId="0" applyBorder="1"/>
    <xf numFmtId="0" fontId="10" fillId="0" borderId="0" xfId="0" applyFont="1" applyBorder="1"/>
    <xf numFmtId="0" fontId="0" fillId="0" borderId="8" xfId="0" applyBorder="1"/>
    <xf numFmtId="0" fontId="3" fillId="0" borderId="0" xfId="0" applyFont="1" applyBorder="1" applyAlignment="1"/>
    <xf numFmtId="0" fontId="9" fillId="0" borderId="7" xfId="0" applyFont="1" applyBorder="1" applyAlignment="1">
      <alignment horizontal="center"/>
    </xf>
    <xf numFmtId="0" fontId="9" fillId="0" borderId="0" xfId="0" applyFont="1" applyBorder="1" applyAlignment="1">
      <alignment horizontal="center"/>
    </xf>
    <xf numFmtId="0" fontId="3" fillId="0" borderId="7" xfId="0" applyFont="1" applyBorder="1"/>
    <xf numFmtId="0" fontId="3" fillId="0" borderId="8" xfId="0" applyFont="1" applyBorder="1"/>
    <xf numFmtId="0" fontId="0" fillId="0" borderId="9" xfId="0" applyBorder="1"/>
    <xf numFmtId="0" fontId="0" fillId="0" borderId="10" xfId="0" applyBorder="1"/>
    <xf numFmtId="0" fontId="15" fillId="0" borderId="7" xfId="0" applyFont="1" applyFill="1" applyBorder="1" applyAlignment="1">
      <alignment horizontal="left" vertical="center" wrapText="1" indent="1" readingOrder="1"/>
    </xf>
    <xf numFmtId="0" fontId="0" fillId="0" borderId="0" xfId="0" applyFill="1" applyAlignment="1">
      <alignment vertical="top" wrapText="1"/>
    </xf>
    <xf numFmtId="0" fontId="12" fillId="0" borderId="0" xfId="0" applyNumberFormat="1" applyFont="1" applyFill="1" applyBorder="1" applyAlignment="1">
      <alignment horizontal="left" vertical="center" wrapText="1" readingOrder="1"/>
    </xf>
    <xf numFmtId="0" fontId="12" fillId="0" borderId="7" xfId="0" applyNumberFormat="1" applyFont="1" applyFill="1" applyBorder="1" applyAlignment="1">
      <alignment horizontal="left" vertical="center" wrapText="1" readingOrder="1"/>
    </xf>
    <xf numFmtId="0" fontId="0" fillId="0" borderId="12" xfId="0" applyBorder="1"/>
    <xf numFmtId="0" fontId="5" fillId="0" borderId="0" xfId="0" applyFont="1" applyFill="1" applyAlignment="1">
      <alignment vertical="top" wrapText="1"/>
    </xf>
    <xf numFmtId="0" fontId="5" fillId="0" borderId="0" xfId="0" applyFont="1"/>
    <xf numFmtId="0" fontId="22" fillId="0" borderId="0" xfId="0" applyFont="1"/>
    <xf numFmtId="0" fontId="5" fillId="0" borderId="0" xfId="0" applyFont="1" applyFill="1" applyBorder="1" applyAlignment="1">
      <alignment horizontal="left"/>
    </xf>
    <xf numFmtId="0" fontId="0" fillId="3" borderId="0" xfId="0" applyFill="1" applyBorder="1"/>
    <xf numFmtId="0" fontId="23" fillId="3" borderId="0" xfId="0" applyFont="1" applyFill="1" applyAlignment="1">
      <alignment horizontal="center"/>
    </xf>
    <xf numFmtId="0" fontId="17" fillId="0" borderId="0" xfId="0" applyFont="1" applyBorder="1" applyAlignment="1">
      <alignment horizontal="left" vertical="top" wrapText="1"/>
    </xf>
    <xf numFmtId="0" fontId="3" fillId="0" borderId="1" xfId="0" applyFont="1" applyBorder="1" applyAlignment="1"/>
    <xf numFmtId="0" fontId="3" fillId="0" borderId="1" xfId="0" applyFont="1" applyBorder="1" applyAlignment="1">
      <alignment horizontal="right"/>
    </xf>
    <xf numFmtId="0" fontId="14" fillId="0" borderId="0" xfId="0" applyFont="1" applyBorder="1" applyAlignment="1"/>
    <xf numFmtId="0" fontId="15" fillId="0" borderId="0" xfId="0" applyFont="1" applyBorder="1" applyAlignment="1">
      <alignment horizontal="center"/>
    </xf>
    <xf numFmtId="0" fontId="24" fillId="3" borderId="0" xfId="0" applyFont="1" applyFill="1" applyBorder="1"/>
    <xf numFmtId="0" fontId="5" fillId="0" borderId="12" xfId="0" applyFont="1" applyBorder="1" applyAlignment="1"/>
    <xf numFmtId="0" fontId="0" fillId="0" borderId="0" xfId="0" applyAlignment="1"/>
    <xf numFmtId="0" fontId="0" fillId="3" borderId="26" xfId="0" applyFill="1" applyBorder="1"/>
    <xf numFmtId="0" fontId="23" fillId="3" borderId="26" xfId="0" applyFont="1" applyFill="1" applyBorder="1" applyAlignment="1">
      <alignment horizontal="center"/>
    </xf>
    <xf numFmtId="0" fontId="0" fillId="0" borderId="3" xfId="0" applyBorder="1"/>
    <xf numFmtId="0" fontId="5" fillId="0" borderId="0" xfId="0" applyFont="1" applyBorder="1" applyAlignment="1">
      <alignment horizontal="center" vertical="top"/>
    </xf>
    <xf numFmtId="0" fontId="6" fillId="3" borderId="27" xfId="0" applyFont="1" applyFill="1" applyBorder="1" applyAlignment="1">
      <alignment vertical="center" textRotation="90"/>
    </xf>
    <xf numFmtId="0" fontId="0" fillId="0" borderId="0" xfId="0" applyFill="1" applyBorder="1"/>
    <xf numFmtId="0" fontId="6" fillId="3" borderId="28" xfId="0" applyFont="1" applyFill="1" applyBorder="1" applyAlignment="1">
      <alignment vertical="center" textRotation="90"/>
    </xf>
    <xf numFmtId="0" fontId="11" fillId="0" borderId="0" xfId="0" applyFont="1" applyBorder="1" applyAlignment="1">
      <alignment horizontal="left"/>
    </xf>
    <xf numFmtId="0" fontId="11" fillId="0" borderId="0" xfId="0" applyFont="1" applyBorder="1" applyAlignment="1">
      <alignment horizontal="center"/>
    </xf>
    <xf numFmtId="44" fontId="11" fillId="0" borderId="0" xfId="1" applyFont="1" applyBorder="1" applyAlignment="1">
      <alignment horizontal="center"/>
    </xf>
    <xf numFmtId="0" fontId="0" fillId="0" borderId="15" xfId="0" applyBorder="1" applyAlignment="1"/>
    <xf numFmtId="0" fontId="0" fillId="0" borderId="16" xfId="0" applyBorder="1" applyAlignment="1"/>
    <xf numFmtId="0" fontId="11" fillId="0" borderId="3" xfId="0" applyFont="1" applyBorder="1" applyAlignment="1">
      <alignment horizontal="left"/>
    </xf>
    <xf numFmtId="0" fontId="19" fillId="0" borderId="3" xfId="0" applyFont="1" applyBorder="1" applyAlignment="1">
      <alignment horizontal="left"/>
    </xf>
    <xf numFmtId="0" fontId="11" fillId="0" borderId="3" xfId="0" applyFont="1" applyBorder="1" applyAlignment="1">
      <alignment horizontal="center"/>
    </xf>
    <xf numFmtId="44" fontId="11" fillId="0" borderId="3" xfId="1" applyFont="1" applyBorder="1" applyAlignment="1">
      <alignment horizontal="center"/>
    </xf>
    <xf numFmtId="0" fontId="20" fillId="0" borderId="0" xfId="0" applyFont="1" applyBorder="1" applyAlignment="1">
      <alignment horizontal="left" vertical="center"/>
    </xf>
    <xf numFmtId="0" fontId="12" fillId="0" borderId="0" xfId="0" applyFont="1" applyBorder="1" applyAlignment="1">
      <alignment horizontal="left" vertical="center"/>
    </xf>
    <xf numFmtId="44" fontId="20" fillId="0" borderId="0" xfId="1" applyFont="1" applyBorder="1" applyAlignment="1">
      <alignment horizontal="left" vertical="center"/>
    </xf>
    <xf numFmtId="0" fontId="20" fillId="0" borderId="3" xfId="0" applyFont="1" applyBorder="1" applyAlignment="1">
      <alignment horizontal="left" vertical="center"/>
    </xf>
    <xf numFmtId="0" fontId="12" fillId="0" borderId="3" xfId="0" applyFont="1" applyBorder="1" applyAlignment="1">
      <alignment horizontal="left" vertical="center"/>
    </xf>
    <xf numFmtId="44" fontId="20" fillId="0" borderId="3" xfId="1" applyFont="1" applyBorder="1" applyAlignment="1">
      <alignment horizontal="left" vertical="center"/>
    </xf>
    <xf numFmtId="0" fontId="12" fillId="0" borderId="15" xfId="0" applyFont="1" applyBorder="1" applyAlignment="1">
      <alignment horizontal="left" vertical="center"/>
    </xf>
    <xf numFmtId="44" fontId="20" fillId="0" borderId="0" xfId="1" applyFont="1" applyBorder="1" applyAlignment="1">
      <alignment horizontal="center"/>
    </xf>
    <xf numFmtId="44" fontId="20" fillId="0" borderId="3" xfId="1" applyFont="1" applyBorder="1" applyAlignment="1">
      <alignment horizontal="center"/>
    </xf>
    <xf numFmtId="0" fontId="12" fillId="0" borderId="15" xfId="0" applyFont="1" applyBorder="1" applyAlignment="1"/>
    <xf numFmtId="0" fontId="21" fillId="0" borderId="0" xfId="0" applyFont="1" applyBorder="1" applyAlignment="1">
      <alignment horizontal="left" vertical="center"/>
    </xf>
    <xf numFmtId="44" fontId="21" fillId="0" borderId="0" xfId="1" applyFont="1" applyBorder="1" applyAlignment="1">
      <alignment horizontal="left" vertical="center"/>
    </xf>
    <xf numFmtId="0" fontId="21" fillId="0" borderId="15" xfId="0" applyFont="1" applyBorder="1" applyAlignment="1">
      <alignment horizontal="left" vertical="center"/>
    </xf>
    <xf numFmtId="0" fontId="8" fillId="0" borderId="0" xfId="0" applyFont="1" applyBorder="1" applyAlignment="1">
      <alignment vertical="center" wrapText="1"/>
    </xf>
    <xf numFmtId="0" fontId="5" fillId="0" borderId="0" xfId="0" applyFont="1" applyBorder="1" applyAlignment="1">
      <alignment horizontal="left" wrapText="1"/>
    </xf>
    <xf numFmtId="0" fontId="6" fillId="0" borderId="0" xfId="0" applyFont="1" applyBorder="1"/>
    <xf numFmtId="44" fontId="6" fillId="0" borderId="0" xfId="1" applyFont="1" applyBorder="1"/>
    <xf numFmtId="0" fontId="3" fillId="0" borderId="1" xfId="0" applyFont="1" applyBorder="1"/>
    <xf numFmtId="44" fontId="0" fillId="0" borderId="1" xfId="1" applyFont="1" applyBorder="1"/>
    <xf numFmtId="0" fontId="0" fillId="0" borderId="11" xfId="0" applyBorder="1"/>
    <xf numFmtId="0" fontId="8" fillId="0" borderId="0" xfId="0" applyFont="1" applyBorder="1" applyAlignment="1">
      <alignment horizontal="left"/>
    </xf>
    <xf numFmtId="0" fontId="5" fillId="0" borderId="0" xfId="0" applyFont="1" applyBorder="1" applyAlignment="1">
      <alignment horizontal="center"/>
    </xf>
    <xf numFmtId="0" fontId="12" fillId="0" borderId="0" xfId="0" applyFont="1"/>
    <xf numFmtId="165" fontId="12" fillId="0" borderId="52" xfId="0" applyNumberFormat="1" applyFont="1" applyBorder="1" applyAlignment="1">
      <alignment horizontal="right"/>
    </xf>
    <xf numFmtId="166" fontId="12" fillId="0" borderId="54" xfId="0" applyNumberFormat="1" applyFont="1" applyBorder="1" applyAlignment="1">
      <alignment horizontal="right"/>
    </xf>
    <xf numFmtId="165" fontId="12" fillId="0" borderId="57" xfId="0" applyNumberFormat="1" applyFont="1" applyBorder="1" applyAlignment="1">
      <alignment horizontal="right"/>
    </xf>
    <xf numFmtId="0" fontId="12" fillId="0" borderId="0" xfId="0" applyFont="1" applyAlignment="1">
      <alignment horizontal="center"/>
    </xf>
    <xf numFmtId="166" fontId="12" fillId="0" borderId="60" xfId="0" applyNumberFormat="1" applyFont="1" applyBorder="1" applyAlignment="1">
      <alignment horizontal="right"/>
    </xf>
    <xf numFmtId="0" fontId="12" fillId="0" borderId="64" xfId="0" applyFont="1" applyBorder="1" applyAlignment="1">
      <alignment horizontal="center" vertical="center"/>
    </xf>
    <xf numFmtId="166" fontId="12" fillId="0" borderId="64" xfId="0" applyNumberFormat="1" applyFont="1" applyBorder="1" applyAlignment="1">
      <alignment horizontal="right"/>
    </xf>
    <xf numFmtId="166" fontId="12" fillId="0" borderId="50" xfId="0" applyNumberFormat="1" applyFont="1" applyBorder="1" applyAlignment="1">
      <alignment horizontal="right" vertical="center"/>
    </xf>
    <xf numFmtId="166" fontId="12" fillId="0" borderId="50" xfId="0" applyNumberFormat="1" applyFont="1" applyBorder="1" applyAlignment="1">
      <alignment vertical="center"/>
    </xf>
    <xf numFmtId="0" fontId="12" fillId="2" borderId="69" xfId="0" applyFont="1" applyFill="1" applyBorder="1"/>
    <xf numFmtId="166" fontId="12" fillId="0" borderId="0" xfId="0" applyNumberFormat="1" applyFont="1" applyBorder="1" applyAlignment="1">
      <alignment horizontal="right" vertical="center"/>
    </xf>
    <xf numFmtId="0" fontId="12" fillId="0" borderId="0" xfId="0" applyFont="1" applyAlignment="1">
      <alignment horizontal="left" indent="1"/>
    </xf>
    <xf numFmtId="0" fontId="12" fillId="0" borderId="0" xfId="0" applyFont="1" applyAlignment="1">
      <alignment horizontal="left" indent="1"/>
    </xf>
    <xf numFmtId="167" fontId="12" fillId="0" borderId="3" xfId="0" applyNumberFormat="1" applyFont="1" applyBorder="1"/>
    <xf numFmtId="168" fontId="12" fillId="0" borderId="0" xfId="0" applyNumberFormat="1" applyFont="1" applyAlignment="1">
      <alignment horizontal="center"/>
    </xf>
    <xf numFmtId="169" fontId="12" fillId="0" borderId="3" xfId="0" applyNumberFormat="1" applyFont="1" applyBorder="1"/>
    <xf numFmtId="0" fontId="12" fillId="0" borderId="0" xfId="0" applyFont="1" applyBorder="1" applyAlignment="1"/>
    <xf numFmtId="0" fontId="12" fillId="0" borderId="0" xfId="0" applyFont="1" applyAlignment="1"/>
    <xf numFmtId="0" fontId="12" fillId="0" borderId="0" xfId="0" applyFont="1" applyBorder="1"/>
    <xf numFmtId="0" fontId="20" fillId="0" borderId="0" xfId="0" applyFont="1" applyBorder="1"/>
    <xf numFmtId="170" fontId="12" fillId="0" borderId="0" xfId="0" applyNumberFormat="1" applyFont="1" applyAlignment="1">
      <alignment horizontal="center"/>
    </xf>
    <xf numFmtId="0" fontId="8" fillId="0" borderId="0" xfId="0" applyFont="1" applyAlignment="1">
      <alignment horizontal="center" vertical="center"/>
    </xf>
    <xf numFmtId="0" fontId="12" fillId="2" borderId="21" xfId="0" applyFont="1" applyFill="1" applyBorder="1"/>
    <xf numFmtId="0" fontId="12" fillId="0" borderId="0" xfId="0" applyFont="1" applyAlignment="1">
      <alignment horizontal="center" vertical="center"/>
    </xf>
    <xf numFmtId="171" fontId="8" fillId="0" borderId="0" xfId="0" applyNumberFormat="1" applyFont="1" applyBorder="1" applyAlignment="1">
      <alignment horizontal="center" vertical="center"/>
    </xf>
    <xf numFmtId="171" fontId="8" fillId="0" borderId="17" xfId="0" applyNumberFormat="1" applyFont="1" applyBorder="1" applyAlignment="1">
      <alignment horizontal="center" vertical="center"/>
    </xf>
    <xf numFmtId="0" fontId="12" fillId="0" borderId="17" xfId="0" applyFont="1" applyBorder="1"/>
    <xf numFmtId="172" fontId="12" fillId="0" borderId="70" xfId="0" applyNumberFormat="1" applyFont="1" applyBorder="1"/>
    <xf numFmtId="173" fontId="12" fillId="0" borderId="70" xfId="0" applyNumberFormat="1" applyFont="1" applyBorder="1" applyAlignment="1">
      <alignment horizontal="center"/>
    </xf>
    <xf numFmtId="166" fontId="12" fillId="0" borderId="70" xfId="0" applyNumberFormat="1" applyFont="1" applyBorder="1"/>
    <xf numFmtId="0" fontId="8" fillId="0" borderId="1" xfId="0" applyFont="1" applyBorder="1" applyAlignment="1">
      <alignment horizontal="center"/>
    </xf>
    <xf numFmtId="0" fontId="12" fillId="0" borderId="0" xfId="0" applyFont="1" applyAlignment="1">
      <alignment wrapText="1"/>
    </xf>
    <xf numFmtId="165" fontId="12" fillId="0" borderId="58" xfId="0" applyNumberFormat="1" applyFont="1" applyBorder="1" applyAlignment="1">
      <alignment horizontal="right"/>
    </xf>
    <xf numFmtId="166" fontId="12" fillId="0" borderId="61" xfId="0" applyNumberFormat="1" applyFont="1" applyBorder="1" applyAlignment="1">
      <alignment horizontal="right"/>
    </xf>
    <xf numFmtId="0" fontId="32" fillId="2" borderId="49" xfId="0" applyFont="1" applyFill="1" applyBorder="1" applyAlignment="1">
      <alignment horizontal="center"/>
    </xf>
    <xf numFmtId="0" fontId="30" fillId="2" borderId="46" xfId="0" applyFont="1" applyFill="1" applyBorder="1" applyAlignment="1">
      <alignment horizontal="center" vertical="center"/>
    </xf>
    <xf numFmtId="0" fontId="33" fillId="2" borderId="47" xfId="0" applyFont="1" applyFill="1" applyBorder="1" applyAlignment="1">
      <alignment horizontal="center" vertical="top" wrapText="1"/>
    </xf>
    <xf numFmtId="0" fontId="33" fillId="2" borderId="46" xfId="0" applyFont="1" applyFill="1" applyBorder="1" applyAlignment="1">
      <alignment horizontal="center" vertical="top" wrapText="1"/>
    </xf>
    <xf numFmtId="0" fontId="13" fillId="0" borderId="52" xfId="0" applyFont="1" applyBorder="1" applyAlignment="1">
      <alignment horizontal="center" vertical="center"/>
    </xf>
    <xf numFmtId="0" fontId="13" fillId="0" borderId="50" xfId="0" applyFont="1" applyBorder="1" applyAlignment="1">
      <alignment horizontal="center" vertical="center"/>
    </xf>
    <xf numFmtId="0" fontId="12" fillId="0" borderId="66" xfId="0" applyFont="1" applyBorder="1" applyAlignment="1">
      <alignment horizontal="left" vertical="center" wrapText="1"/>
    </xf>
    <xf numFmtId="0" fontId="12" fillId="0" borderId="2" xfId="0" applyFont="1" applyBorder="1" applyAlignment="1">
      <alignment horizontal="right"/>
    </xf>
    <xf numFmtId="0" fontId="32" fillId="2" borderId="21" xfId="0" applyFont="1" applyFill="1" applyBorder="1" applyAlignment="1">
      <alignment horizontal="center" vertical="center"/>
    </xf>
    <xf numFmtId="0" fontId="12" fillId="0" borderId="0" xfId="0" applyFont="1" applyBorder="1" applyAlignment="1">
      <alignment horizontal="left"/>
    </xf>
    <xf numFmtId="0" fontId="31" fillId="0" borderId="48" xfId="0" applyFont="1" applyFill="1" applyBorder="1" applyAlignment="1">
      <alignment horizontal="left" vertical="top" wrapText="1"/>
    </xf>
    <xf numFmtId="0" fontId="31" fillId="0" borderId="48" xfId="0" applyFont="1" applyFill="1" applyBorder="1" applyAlignment="1">
      <alignment horizontal="left"/>
    </xf>
    <xf numFmtId="0" fontId="5" fillId="0" borderId="48" xfId="0" applyFont="1" applyBorder="1" applyAlignment="1">
      <alignment horizontal="left"/>
    </xf>
    <xf numFmtId="0" fontId="5" fillId="0" borderId="0" xfId="0" applyFont="1" applyAlignment="1">
      <alignment horizontal="left"/>
    </xf>
    <xf numFmtId="0" fontId="12" fillId="0" borderId="26" xfId="0" applyFont="1" applyBorder="1" applyAlignment="1">
      <alignment horizontal="center" wrapText="1"/>
    </xf>
    <xf numFmtId="0" fontId="0" fillId="0" borderId="26" xfId="0" applyBorder="1" applyAlignment="1"/>
    <xf numFmtId="0" fontId="0" fillId="0" borderId="0" xfId="0" applyBorder="1" applyAlignment="1"/>
    <xf numFmtId="0" fontId="12" fillId="0" borderId="0" xfId="0" applyFont="1" applyAlignment="1">
      <alignment vertical="top" wrapText="1"/>
    </xf>
    <xf numFmtId="0" fontId="12" fillId="0" borderId="0" xfId="0" applyFont="1" applyBorder="1" applyAlignment="1">
      <alignment horizontal="center"/>
    </xf>
    <xf numFmtId="0" fontId="12" fillId="0" borderId="0" xfId="0" applyFont="1" applyBorder="1" applyAlignment="1">
      <alignment horizontal="right"/>
    </xf>
    <xf numFmtId="44" fontId="12" fillId="0" borderId="3" xfId="1" applyFont="1" applyBorder="1"/>
    <xf numFmtId="44" fontId="12" fillId="0" borderId="4" xfId="1" applyFont="1" applyBorder="1"/>
    <xf numFmtId="44" fontId="12" fillId="0" borderId="3" xfId="1" applyNumberFormat="1" applyFont="1" applyBorder="1"/>
    <xf numFmtId="44" fontId="12" fillId="0" borderId="0" xfId="0" applyNumberFormat="1" applyFont="1" applyBorder="1"/>
    <xf numFmtId="44" fontId="12" fillId="0" borderId="0" xfId="1" applyFont="1"/>
    <xf numFmtId="0" fontId="34" fillId="0" borderId="0" xfId="0" applyFont="1" applyBorder="1"/>
    <xf numFmtId="44" fontId="12" fillId="0" borderId="0" xfId="1" applyFont="1" applyBorder="1"/>
    <xf numFmtId="44" fontId="12" fillId="0" borderId="3" xfId="1" applyFont="1" applyBorder="1" applyAlignment="1">
      <alignment horizontal="center"/>
    </xf>
    <xf numFmtId="44" fontId="12" fillId="0" borderId="4" xfId="1" applyFont="1" applyBorder="1" applyAlignment="1">
      <alignment horizontal="center"/>
    </xf>
    <xf numFmtId="0" fontId="8" fillId="0" borderId="0" xfId="0" applyFont="1" applyBorder="1" applyAlignment="1"/>
    <xf numFmtId="0" fontId="8" fillId="0" borderId="0" xfId="0" applyFont="1" applyBorder="1" applyAlignment="1">
      <alignment horizontal="right"/>
    </xf>
    <xf numFmtId="44" fontId="12" fillId="0" borderId="0" xfId="1" applyFont="1" applyBorder="1" applyAlignment="1">
      <alignment horizontal="center"/>
    </xf>
    <xf numFmtId="44" fontId="12" fillId="0" borderId="0" xfId="1" applyFont="1" applyBorder="1" applyAlignment="1">
      <alignment horizontal="left"/>
    </xf>
    <xf numFmtId="0" fontId="8" fillId="0" borderId="0" xfId="0" applyFont="1" applyBorder="1" applyAlignment="1">
      <alignment horizontal="center"/>
    </xf>
    <xf numFmtId="0" fontId="8" fillId="0" borderId="0" xfId="0" applyFont="1"/>
    <xf numFmtId="0" fontId="8" fillId="0" borderId="0" xfId="0" applyFont="1" applyAlignment="1">
      <alignment horizontal="center"/>
    </xf>
    <xf numFmtId="0" fontId="12" fillId="0" borderId="0" xfId="0" applyFont="1" applyBorder="1" applyAlignment="1">
      <alignment horizontal="left"/>
    </xf>
    <xf numFmtId="0" fontId="12" fillId="0" borderId="0" xfId="0" applyFont="1" applyAlignment="1"/>
    <xf numFmtId="0" fontId="12" fillId="0" borderId="0" xfId="0" applyFont="1" applyBorder="1" applyAlignment="1"/>
    <xf numFmtId="0" fontId="12" fillId="0" borderId="0" xfId="0" applyFont="1" applyAlignment="1">
      <alignment horizontal="left"/>
    </xf>
    <xf numFmtId="176" fontId="12" fillId="0" borderId="3" xfId="0" applyNumberFormat="1" applyFont="1" applyBorder="1"/>
    <xf numFmtId="0" fontId="12" fillId="0" borderId="21" xfId="0" applyFont="1" applyBorder="1"/>
    <xf numFmtId="0" fontId="12" fillId="0" borderId="0" xfId="0" applyFont="1" applyAlignment="1">
      <alignment vertical="top"/>
    </xf>
    <xf numFmtId="0" fontId="12" fillId="0" borderId="17" xfId="0" applyFont="1" applyBorder="1" applyAlignment="1">
      <alignment horizontal="center" vertical="center"/>
    </xf>
    <xf numFmtId="0" fontId="12" fillId="0" borderId="20" xfId="0" applyFont="1" applyBorder="1"/>
    <xf numFmtId="0" fontId="12" fillId="0" borderId="3" xfId="0" applyFont="1" applyBorder="1" applyAlignment="1">
      <alignment horizontal="center" vertical="center"/>
    </xf>
    <xf numFmtId="0" fontId="12" fillId="0" borderId="22" xfId="0" applyFont="1" applyBorder="1"/>
    <xf numFmtId="0" fontId="12" fillId="0" borderId="40" xfId="0" applyFont="1" applyBorder="1" applyAlignment="1">
      <alignment horizontal="center" vertical="center"/>
    </xf>
    <xf numFmtId="0" fontId="12" fillId="0" borderId="23" xfId="0" applyFont="1" applyBorder="1" applyAlignment="1">
      <alignment horizontal="left"/>
    </xf>
    <xf numFmtId="0" fontId="12" fillId="0" borderId="39" xfId="0" applyFont="1" applyBorder="1" applyAlignment="1">
      <alignment horizontal="center" vertical="center"/>
    </xf>
    <xf numFmtId="0" fontId="12" fillId="0" borderId="22" xfId="0" applyFont="1" applyBorder="1" applyAlignment="1">
      <alignment horizontal="left"/>
    </xf>
    <xf numFmtId="0" fontId="12" fillId="0" borderId="14" xfId="0" applyFont="1" applyBorder="1" applyAlignment="1">
      <alignment horizontal="center" vertical="center"/>
    </xf>
    <xf numFmtId="0" fontId="12" fillId="0" borderId="24" xfId="0" applyFont="1" applyBorder="1"/>
    <xf numFmtId="0" fontId="12" fillId="0" borderId="23" xfId="0" applyFont="1" applyBorder="1"/>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8" fillId="0" borderId="0" xfId="0" applyFont="1" applyAlignment="1"/>
    <xf numFmtId="174" fontId="12" fillId="0" borderId="3" xfId="0" applyNumberFormat="1" applyFont="1" applyBorder="1" applyAlignment="1">
      <alignment horizontal="center"/>
    </xf>
    <xf numFmtId="2" fontId="12" fillId="0" borderId="0" xfId="0" applyNumberFormat="1" applyFont="1"/>
    <xf numFmtId="2" fontId="12" fillId="0" borderId="3" xfId="0" applyNumberFormat="1" applyFont="1" applyBorder="1"/>
    <xf numFmtId="174" fontId="12" fillId="0" borderId="25" xfId="0" applyNumberFormat="1" applyFont="1" applyBorder="1" applyAlignment="1">
      <alignment horizontal="center"/>
    </xf>
    <xf numFmtId="0" fontId="12" fillId="0" borderId="18" xfId="0" applyFont="1" applyBorder="1" applyAlignment="1">
      <alignment horizontal="center"/>
    </xf>
    <xf numFmtId="0" fontId="12" fillId="0" borderId="18" xfId="0" applyFont="1" applyBorder="1"/>
    <xf numFmtId="0" fontId="12" fillId="0" borderId="19" xfId="0" applyFont="1" applyBorder="1"/>
    <xf numFmtId="2" fontId="12" fillId="0" borderId="19" xfId="0" applyNumberFormat="1" applyFont="1" applyBorder="1"/>
    <xf numFmtId="0" fontId="8" fillId="0" borderId="22" xfId="0" applyFont="1" applyBorder="1" applyAlignment="1">
      <alignment horizontal="center"/>
    </xf>
    <xf numFmtId="0" fontId="12" fillId="0" borderId="0" xfId="0" applyFont="1" applyBorder="1" applyAlignment="1">
      <alignment horizontal="center"/>
    </xf>
    <xf numFmtId="0" fontId="12" fillId="0" borderId="0" xfId="0" applyFont="1" applyAlignment="1"/>
    <xf numFmtId="0" fontId="12" fillId="0" borderId="0" xfId="0" applyFont="1" applyBorder="1" applyAlignment="1"/>
    <xf numFmtId="0" fontId="21" fillId="0" borderId="29" xfId="0" applyFont="1" applyBorder="1" applyAlignment="1">
      <alignment horizontal="left" vertical="center" wrapText="1"/>
    </xf>
    <xf numFmtId="0" fontId="12" fillId="0" borderId="29" xfId="0" applyFont="1" applyBorder="1" applyAlignment="1">
      <alignment horizontal="left"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12" fillId="0" borderId="0" xfId="0" applyFont="1" applyBorder="1" applyAlignment="1">
      <alignment horizontal="center"/>
    </xf>
    <xf numFmtId="0" fontId="15" fillId="0" borderId="0" xfId="0" applyFont="1" applyFill="1" applyBorder="1" applyAlignment="1">
      <alignment vertical="top" wrapText="1" readingOrder="1"/>
    </xf>
    <xf numFmtId="0" fontId="12" fillId="0" borderId="0" xfId="0" applyFont="1" applyFill="1" applyBorder="1" applyAlignment="1">
      <alignment vertical="top" wrapText="1" readingOrder="1"/>
    </xf>
    <xf numFmtId="0" fontId="12" fillId="0" borderId="8" xfId="0" applyFont="1" applyFill="1" applyBorder="1" applyAlignment="1">
      <alignment vertical="top" wrapText="1" readingOrder="1"/>
    </xf>
    <xf numFmtId="0" fontId="5" fillId="0" borderId="7" xfId="0" applyFont="1" applyBorder="1" applyAlignment="1">
      <alignment horizontal="left" vertical="center" wrapText="1" indent="1"/>
    </xf>
    <xf numFmtId="0" fontId="0" fillId="0" borderId="0" xfId="0" applyBorder="1" applyAlignment="1">
      <alignment horizontal="left" vertical="center" wrapText="1" indent="1"/>
    </xf>
    <xf numFmtId="0" fontId="0" fillId="0" borderId="8" xfId="0" applyBorder="1" applyAlignment="1">
      <alignment horizontal="left" vertical="center" wrapText="1" indent="1"/>
    </xf>
    <xf numFmtId="0" fontId="12" fillId="0" borderId="0" xfId="0" applyNumberFormat="1" applyFont="1" applyFill="1" applyBorder="1" applyAlignment="1">
      <alignment horizontal="left" vertical="top" wrapText="1" readingOrder="1"/>
    </xf>
    <xf numFmtId="0" fontId="12" fillId="0" borderId="8" xfId="0" applyNumberFormat="1" applyFont="1" applyFill="1" applyBorder="1" applyAlignment="1">
      <alignment horizontal="left" vertical="top" wrapText="1" readingOrder="1"/>
    </xf>
    <xf numFmtId="0" fontId="7" fillId="2" borderId="7" xfId="0" applyFont="1" applyFill="1" applyBorder="1" applyAlignment="1">
      <alignment horizontal="center"/>
    </xf>
    <xf numFmtId="0" fontId="7" fillId="2" borderId="0" xfId="0" applyFont="1" applyFill="1" applyBorder="1" applyAlignment="1">
      <alignment horizontal="center"/>
    </xf>
    <xf numFmtId="0" fontId="7" fillId="2" borderId="8" xfId="0" applyFont="1" applyFill="1" applyBorder="1" applyAlignment="1">
      <alignment horizontal="center"/>
    </xf>
    <xf numFmtId="0" fontId="12" fillId="0" borderId="7" xfId="0" applyFont="1" applyFill="1" applyBorder="1" applyAlignment="1">
      <alignment horizontal="left" vertical="top" wrapText="1" indent="1" readingOrder="1"/>
    </xf>
    <xf numFmtId="0" fontId="15" fillId="0" borderId="0" xfId="0" applyFont="1" applyFill="1" applyBorder="1" applyAlignment="1">
      <alignment horizontal="left" vertical="top" wrapText="1" indent="1" readingOrder="1"/>
    </xf>
    <xf numFmtId="0" fontId="15" fillId="0" borderId="8" xfId="0" applyFont="1" applyFill="1" applyBorder="1" applyAlignment="1">
      <alignment horizontal="left" vertical="top" wrapText="1" indent="1" readingOrder="1"/>
    </xf>
    <xf numFmtId="0" fontId="8" fillId="0" borderId="0" xfId="0" applyFont="1" applyBorder="1" applyAlignment="1">
      <alignment horizontal="center" vertical="center" wrapText="1"/>
    </xf>
    <xf numFmtId="0" fontId="12" fillId="0" borderId="0" xfId="0" applyFont="1" applyBorder="1" applyAlignment="1">
      <alignment horizontal="left"/>
    </xf>
    <xf numFmtId="2" fontId="12" fillId="0" borderId="3" xfId="0" applyNumberFormat="1" applyFont="1" applyBorder="1" applyAlignment="1">
      <alignment horizontal="right"/>
    </xf>
    <xf numFmtId="2" fontId="12" fillId="0" borderId="4" xfId="0" applyNumberFormat="1" applyFont="1" applyBorder="1" applyAlignment="1">
      <alignment horizontal="right"/>
    </xf>
    <xf numFmtId="0" fontId="12" fillId="0" borderId="0" xfId="0" applyFont="1" applyBorder="1" applyAlignment="1">
      <alignment horizontal="left" wrapText="1"/>
    </xf>
    <xf numFmtId="0" fontId="12" fillId="0" borderId="0" xfId="0" applyFont="1" applyAlignment="1">
      <alignment wrapText="1"/>
    </xf>
    <xf numFmtId="0" fontId="18" fillId="0" borderId="30"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25" fillId="3" borderId="5" xfId="0" applyFont="1" applyFill="1" applyBorder="1" applyAlignment="1">
      <alignment horizontal="center"/>
    </xf>
    <xf numFmtId="0" fontId="25" fillId="3" borderId="2" xfId="0" applyFont="1" applyFill="1" applyBorder="1" applyAlignment="1">
      <alignment horizontal="center"/>
    </xf>
    <xf numFmtId="0" fontId="25" fillId="3" borderId="6" xfId="0" applyFont="1" applyFill="1" applyBorder="1" applyAlignment="1">
      <alignment horizont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8" fillId="0" borderId="0" xfId="0" applyFont="1" applyBorder="1" applyAlignment="1">
      <alignment horizontal="right"/>
    </xf>
    <xf numFmtId="164" fontId="0" fillId="0" borderId="1" xfId="1" applyNumberFormat="1" applyFont="1" applyBorder="1" applyAlignment="1">
      <alignment horizontal="center"/>
    </xf>
    <xf numFmtId="0" fontId="8" fillId="0" borderId="0" xfId="0" applyFont="1" applyBorder="1" applyAlignment="1">
      <alignment horizontal="center"/>
    </xf>
    <xf numFmtId="0" fontId="0" fillId="0" borderId="1" xfId="0" applyBorder="1" applyAlignment="1">
      <alignment horizontal="center"/>
    </xf>
    <xf numFmtId="0" fontId="8" fillId="0" borderId="0" xfId="0" applyFont="1" applyBorder="1" applyAlignment="1">
      <alignment horizontal="left"/>
    </xf>
    <xf numFmtId="0" fontId="17" fillId="0" borderId="0" xfId="0" applyFont="1" applyBorder="1" applyAlignment="1">
      <alignment wrapText="1"/>
    </xf>
    <xf numFmtId="0" fontId="12" fillId="0" borderId="3" xfId="0" applyFont="1" applyBorder="1" applyAlignment="1">
      <alignment horizontal="right"/>
    </xf>
    <xf numFmtId="0" fontId="8" fillId="0" borderId="0" xfId="0" applyFont="1" applyAlignment="1">
      <alignment horizontal="left"/>
    </xf>
    <xf numFmtId="0" fontId="12" fillId="0" borderId="0" xfId="0" applyFont="1" applyAlignment="1"/>
    <xf numFmtId="0" fontId="12" fillId="0" borderId="0" xfId="0" applyFont="1" applyBorder="1" applyAlignment="1"/>
    <xf numFmtId="0" fontId="32" fillId="2" borderId="44" xfId="0" applyFont="1" applyFill="1" applyBorder="1" applyAlignment="1">
      <alignment horizontal="center"/>
    </xf>
    <xf numFmtId="0" fontId="32" fillId="2" borderId="2" xfId="0" applyFont="1" applyFill="1" applyBorder="1" applyAlignment="1">
      <alignment horizontal="center"/>
    </xf>
    <xf numFmtId="0" fontId="32" fillId="2" borderId="45" xfId="0" applyFont="1" applyFill="1" applyBorder="1" applyAlignment="1">
      <alignment horizontal="center"/>
    </xf>
    <xf numFmtId="0" fontId="12" fillId="0" borderId="0" xfId="0" applyFont="1" applyAlignment="1">
      <alignment horizontal="left"/>
    </xf>
    <xf numFmtId="0" fontId="0" fillId="0" borderId="0" xfId="0" applyAlignment="1"/>
    <xf numFmtId="0" fontId="12" fillId="0" borderId="42" xfId="0" applyFont="1" applyBorder="1" applyAlignment="1"/>
    <xf numFmtId="0" fontId="12" fillId="0" borderId="34" xfId="0" applyFont="1" applyBorder="1" applyAlignment="1"/>
    <xf numFmtId="165" fontId="12" fillId="0" borderId="58" xfId="0" applyNumberFormat="1" applyFont="1" applyBorder="1" applyAlignment="1">
      <alignment horizontal="right"/>
    </xf>
    <xf numFmtId="0" fontId="12" fillId="0" borderId="59" xfId="0" applyFont="1" applyBorder="1" applyAlignment="1">
      <alignment horizontal="right"/>
    </xf>
    <xf numFmtId="166" fontId="12" fillId="0" borderId="55" xfId="0" applyNumberFormat="1" applyFont="1" applyBorder="1" applyAlignment="1">
      <alignment horizontal="right"/>
    </xf>
    <xf numFmtId="0" fontId="12" fillId="0" borderId="56" xfId="0" applyFont="1" applyBorder="1" applyAlignment="1">
      <alignment horizontal="right"/>
    </xf>
    <xf numFmtId="166" fontId="12" fillId="0" borderId="52" xfId="0" applyNumberFormat="1" applyFont="1" applyBorder="1" applyAlignment="1">
      <alignment horizontal="right" vertical="center"/>
    </xf>
    <xf numFmtId="166" fontId="12" fillId="0" borderId="60" xfId="0" applyNumberFormat="1" applyFont="1" applyBorder="1" applyAlignment="1">
      <alignment horizontal="right" vertical="center"/>
    </xf>
    <xf numFmtId="0" fontId="12" fillId="0" borderId="64" xfId="0" applyFont="1" applyBorder="1" applyAlignment="1">
      <alignment horizontal="center" vertical="center" textRotation="90"/>
    </xf>
    <xf numFmtId="0" fontId="12" fillId="0" borderId="0" xfId="0" applyFont="1" applyAlignment="1">
      <alignment horizontal="left" vertical="center" wrapText="1"/>
    </xf>
    <xf numFmtId="0" fontId="33" fillId="2" borderId="21" xfId="0" applyFont="1" applyFill="1" applyBorder="1" applyAlignment="1">
      <alignment vertical="center" textRotation="90" wrapText="1"/>
    </xf>
    <xf numFmtId="0" fontId="12" fillId="0" borderId="21" xfId="0" applyFont="1" applyBorder="1" applyAlignment="1">
      <alignment vertical="center" textRotation="90"/>
    </xf>
    <xf numFmtId="0" fontId="12" fillId="0" borderId="63" xfId="0" applyFont="1" applyBorder="1" applyAlignment="1">
      <alignment vertical="center" textRotation="90"/>
    </xf>
    <xf numFmtId="0" fontId="12" fillId="0" borderId="51" xfId="0" applyFont="1" applyBorder="1" applyAlignment="1">
      <alignment horizontal="center"/>
    </xf>
    <xf numFmtId="0" fontId="12" fillId="0" borderId="53" xfId="0" applyFont="1" applyBorder="1" applyAlignment="1">
      <alignment horizontal="center"/>
    </xf>
    <xf numFmtId="165" fontId="12" fillId="0" borderId="44" xfId="0" applyNumberFormat="1" applyFont="1" applyBorder="1" applyAlignment="1">
      <alignment horizontal="right"/>
    </xf>
    <xf numFmtId="0" fontId="12" fillId="0" borderId="45" xfId="0" applyFont="1" applyBorder="1" applyAlignment="1">
      <alignment horizontal="right"/>
    </xf>
    <xf numFmtId="0" fontId="12" fillId="0" borderId="0" xfId="0" applyFont="1" applyAlignment="1">
      <alignment vertical="center" wrapText="1"/>
    </xf>
    <xf numFmtId="0" fontId="12" fillId="0" borderId="0" xfId="0" applyFont="1" applyBorder="1" applyAlignment="1">
      <alignment wrapText="1"/>
    </xf>
    <xf numFmtId="0" fontId="12" fillId="0" borderId="42" xfId="0" applyFont="1" applyBorder="1" applyAlignment="1">
      <alignment vertical="center" wrapText="1"/>
    </xf>
    <xf numFmtId="0" fontId="12" fillId="0" borderId="26" xfId="0" applyFont="1" applyBorder="1" applyAlignment="1"/>
    <xf numFmtId="166" fontId="12" fillId="0" borderId="61" xfId="0" applyNumberFormat="1" applyFont="1" applyBorder="1" applyAlignment="1">
      <alignment horizontal="right"/>
    </xf>
    <xf numFmtId="0" fontId="12" fillId="0" borderId="62" xfId="0" applyFont="1" applyBorder="1" applyAlignment="1">
      <alignment horizontal="right"/>
    </xf>
    <xf numFmtId="0" fontId="12" fillId="0" borderId="52" xfId="0" applyFont="1" applyBorder="1" applyAlignment="1">
      <alignment vertical="center" wrapText="1"/>
    </xf>
    <xf numFmtId="0" fontId="12" fillId="0" borderId="60" xfId="0" applyFont="1" applyBorder="1" applyAlignment="1"/>
    <xf numFmtId="166" fontId="12" fillId="0" borderId="44" xfId="0" applyNumberFormat="1" applyFont="1" applyBorder="1" applyAlignment="1">
      <alignment horizontal="right" vertical="center"/>
    </xf>
    <xf numFmtId="166" fontId="12" fillId="0" borderId="45" xfId="0" applyNumberFormat="1" applyFont="1" applyBorder="1" applyAlignment="1">
      <alignment horizontal="right" vertical="center"/>
    </xf>
    <xf numFmtId="166" fontId="12" fillId="0" borderId="61" xfId="0" applyNumberFormat="1" applyFont="1" applyBorder="1" applyAlignment="1">
      <alignment horizontal="right" vertical="center"/>
    </xf>
    <xf numFmtId="166" fontId="12" fillId="0" borderId="62" xfId="0" applyNumberFormat="1" applyFont="1" applyBorder="1" applyAlignment="1">
      <alignment horizontal="right" vertical="center"/>
    </xf>
    <xf numFmtId="166" fontId="12" fillId="0" borderId="56" xfId="0" applyNumberFormat="1" applyFont="1" applyBorder="1" applyAlignment="1">
      <alignment horizontal="right"/>
    </xf>
    <xf numFmtId="166" fontId="12" fillId="0" borderId="67" xfId="0" applyNumberFormat="1" applyFont="1" applyBorder="1" applyAlignment="1">
      <alignment vertical="center"/>
    </xf>
    <xf numFmtId="166" fontId="12" fillId="0" borderId="66" xfId="0" applyNumberFormat="1" applyFont="1" applyBorder="1" applyAlignment="1">
      <alignment vertical="center"/>
    </xf>
    <xf numFmtId="0" fontId="32" fillId="2" borderId="21" xfId="0" applyFont="1" applyFill="1" applyBorder="1" applyAlignment="1">
      <alignment horizontal="center" vertical="center"/>
    </xf>
    <xf numFmtId="0" fontId="32" fillId="2" borderId="21" xfId="0" applyFont="1" applyFill="1" applyBorder="1" applyAlignment="1">
      <alignment horizontal="center" vertical="center" textRotation="90"/>
    </xf>
    <xf numFmtId="0" fontId="12" fillId="0" borderId="0" xfId="0" applyFont="1" applyAlignment="1">
      <alignment horizontal="left" indent="1"/>
    </xf>
    <xf numFmtId="0" fontId="2" fillId="2" borderId="49" xfId="0" applyFont="1" applyFill="1" applyBorder="1" applyAlignment="1">
      <alignment horizontal="center" vertical="center"/>
    </xf>
    <xf numFmtId="0" fontId="8" fillId="0" borderId="44" xfId="0" applyFont="1" applyBorder="1" applyAlignment="1">
      <alignment horizontal="center" vertical="center"/>
    </xf>
    <xf numFmtId="0" fontId="12" fillId="0" borderId="2" xfId="0" applyFont="1" applyBorder="1" applyAlignment="1">
      <alignment horizontal="center" vertical="center"/>
    </xf>
    <xf numFmtId="0" fontId="12" fillId="0" borderId="61" xfId="0" applyFont="1" applyBorder="1" applyAlignment="1">
      <alignment horizontal="center" vertical="center"/>
    </xf>
    <xf numFmtId="0" fontId="12" fillId="0" borderId="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45" xfId="0" applyFont="1" applyBorder="1" applyAlignment="1">
      <alignment horizontal="center" vertical="center"/>
    </xf>
    <xf numFmtId="0" fontId="8" fillId="0" borderId="62" xfId="0" applyFont="1" applyBorder="1" applyAlignment="1">
      <alignment horizontal="center" vertical="center"/>
    </xf>
    <xf numFmtId="0" fontId="29" fillId="2" borderId="21" xfId="0" applyFont="1" applyFill="1" applyBorder="1" applyAlignment="1">
      <alignment horizontal="center" vertical="center" textRotation="90"/>
    </xf>
    <xf numFmtId="0" fontId="30" fillId="2" borderId="21" xfId="0" applyFont="1" applyFill="1" applyBorder="1" applyAlignment="1"/>
    <xf numFmtId="0" fontId="8" fillId="0" borderId="17" xfId="0" applyFont="1" applyBorder="1" applyAlignment="1"/>
    <xf numFmtId="166" fontId="8" fillId="0" borderId="67" xfId="0" applyNumberFormat="1" applyFont="1" applyBorder="1" applyAlignment="1">
      <alignment horizontal="right" vertical="center"/>
    </xf>
    <xf numFmtId="0" fontId="12" fillId="0" borderId="66" xfId="0" applyFont="1" applyBorder="1" applyAlignment="1"/>
    <xf numFmtId="0" fontId="8" fillId="0" borderId="68" xfId="0" applyFont="1" applyBorder="1" applyAlignment="1"/>
    <xf numFmtId="0" fontId="12" fillId="0" borderId="0" xfId="0" applyFont="1" applyBorder="1" applyAlignment="1">
      <alignment horizontal="right" wrapText="1"/>
    </xf>
    <xf numFmtId="0" fontId="0" fillId="0" borderId="0" xfId="0" applyBorder="1" applyAlignment="1">
      <alignment horizontal="right"/>
    </xf>
    <xf numFmtId="0" fontId="12" fillId="0" borderId="73" xfId="0" applyFont="1" applyBorder="1" applyAlignment="1"/>
    <xf numFmtId="0" fontId="0" fillId="0" borderId="53" xfId="0" applyBorder="1" applyAlignment="1"/>
    <xf numFmtId="166" fontId="8" fillId="0" borderId="44" xfId="0" applyNumberFormat="1" applyFont="1" applyBorder="1" applyAlignment="1">
      <alignment horizontal="right" vertical="center"/>
    </xf>
    <xf numFmtId="0" fontId="12" fillId="0" borderId="45" xfId="0" applyFont="1" applyBorder="1" applyAlignment="1"/>
    <xf numFmtId="0" fontId="12" fillId="0" borderId="61" xfId="0" applyFont="1" applyBorder="1" applyAlignment="1"/>
    <xf numFmtId="0" fontId="12" fillId="0" borderId="62" xfId="0" applyFont="1" applyBorder="1" applyAlignment="1"/>
    <xf numFmtId="0" fontId="30" fillId="2" borderId="71" xfId="0" applyFont="1" applyFill="1" applyBorder="1" applyAlignment="1">
      <alignment horizontal="center" vertical="center" wrapText="1"/>
    </xf>
    <xf numFmtId="0" fontId="17" fillId="0" borderId="72" xfId="0" applyFont="1" applyBorder="1" applyAlignment="1">
      <alignment vertical="center"/>
    </xf>
    <xf numFmtId="0" fontId="12" fillId="0" borderId="2" xfId="0" applyFont="1" applyBorder="1" applyAlignment="1">
      <alignment horizontal="center"/>
    </xf>
    <xf numFmtId="0" fontId="5" fillId="0" borderId="2" xfId="0" applyFont="1" applyBorder="1" applyAlignment="1">
      <alignment horizontal="center"/>
    </xf>
    <xf numFmtId="0" fontId="0" fillId="0" borderId="59" xfId="0" applyBorder="1" applyAlignment="1">
      <alignment horizontal="right"/>
    </xf>
    <xf numFmtId="0" fontId="0" fillId="0" borderId="56" xfId="0" applyBorder="1" applyAlignment="1">
      <alignment horizontal="right"/>
    </xf>
    <xf numFmtId="166" fontId="12" fillId="0" borderId="68" xfId="0" applyNumberFormat="1" applyFont="1" applyBorder="1" applyAlignment="1">
      <alignment vertical="center"/>
    </xf>
    <xf numFmtId="0" fontId="0" fillId="0" borderId="68" xfId="0" applyBorder="1" applyAlignment="1">
      <alignment vertical="center"/>
    </xf>
    <xf numFmtId="0" fontId="0" fillId="0" borderId="66" xfId="0" applyBorder="1" applyAlignment="1">
      <alignment vertical="center"/>
    </xf>
    <xf numFmtId="0" fontId="31" fillId="0" borderId="0" xfId="0" applyFont="1" applyAlignment="1">
      <alignment horizontal="left" vertical="top" wrapText="1"/>
    </xf>
    <xf numFmtId="0" fontId="12" fillId="0" borderId="0" xfId="0" applyFont="1" applyAlignment="1">
      <alignment horizontal="left" wrapText="1"/>
    </xf>
    <xf numFmtId="0" fontId="12" fillId="0" borderId="0" xfId="0" applyFont="1" applyAlignment="1">
      <alignment horizontal="center" vertical="center"/>
    </xf>
    <xf numFmtId="0" fontId="12" fillId="0" borderId="65" xfId="0" applyFont="1" applyBorder="1" applyAlignment="1"/>
    <xf numFmtId="166" fontId="12" fillId="0" borderId="67" xfId="0" applyNumberFormat="1" applyFont="1" applyBorder="1" applyAlignment="1">
      <alignment horizontal="right" vertical="center"/>
    </xf>
    <xf numFmtId="166" fontId="12" fillId="0" borderId="66" xfId="0" applyNumberFormat="1" applyFont="1" applyBorder="1" applyAlignment="1">
      <alignment horizontal="right" vertical="center"/>
    </xf>
    <xf numFmtId="0" fontId="8" fillId="0" borderId="0" xfId="0" applyFont="1" applyAlignment="1">
      <alignment horizontal="right" wrapText="1"/>
    </xf>
    <xf numFmtId="0" fontId="12" fillId="0" borderId="74" xfId="0" applyFont="1" applyBorder="1" applyAlignment="1"/>
    <xf numFmtId="0" fontId="0" fillId="0" borderId="74" xfId="0" applyBorder="1" applyAlignment="1"/>
    <xf numFmtId="177" fontId="12" fillId="0" borderId="18" xfId="0" applyNumberFormat="1" applyFont="1" applyBorder="1" applyAlignment="1">
      <alignment horizontal="center" vertical="center"/>
    </xf>
    <xf numFmtId="0" fontId="12" fillId="0" borderId="18" xfId="0" applyFont="1" applyBorder="1" applyAlignment="1"/>
    <xf numFmtId="0" fontId="0" fillId="0" borderId="18" xfId="0" applyBorder="1" applyAlignment="1"/>
    <xf numFmtId="0" fontId="8" fillId="0" borderId="3" xfId="0" applyFont="1" applyBorder="1" applyAlignment="1">
      <alignment horizontal="center" vertical="center"/>
    </xf>
    <xf numFmtId="0" fontId="8" fillId="0" borderId="3" xfId="0" applyFont="1" applyBorder="1" applyAlignment="1"/>
    <xf numFmtId="0" fontId="0" fillId="0" borderId="3" xfId="0" applyBorder="1" applyAlignment="1"/>
    <xf numFmtId="0" fontId="36" fillId="2" borderId="0" xfId="0" applyFont="1" applyFill="1" applyBorder="1" applyAlignment="1">
      <alignment vertical="center"/>
    </xf>
    <xf numFmtId="0" fontId="12" fillId="0" borderId="74" xfId="0" applyFont="1" applyBorder="1" applyAlignment="1">
      <alignment vertical="center" wrapText="1"/>
    </xf>
    <xf numFmtId="0" fontId="12" fillId="0" borderId="75" xfId="0" applyFont="1" applyBorder="1" applyAlignment="1">
      <alignment wrapText="1"/>
    </xf>
    <xf numFmtId="0" fontId="0" fillId="0" borderId="75" xfId="0" applyBorder="1" applyAlignment="1"/>
    <xf numFmtId="0" fontId="8" fillId="0" borderId="74" xfId="0" applyFont="1" applyBorder="1" applyAlignment="1">
      <alignment horizontal="center"/>
    </xf>
    <xf numFmtId="0" fontId="3" fillId="0" borderId="74" xfId="0" applyFont="1" applyBorder="1" applyAlignment="1">
      <alignment horizontal="center"/>
    </xf>
    <xf numFmtId="0" fontId="8" fillId="0" borderId="74" xfId="0" applyFont="1" applyBorder="1" applyAlignment="1">
      <alignment horizontal="right"/>
    </xf>
    <xf numFmtId="0" fontId="3" fillId="0" borderId="74" xfId="0" applyFont="1" applyBorder="1" applyAlignment="1">
      <alignment horizontal="right"/>
    </xf>
    <xf numFmtId="2" fontId="12" fillId="0" borderId="74" xfId="0" applyNumberFormat="1" applyFont="1" applyBorder="1" applyAlignment="1"/>
    <xf numFmtId="2" fontId="0" fillId="0" borderId="74" xfId="0" applyNumberFormat="1" applyBorder="1" applyAlignment="1"/>
    <xf numFmtId="0" fontId="12" fillId="0" borderId="0" xfId="0" applyFont="1" applyAlignment="1">
      <alignment horizontal="left" vertical="top" wrapText="1"/>
    </xf>
    <xf numFmtId="0" fontId="8" fillId="0" borderId="33" xfId="0" applyFont="1" applyBorder="1" applyAlignment="1">
      <alignment horizontal="center"/>
    </xf>
    <xf numFmtId="0" fontId="8" fillId="0" borderId="19" xfId="0" applyFont="1" applyBorder="1" applyAlignment="1">
      <alignment horizontal="center"/>
    </xf>
    <xf numFmtId="0" fontId="28" fillId="3" borderId="26" xfId="0" applyFont="1" applyFill="1" applyBorder="1" applyAlignment="1">
      <alignment horizontal="center" textRotation="90" wrapText="1"/>
    </xf>
    <xf numFmtId="0" fontId="12" fillId="0" borderId="17" xfId="0" applyFont="1" applyBorder="1" applyAlignment="1">
      <alignment horizontal="left" vertical="center"/>
    </xf>
    <xf numFmtId="0" fontId="12" fillId="0" borderId="20" xfId="0" applyFont="1" applyBorder="1" applyAlignment="1">
      <alignment horizontal="left" vertical="center"/>
    </xf>
    <xf numFmtId="0" fontId="12" fillId="0" borderId="3" xfId="0" applyFont="1" applyBorder="1" applyAlignment="1">
      <alignment horizontal="left" vertical="center"/>
    </xf>
    <xf numFmtId="0" fontId="12" fillId="0" borderId="22" xfId="0" applyFont="1" applyBorder="1" applyAlignment="1">
      <alignment horizontal="left" vertical="center"/>
    </xf>
    <xf numFmtId="0" fontId="12" fillId="0" borderId="42" xfId="0" applyFont="1" applyBorder="1" applyAlignment="1">
      <alignment horizontal="left" vertical="center"/>
    </xf>
    <xf numFmtId="0" fontId="12" fillId="0" borderId="14" xfId="0" applyFont="1" applyBorder="1" applyAlignment="1">
      <alignment horizontal="left" vertical="center"/>
    </xf>
    <xf numFmtId="0" fontId="12" fillId="0" borderId="23" xfId="0" applyFont="1" applyBorder="1" applyAlignment="1">
      <alignment horizontal="left" vertical="center"/>
    </xf>
    <xf numFmtId="0" fontId="12" fillId="0" borderId="34" xfId="0" applyFont="1" applyBorder="1" applyAlignment="1">
      <alignment horizontal="left" vertical="center"/>
    </xf>
    <xf numFmtId="0" fontId="12" fillId="0" borderId="26" xfId="0" applyFont="1" applyBorder="1" applyAlignment="1">
      <alignment horizontal="left" vertical="center"/>
    </xf>
    <xf numFmtId="0" fontId="12" fillId="0" borderId="0" xfId="0" applyFont="1" applyBorder="1" applyAlignment="1">
      <alignment horizontal="left" vertical="center"/>
    </xf>
    <xf numFmtId="0" fontId="12" fillId="0" borderId="24" xfId="0" applyFont="1" applyBorder="1" applyAlignment="1">
      <alignment horizontal="left" vertical="center"/>
    </xf>
    <xf numFmtId="0" fontId="23" fillId="3" borderId="0" xfId="0" applyFont="1" applyFill="1" applyAlignment="1">
      <alignment horizontal="center" vertical="center"/>
    </xf>
    <xf numFmtId="0" fontId="23" fillId="3" borderId="18" xfId="0" applyFont="1" applyFill="1" applyBorder="1" applyAlignment="1">
      <alignment horizontal="center" vertical="center"/>
    </xf>
    <xf numFmtId="0" fontId="8" fillId="0" borderId="17" xfId="0" applyFont="1" applyBorder="1" applyAlignment="1">
      <alignment vertical="center" wrapText="1"/>
    </xf>
    <xf numFmtId="0" fontId="8" fillId="0" borderId="18" xfId="0" applyFont="1" applyBorder="1" applyAlignment="1">
      <alignment vertical="center" wrapText="1"/>
    </xf>
    <xf numFmtId="174" fontId="12" fillId="0" borderId="25" xfId="0" applyNumberFormat="1" applyFont="1" applyBorder="1" applyAlignment="1">
      <alignment horizontal="center"/>
    </xf>
    <xf numFmtId="174" fontId="12" fillId="0" borderId="32" xfId="0" applyNumberFormat="1" applyFont="1" applyBorder="1" applyAlignment="1">
      <alignment horizontal="center" vertical="center"/>
    </xf>
    <xf numFmtId="174" fontId="12" fillId="0" borderId="20" xfId="0" applyNumberFormat="1" applyFont="1" applyBorder="1" applyAlignment="1">
      <alignment horizontal="center" vertical="center"/>
    </xf>
    <xf numFmtId="174" fontId="12" fillId="0" borderId="33" xfId="0" applyNumberFormat="1" applyFont="1" applyBorder="1" applyAlignment="1">
      <alignment horizontal="center" vertical="center"/>
    </xf>
    <xf numFmtId="174" fontId="12" fillId="0" borderId="19" xfId="0" applyNumberFormat="1" applyFont="1" applyBorder="1" applyAlignment="1">
      <alignment horizontal="center" vertical="center"/>
    </xf>
    <xf numFmtId="0" fontId="12" fillId="0" borderId="35" xfId="0" applyFont="1" applyBorder="1" applyAlignment="1">
      <alignment horizontal="center"/>
    </xf>
    <xf numFmtId="0" fontId="12" fillId="0" borderId="45" xfId="0" applyFont="1" applyBorder="1" applyAlignment="1">
      <alignment horizontal="left" vertical="center"/>
    </xf>
    <xf numFmtId="0" fontId="12" fillId="0" borderId="62" xfId="0" applyFont="1" applyBorder="1" applyAlignment="1">
      <alignment horizontal="left" vertical="center"/>
    </xf>
    <xf numFmtId="0" fontId="12" fillId="0" borderId="18" xfId="0" applyFont="1" applyBorder="1"/>
    <xf numFmtId="0" fontId="12" fillId="0" borderId="20" xfId="0" applyFont="1" applyBorder="1" applyAlignment="1">
      <alignment vertical="center"/>
    </xf>
    <xf numFmtId="0" fontId="12" fillId="0" borderId="19" xfId="0" applyFont="1" applyBorder="1" applyAlignment="1">
      <alignment vertical="center"/>
    </xf>
    <xf numFmtId="0" fontId="8" fillId="0" borderId="36"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17" fillId="0" borderId="0" xfId="0" applyFont="1" applyBorder="1" applyAlignment="1">
      <alignment horizontal="left" vertical="top" wrapText="1"/>
    </xf>
    <xf numFmtId="0" fontId="26" fillId="0" borderId="31" xfId="0" applyFont="1" applyBorder="1" applyAlignment="1">
      <alignment horizontal="center"/>
    </xf>
    <xf numFmtId="0" fontId="12" fillId="0" borderId="42" xfId="0" applyFont="1" applyBorder="1" applyAlignment="1">
      <alignment horizontal="left" vertical="center" wrapText="1"/>
    </xf>
    <xf numFmtId="0" fontId="12" fillId="0" borderId="14" xfId="0" applyFont="1" applyBorder="1" applyAlignment="1">
      <alignment horizontal="left" vertical="center" wrapText="1"/>
    </xf>
    <xf numFmtId="0" fontId="12" fillId="0" borderId="2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 xfId="0" applyFont="1" applyBorder="1" applyAlignment="1">
      <alignment horizontal="left" vertical="center" wrapText="1"/>
    </xf>
    <xf numFmtId="0" fontId="12" fillId="0" borderId="22" xfId="0" applyFont="1" applyBorder="1" applyAlignment="1">
      <alignment horizontal="left" vertical="center" wrapText="1"/>
    </xf>
    <xf numFmtId="0" fontId="34" fillId="0" borderId="0" xfId="0" applyFont="1" applyAlignment="1">
      <alignment horizontal="left" vertical="top" wrapText="1"/>
    </xf>
    <xf numFmtId="0" fontId="5" fillId="0" borderId="12" xfId="0" applyFont="1" applyBorder="1" applyAlignment="1">
      <alignment horizontal="center" vertical="top"/>
    </xf>
    <xf numFmtId="0" fontId="5" fillId="0" borderId="12" xfId="0" applyFont="1" applyBorder="1" applyAlignment="1">
      <alignment horizontal="center"/>
    </xf>
    <xf numFmtId="0" fontId="8" fillId="0" borderId="18" xfId="0" applyFont="1" applyBorder="1" applyAlignment="1">
      <alignment horizontal="center"/>
    </xf>
    <xf numFmtId="0" fontId="13" fillId="3" borderId="27" xfId="0" applyFont="1" applyFill="1" applyBorder="1" applyAlignment="1">
      <alignment horizontal="center" vertical="top"/>
    </xf>
    <xf numFmtId="0" fontId="12" fillId="0" borderId="21" xfId="0" applyFont="1" applyBorder="1" applyAlignment="1"/>
    <xf numFmtId="0" fontId="27" fillId="3" borderId="0" xfId="0" applyFont="1" applyFill="1" applyAlignment="1">
      <alignment vertical="center" textRotation="90"/>
    </xf>
    <xf numFmtId="174" fontId="8" fillId="0" borderId="44" xfId="0" applyNumberFormat="1" applyFont="1" applyBorder="1" applyAlignment="1">
      <alignment horizontal="center"/>
    </xf>
    <xf numFmtId="0" fontId="8" fillId="0" borderId="61" xfId="0" applyFont="1" applyBorder="1" applyAlignment="1">
      <alignment horizontal="center"/>
    </xf>
    <xf numFmtId="0" fontId="12" fillId="0" borderId="43" xfId="0" applyFont="1" applyBorder="1" applyAlignment="1">
      <alignment horizontal="left" vertical="center" wrapText="1"/>
    </xf>
    <xf numFmtId="0" fontId="12" fillId="0" borderId="17" xfId="0" applyFont="1" applyBorder="1" applyAlignment="1">
      <alignment horizontal="left" vertical="center" wrapText="1"/>
    </xf>
    <xf numFmtId="0" fontId="12" fillId="0" borderId="20" xfId="0" applyFont="1" applyBorder="1" applyAlignment="1">
      <alignment horizontal="left" vertical="center" wrapText="1"/>
    </xf>
    <xf numFmtId="0" fontId="12" fillId="0" borderId="41"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175" fontId="12" fillId="0" borderId="32" xfId="0" applyNumberFormat="1" applyFont="1" applyBorder="1" applyAlignment="1">
      <alignment horizontal="center" vertical="center"/>
    </xf>
    <xf numFmtId="175" fontId="12" fillId="0" borderId="33" xfId="0" applyNumberFormat="1"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mailto:sw.feereporting@deq.state.or.us"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3</xdr:row>
      <xdr:rowOff>114300</xdr:rowOff>
    </xdr:from>
    <xdr:to>
      <xdr:col>2</xdr:col>
      <xdr:colOff>1385</xdr:colOff>
      <xdr:row>8</xdr:row>
      <xdr:rowOff>121103</xdr:rowOff>
    </xdr:to>
    <xdr:pic>
      <xdr:nvPicPr>
        <xdr:cNvPr id="8009" name="Picture 1" descr="DEQbwl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019175"/>
          <a:ext cx="4000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371475</xdr:colOff>
      <xdr:row>2</xdr:row>
      <xdr:rowOff>220980</xdr:rowOff>
    </xdr:from>
    <xdr:to>
      <xdr:col>14</xdr:col>
      <xdr:colOff>68036</xdr:colOff>
      <xdr:row>10</xdr:row>
      <xdr:rowOff>38101</xdr:rowOff>
    </xdr:to>
    <xdr:sp macro="" textlink="">
      <xdr:nvSpPr>
        <xdr:cNvPr id="1026" name="Text Box 2">
          <a:hlinkClick xmlns:r="http://schemas.openxmlformats.org/officeDocument/2006/relationships" r:id="rId2"/>
        </xdr:cNvPr>
        <xdr:cNvSpPr txBox="1">
          <a:spLocks noChangeArrowheads="1"/>
        </xdr:cNvSpPr>
      </xdr:nvSpPr>
      <xdr:spPr bwMode="auto">
        <a:xfrm>
          <a:off x="1099457" y="860516"/>
          <a:ext cx="2696936" cy="1232264"/>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1000" b="1" i="0" u="sng" strike="noStrike">
              <a:solidFill>
                <a:srgbClr val="000000"/>
              </a:solidFill>
              <a:latin typeface="Arial"/>
              <a:cs typeface="Arial"/>
            </a:rPr>
            <a:t>Mail:</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Dept. of Environmental Quality</a:t>
          </a:r>
        </a:p>
        <a:p>
          <a:pPr algn="l" rtl="0">
            <a:defRPr sz="1000"/>
          </a:pPr>
          <a:r>
            <a:rPr lang="en-US" sz="1000" b="0" i="0" strike="noStrike">
              <a:solidFill>
                <a:srgbClr val="000000"/>
              </a:solidFill>
              <a:latin typeface="Arial"/>
              <a:cs typeface="Arial"/>
            </a:rPr>
            <a:t>Business Office</a:t>
          </a:r>
        </a:p>
        <a:p>
          <a:pPr algn="l" rtl="0">
            <a:defRPr sz="1000"/>
          </a:pPr>
          <a:r>
            <a:rPr lang="en-US" sz="1000" b="0" i="0" strike="noStrike">
              <a:solidFill>
                <a:srgbClr val="000000"/>
              </a:solidFill>
              <a:latin typeface="Arial"/>
              <a:cs typeface="Arial"/>
            </a:rPr>
            <a:t>700 NE Multnomah St. Suite #600</a:t>
          </a:r>
        </a:p>
        <a:p>
          <a:pPr algn="l" rtl="0">
            <a:defRPr sz="1000"/>
          </a:pPr>
          <a:r>
            <a:rPr lang="en-US" sz="1000" b="0" i="0" strike="noStrike">
              <a:solidFill>
                <a:srgbClr val="000000"/>
              </a:solidFill>
              <a:latin typeface="Arial"/>
              <a:cs typeface="Arial"/>
            </a:rPr>
            <a:t>Portland, OR  97232</a:t>
          </a:r>
        </a:p>
        <a:p>
          <a:pPr algn="l" rtl="0">
            <a:defRPr sz="1000"/>
          </a:pPr>
          <a:r>
            <a:rPr lang="en-US" sz="1000" b="1" i="0" u="sng" strike="noStrike">
              <a:solidFill>
                <a:srgbClr val="000000"/>
              </a:solidFill>
              <a:latin typeface="Arial"/>
              <a:cs typeface="Arial"/>
            </a:rPr>
            <a:t>Email:</a:t>
          </a:r>
          <a:r>
            <a:rPr lang="en-US" sz="1000" b="0" i="0" strike="noStrike">
              <a:solidFill>
                <a:srgbClr val="000000"/>
              </a:solidFill>
              <a:latin typeface="Arial"/>
              <a:cs typeface="Arial"/>
            </a:rPr>
            <a:t> </a:t>
          </a:r>
          <a:r>
            <a:rPr lang="en-US" sz="1000" b="0" i="0" u="sng" strike="noStrike">
              <a:solidFill>
                <a:schemeClr val="accent1"/>
              </a:solidFill>
              <a:latin typeface="Arial"/>
              <a:cs typeface="Arial"/>
            </a:rPr>
            <a:t>sw.feereporting@deq.state.or.us</a:t>
          </a:r>
        </a:p>
      </xdr:txBody>
    </xdr:sp>
    <xdr:clientData/>
  </xdr:twoCellAnchor>
  <xdr:twoCellAnchor>
    <xdr:from>
      <xdr:col>8</xdr:col>
      <xdr:colOff>156210</xdr:colOff>
      <xdr:row>12</xdr:row>
      <xdr:rowOff>28575</xdr:rowOff>
    </xdr:from>
    <xdr:to>
      <xdr:col>9</xdr:col>
      <xdr:colOff>70485</xdr:colOff>
      <xdr:row>12</xdr:row>
      <xdr:rowOff>133350</xdr:rowOff>
    </xdr:to>
    <xdr:sp macro="" textlink="">
      <xdr:nvSpPr>
        <xdr:cNvPr id="7" name="Rectangle 6"/>
        <xdr:cNvSpPr/>
      </xdr:nvSpPr>
      <xdr:spPr>
        <a:xfrm flipH="1">
          <a:off x="2562225" y="3076575"/>
          <a:ext cx="95250"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8</xdr:col>
      <xdr:colOff>154782</xdr:colOff>
      <xdr:row>13</xdr:row>
      <xdr:rowOff>35719</xdr:rowOff>
    </xdr:from>
    <xdr:to>
      <xdr:col>9</xdr:col>
      <xdr:colOff>69057</xdr:colOff>
      <xdr:row>13</xdr:row>
      <xdr:rowOff>140494</xdr:rowOff>
    </xdr:to>
    <xdr:sp macro="" textlink="">
      <xdr:nvSpPr>
        <xdr:cNvPr id="13" name="Rectangle 12"/>
        <xdr:cNvSpPr/>
      </xdr:nvSpPr>
      <xdr:spPr>
        <a:xfrm flipH="1">
          <a:off x="2547938" y="2637235"/>
          <a:ext cx="92869"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416719</xdr:colOff>
      <xdr:row>12</xdr:row>
      <xdr:rowOff>35719</xdr:rowOff>
    </xdr:from>
    <xdr:to>
      <xdr:col>16</xdr:col>
      <xdr:colOff>51197</xdr:colOff>
      <xdr:row>12</xdr:row>
      <xdr:rowOff>140494</xdr:rowOff>
    </xdr:to>
    <xdr:sp macro="" textlink="">
      <xdr:nvSpPr>
        <xdr:cNvPr id="15" name="Rectangle 14"/>
        <xdr:cNvSpPr/>
      </xdr:nvSpPr>
      <xdr:spPr>
        <a:xfrm flipH="1">
          <a:off x="4196953" y="2476500"/>
          <a:ext cx="92869"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422672</xdr:colOff>
      <xdr:row>13</xdr:row>
      <xdr:rowOff>41671</xdr:rowOff>
    </xdr:from>
    <xdr:to>
      <xdr:col>16</xdr:col>
      <xdr:colOff>57150</xdr:colOff>
      <xdr:row>13</xdr:row>
      <xdr:rowOff>146446</xdr:rowOff>
    </xdr:to>
    <xdr:sp macro="" textlink="">
      <xdr:nvSpPr>
        <xdr:cNvPr id="20" name="Rectangle 19"/>
        <xdr:cNvSpPr/>
      </xdr:nvSpPr>
      <xdr:spPr>
        <a:xfrm flipH="1">
          <a:off x="4202906" y="2643187"/>
          <a:ext cx="92869"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21</xdr:col>
      <xdr:colOff>267890</xdr:colOff>
      <xdr:row>12</xdr:row>
      <xdr:rowOff>35718</xdr:rowOff>
    </xdr:from>
    <xdr:to>
      <xdr:col>22</xdr:col>
      <xdr:colOff>15478</xdr:colOff>
      <xdr:row>12</xdr:row>
      <xdr:rowOff>140493</xdr:rowOff>
    </xdr:to>
    <xdr:sp macro="" textlink="">
      <xdr:nvSpPr>
        <xdr:cNvPr id="21" name="Rectangle 20"/>
        <xdr:cNvSpPr/>
      </xdr:nvSpPr>
      <xdr:spPr>
        <a:xfrm flipH="1">
          <a:off x="5643562" y="2476499"/>
          <a:ext cx="92869"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4</xdr:col>
      <xdr:colOff>83820</xdr:colOff>
      <xdr:row>17</xdr:row>
      <xdr:rowOff>72152</xdr:rowOff>
    </xdr:from>
    <xdr:to>
      <xdr:col>4</xdr:col>
      <xdr:colOff>176689</xdr:colOff>
      <xdr:row>17</xdr:row>
      <xdr:rowOff>176927</xdr:rowOff>
    </xdr:to>
    <xdr:sp macro="" textlink="">
      <xdr:nvSpPr>
        <xdr:cNvPr id="22" name="Rectangle 21"/>
        <xdr:cNvSpPr/>
      </xdr:nvSpPr>
      <xdr:spPr>
        <a:xfrm flipH="1">
          <a:off x="1494711" y="3132058"/>
          <a:ext cx="92869"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8</xdr:col>
      <xdr:colOff>125015</xdr:colOff>
      <xdr:row>17</xdr:row>
      <xdr:rowOff>65485</xdr:rowOff>
    </xdr:from>
    <xdr:to>
      <xdr:col>9</xdr:col>
      <xdr:colOff>39290</xdr:colOff>
      <xdr:row>17</xdr:row>
      <xdr:rowOff>170260</xdr:rowOff>
    </xdr:to>
    <xdr:sp macro="" textlink="">
      <xdr:nvSpPr>
        <xdr:cNvPr id="23" name="Rectangle 22"/>
        <xdr:cNvSpPr/>
      </xdr:nvSpPr>
      <xdr:spPr>
        <a:xfrm flipH="1">
          <a:off x="2518171" y="3125391"/>
          <a:ext cx="92869"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13</xdr:col>
      <xdr:colOff>17858</xdr:colOff>
      <xdr:row>17</xdr:row>
      <xdr:rowOff>59531</xdr:rowOff>
    </xdr:from>
    <xdr:to>
      <xdr:col>13</xdr:col>
      <xdr:colOff>110727</xdr:colOff>
      <xdr:row>17</xdr:row>
      <xdr:rowOff>164306</xdr:rowOff>
    </xdr:to>
    <xdr:sp macro="" textlink="">
      <xdr:nvSpPr>
        <xdr:cNvPr id="24" name="Rectangle 23"/>
        <xdr:cNvSpPr/>
      </xdr:nvSpPr>
      <xdr:spPr>
        <a:xfrm flipH="1">
          <a:off x="3571874" y="3119437"/>
          <a:ext cx="92869"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19</xdr:col>
      <xdr:colOff>166687</xdr:colOff>
      <xdr:row>17</xdr:row>
      <xdr:rowOff>47625</xdr:rowOff>
    </xdr:from>
    <xdr:to>
      <xdr:col>19</xdr:col>
      <xdr:colOff>259556</xdr:colOff>
      <xdr:row>17</xdr:row>
      <xdr:rowOff>152400</xdr:rowOff>
    </xdr:to>
    <xdr:sp macro="" textlink="">
      <xdr:nvSpPr>
        <xdr:cNvPr id="25" name="Rectangle 24"/>
        <xdr:cNvSpPr/>
      </xdr:nvSpPr>
      <xdr:spPr>
        <a:xfrm flipH="1">
          <a:off x="4685109" y="3107531"/>
          <a:ext cx="92869" cy="1047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47259</xdr:colOff>
      <xdr:row>47</xdr:row>
      <xdr:rowOff>114300</xdr:rowOff>
    </xdr:from>
    <xdr:to>
      <xdr:col>5</xdr:col>
      <xdr:colOff>221039</xdr:colOff>
      <xdr:row>48</xdr:row>
      <xdr:rowOff>49721</xdr:rowOff>
    </xdr:to>
    <xdr:sp macro="" textlink="">
      <xdr:nvSpPr>
        <xdr:cNvPr id="2" name="Plus 1"/>
        <xdr:cNvSpPr/>
      </xdr:nvSpPr>
      <xdr:spPr>
        <a:xfrm>
          <a:off x="2914284" y="8572500"/>
          <a:ext cx="181707" cy="152400"/>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en-US"/>
        </a:p>
      </xdr:txBody>
    </xdr:sp>
    <xdr:clientData/>
  </xdr:twoCellAnchor>
  <xdr:twoCellAnchor>
    <xdr:from>
      <xdr:col>8</xdr:col>
      <xdr:colOff>129541</xdr:colOff>
      <xdr:row>47</xdr:row>
      <xdr:rowOff>85725</xdr:rowOff>
    </xdr:from>
    <xdr:to>
      <xdr:col>8</xdr:col>
      <xdr:colOff>387197</xdr:colOff>
      <xdr:row>48</xdr:row>
      <xdr:rowOff>86503</xdr:rowOff>
    </xdr:to>
    <xdr:sp macro="" textlink="">
      <xdr:nvSpPr>
        <xdr:cNvPr id="3" name="Equal 2"/>
        <xdr:cNvSpPr/>
      </xdr:nvSpPr>
      <xdr:spPr>
        <a:xfrm>
          <a:off x="4400551" y="8543925"/>
          <a:ext cx="264258" cy="210328"/>
        </a:xfrm>
        <a:prstGeom prst="mathEqual">
          <a:avLst/>
        </a:prstGeom>
        <a:ln w="12700"/>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ysClr val="windowText" lastClr="000000"/>
          </a:solidFill>
        </a:ln>
      </a:spPr>
      <a:bodyPr rtlCol="0" anchor="ctr"/>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tabSelected="1" zoomScale="110" zoomScaleNormal="110" workbookViewId="0">
      <selection activeCell="B35" sqref="B35:K35"/>
    </sheetView>
  </sheetViews>
  <sheetFormatPr defaultRowHeight="12" x14ac:dyDescent="0.2"/>
  <cols>
    <col min="1" max="1" width="1.7109375" customWidth="1"/>
    <col min="4" max="4" width="1.28515625" customWidth="1"/>
    <col min="5" max="5" width="2.7109375" customWidth="1"/>
    <col min="6" max="6" width="1.7109375" customWidth="1"/>
    <col min="8" max="8" width="1.28515625" customWidth="1"/>
    <col min="9" max="9" width="2.7109375" customWidth="1"/>
    <col min="10" max="10" width="1.7109375" customWidth="1"/>
    <col min="11" max="11" width="12.7109375" customWidth="1"/>
    <col min="12" max="12" width="1.28515625" customWidth="1"/>
    <col min="13" max="13" width="2.7109375" customWidth="1"/>
    <col min="14" max="15" width="1.7109375" customWidth="1"/>
    <col min="16" max="16" width="6.85546875" customWidth="1"/>
    <col min="17" max="17" width="1.28515625" customWidth="1"/>
    <col min="18" max="18" width="1.5703125" customWidth="1"/>
    <col min="19" max="19" width="0.28515625" customWidth="1"/>
    <col min="20" max="20" width="5.140625" customWidth="1"/>
    <col min="21" max="21" width="11.140625" style="7" customWidth="1"/>
    <col min="22" max="22" width="5.140625" customWidth="1"/>
    <col min="23" max="23" width="14.7109375" customWidth="1"/>
    <col min="24" max="24" width="1.7109375" customWidth="1"/>
    <col min="25" max="25" width="0.5703125" customWidth="1"/>
  </cols>
  <sheetData>
    <row r="1" spans="1:29" s="43" customFormat="1" ht="31.5" customHeight="1" thickTop="1" x14ac:dyDescent="0.4">
      <c r="A1" s="216" t="s">
        <v>34</v>
      </c>
      <c r="B1" s="217"/>
      <c r="C1" s="217"/>
      <c r="D1" s="217"/>
      <c r="E1" s="217"/>
      <c r="F1" s="217"/>
      <c r="G1" s="217"/>
      <c r="H1" s="217"/>
      <c r="I1" s="217"/>
      <c r="J1" s="217"/>
      <c r="K1" s="217"/>
      <c r="L1" s="217"/>
      <c r="M1" s="217"/>
      <c r="N1" s="217"/>
      <c r="O1" s="217"/>
      <c r="P1" s="217"/>
      <c r="Q1" s="217"/>
      <c r="R1" s="217"/>
      <c r="S1" s="217"/>
      <c r="T1" s="217"/>
      <c r="U1" s="217"/>
      <c r="V1" s="217"/>
      <c r="W1" s="217"/>
      <c r="X1" s="217"/>
      <c r="Y1" s="218"/>
    </row>
    <row r="2" spans="1:29" s="14" customFormat="1" ht="18.75" customHeight="1" thickBot="1" x14ac:dyDescent="0.25">
      <c r="A2" s="192" t="s">
        <v>35</v>
      </c>
      <c r="B2" s="193"/>
      <c r="C2" s="193"/>
      <c r="D2" s="193"/>
      <c r="E2" s="193"/>
      <c r="F2" s="193"/>
      <c r="G2" s="193"/>
      <c r="H2" s="193"/>
      <c r="I2" s="193"/>
      <c r="J2" s="193"/>
      <c r="K2" s="193"/>
      <c r="L2" s="193"/>
      <c r="M2" s="193"/>
      <c r="N2" s="193"/>
      <c r="O2" s="193"/>
      <c r="P2" s="193"/>
      <c r="Q2" s="193"/>
      <c r="R2" s="193"/>
      <c r="S2" s="193"/>
      <c r="T2" s="193"/>
      <c r="U2" s="193"/>
      <c r="V2" s="193"/>
      <c r="W2" s="193"/>
      <c r="X2" s="193"/>
      <c r="Y2" s="194"/>
    </row>
    <row r="3" spans="1:29" ht="21" customHeight="1" x14ac:dyDescent="0.35">
      <c r="A3" s="219" t="s">
        <v>14</v>
      </c>
      <c r="B3" s="220"/>
      <c r="C3" s="220"/>
      <c r="D3" s="220"/>
      <c r="E3" s="220"/>
      <c r="F3" s="220"/>
      <c r="G3" s="220"/>
      <c r="H3" s="220"/>
      <c r="I3" s="220"/>
      <c r="J3" s="220"/>
      <c r="K3" s="220"/>
      <c r="L3" s="220"/>
      <c r="M3" s="220"/>
      <c r="N3" s="220"/>
      <c r="O3" s="220"/>
      <c r="P3" s="220"/>
      <c r="Q3" s="220"/>
      <c r="R3" s="220"/>
      <c r="S3" s="220"/>
      <c r="T3" s="220"/>
      <c r="U3" s="220"/>
      <c r="V3" s="220"/>
      <c r="W3" s="220"/>
      <c r="X3" s="220"/>
      <c r="Y3" s="221"/>
    </row>
    <row r="4" spans="1:29" ht="12.75" x14ac:dyDescent="0.2">
      <c r="A4" s="19"/>
      <c r="B4" s="20"/>
      <c r="C4" s="2"/>
      <c r="D4" s="2"/>
      <c r="E4" s="2"/>
      <c r="F4" s="2"/>
      <c r="G4" s="2"/>
      <c r="H4" s="2"/>
      <c r="I4" s="2"/>
      <c r="J4" s="2"/>
      <c r="K4" s="2"/>
      <c r="L4" s="2"/>
      <c r="M4" s="2"/>
      <c r="N4" s="20"/>
      <c r="O4" s="2"/>
      <c r="P4" s="86"/>
      <c r="Q4" s="86"/>
      <c r="R4" s="86"/>
      <c r="S4" s="86"/>
      <c r="T4" s="86"/>
      <c r="U4" s="145"/>
      <c r="V4" s="86"/>
      <c r="W4" s="86"/>
      <c r="X4" s="2"/>
      <c r="Y4" s="21"/>
    </row>
    <row r="5" spans="1:29" ht="12.75" x14ac:dyDescent="0.2">
      <c r="A5" s="19"/>
      <c r="B5" s="2"/>
      <c r="C5" s="2"/>
      <c r="D5" s="2"/>
      <c r="E5" s="2"/>
      <c r="F5" s="2"/>
      <c r="G5" s="2"/>
      <c r="H5" s="2"/>
      <c r="I5" s="2"/>
      <c r="J5" s="2"/>
      <c r="K5" s="2"/>
      <c r="L5" s="2"/>
      <c r="M5" s="2"/>
      <c r="N5" s="2"/>
      <c r="O5" s="2"/>
      <c r="P5" s="146" t="s">
        <v>6</v>
      </c>
      <c r="Q5" s="105"/>
      <c r="R5" s="105"/>
      <c r="S5" s="105"/>
      <c r="T5" s="105"/>
      <c r="U5" s="147"/>
      <c r="V5" s="105"/>
      <c r="W5" s="105"/>
      <c r="X5" s="2"/>
      <c r="Y5" s="21"/>
    </row>
    <row r="6" spans="1:29" ht="12.75" x14ac:dyDescent="0.2">
      <c r="A6" s="19"/>
      <c r="B6" s="2"/>
      <c r="C6" s="2"/>
      <c r="D6" s="2"/>
      <c r="E6" s="2"/>
      <c r="F6" s="2"/>
      <c r="G6" s="2"/>
      <c r="H6" s="2"/>
      <c r="I6" s="2"/>
      <c r="J6" s="2"/>
      <c r="K6" s="2"/>
      <c r="L6" s="2"/>
      <c r="M6" s="2"/>
      <c r="N6" s="2"/>
      <c r="O6" s="2"/>
      <c r="P6" s="105" t="s">
        <v>10</v>
      </c>
      <c r="Q6" s="105"/>
      <c r="R6" s="105"/>
      <c r="S6" s="105"/>
      <c r="T6" s="105"/>
      <c r="U6" s="148"/>
      <c r="V6" s="148"/>
      <c r="W6" s="148"/>
      <c r="X6" s="2"/>
      <c r="Y6" s="21"/>
    </row>
    <row r="7" spans="1:29" ht="14.25" customHeight="1" x14ac:dyDescent="0.2">
      <c r="A7" s="19"/>
      <c r="B7" s="2"/>
      <c r="C7" s="2"/>
      <c r="D7" s="2"/>
      <c r="E7" s="2"/>
      <c r="F7" s="2"/>
      <c r="G7" s="2"/>
      <c r="H7" s="2"/>
      <c r="I7" s="2"/>
      <c r="J7" s="2"/>
      <c r="K7" s="2"/>
      <c r="L7" s="2"/>
      <c r="M7" s="2"/>
      <c r="N7" s="2"/>
      <c r="O7" s="2"/>
      <c r="P7" s="105" t="s">
        <v>11</v>
      </c>
      <c r="Q7" s="105"/>
      <c r="R7" s="105"/>
      <c r="S7" s="105"/>
      <c r="T7" s="105"/>
      <c r="U7" s="149"/>
      <c r="V7" s="149"/>
      <c r="W7" s="149"/>
      <c r="X7" s="2"/>
      <c r="Y7" s="21"/>
    </row>
    <row r="8" spans="1:29" ht="15" customHeight="1" x14ac:dyDescent="0.2">
      <c r="A8" s="19"/>
      <c r="B8" s="2"/>
      <c r="C8" s="2"/>
      <c r="D8" s="2"/>
      <c r="E8" s="2"/>
      <c r="F8" s="2"/>
      <c r="G8" s="2"/>
      <c r="H8" s="2"/>
      <c r="I8" s="2"/>
      <c r="J8" s="2"/>
      <c r="K8" s="2"/>
      <c r="L8" s="2"/>
      <c r="M8" s="2"/>
      <c r="N8" s="2"/>
      <c r="O8" s="2"/>
      <c r="P8" s="105" t="s">
        <v>12</v>
      </c>
      <c r="Q8" s="105"/>
      <c r="R8" s="105"/>
      <c r="S8" s="105"/>
      <c r="T8" s="105"/>
      <c r="U8" s="149"/>
      <c r="V8" s="149"/>
      <c r="W8" s="149"/>
      <c r="X8" s="2"/>
      <c r="Y8" s="21"/>
    </row>
    <row r="9" spans="1:29" ht="18.75" customHeight="1" thickBot="1" x14ac:dyDescent="0.25">
      <c r="A9" s="19"/>
      <c r="B9" s="2"/>
      <c r="C9" s="2"/>
      <c r="D9" s="2"/>
      <c r="E9" s="2"/>
      <c r="F9" s="2"/>
      <c r="G9" s="2"/>
      <c r="H9" s="2"/>
      <c r="I9" s="2"/>
      <c r="J9" s="2"/>
      <c r="K9" s="2"/>
      <c r="L9" s="2"/>
      <c r="M9" s="2"/>
      <c r="N9" s="2"/>
      <c r="O9" s="2"/>
      <c r="P9" s="105"/>
      <c r="Q9" s="105"/>
      <c r="R9" s="105"/>
      <c r="S9" s="105"/>
      <c r="T9" s="105"/>
      <c r="U9" s="147"/>
      <c r="V9" s="105"/>
      <c r="W9" s="105"/>
      <c r="X9" s="2"/>
      <c r="Y9" s="21"/>
      <c r="AA9" s="9"/>
    </row>
    <row r="10" spans="1:29" ht="6.75" customHeight="1" x14ac:dyDescent="0.2">
      <c r="A10" s="17"/>
      <c r="B10" s="5"/>
      <c r="C10" s="5"/>
      <c r="D10" s="5"/>
      <c r="E10" s="5"/>
      <c r="F10" s="5"/>
      <c r="G10" s="5"/>
      <c r="H10" s="5"/>
      <c r="I10" s="5"/>
      <c r="J10" s="5"/>
      <c r="K10" s="5"/>
      <c r="L10" s="5"/>
      <c r="M10" s="5"/>
      <c r="N10" s="5"/>
      <c r="O10" s="5"/>
      <c r="P10" s="5"/>
      <c r="Q10" s="5"/>
      <c r="R10" s="5"/>
      <c r="S10" s="5"/>
      <c r="T10" s="5"/>
      <c r="U10" s="10"/>
      <c r="V10" s="5"/>
      <c r="W10" s="5"/>
      <c r="X10" s="5"/>
      <c r="Y10" s="18"/>
    </row>
    <row r="11" spans="1:29" ht="20.25" customHeight="1" thickBot="1" x14ac:dyDescent="0.25">
      <c r="A11" s="19"/>
      <c r="B11" s="227" t="s">
        <v>13</v>
      </c>
      <c r="C11" s="227"/>
      <c r="D11" s="228"/>
      <c r="E11" s="228"/>
      <c r="F11" s="228"/>
      <c r="G11" s="228"/>
      <c r="H11" s="228"/>
      <c r="I11" s="228"/>
      <c r="J11" s="228"/>
      <c r="K11" s="228"/>
      <c r="L11" s="228"/>
      <c r="M11" s="228"/>
      <c r="N11" s="228"/>
      <c r="O11" s="228"/>
      <c r="P11" s="228"/>
      <c r="Q11" s="22"/>
      <c r="R11" s="225" t="s">
        <v>7</v>
      </c>
      <c r="S11" s="225"/>
      <c r="T11" s="225"/>
      <c r="U11" s="225"/>
      <c r="V11" s="226"/>
      <c r="W11" s="226"/>
      <c r="X11" s="2"/>
      <c r="Y11" s="21"/>
    </row>
    <row r="12" spans="1:29" ht="5.25" customHeight="1" thickBot="1" x14ac:dyDescent="0.25">
      <c r="A12" s="27"/>
      <c r="B12" s="3"/>
      <c r="C12" s="3"/>
      <c r="D12" s="15"/>
      <c r="E12" s="15"/>
      <c r="F12" s="15"/>
      <c r="G12" s="15"/>
      <c r="H12" s="15"/>
      <c r="I12" s="15"/>
      <c r="J12" s="15"/>
      <c r="K12" s="15"/>
      <c r="L12" s="15"/>
      <c r="M12" s="15"/>
      <c r="N12" s="15"/>
      <c r="O12" s="15"/>
      <c r="P12" s="15"/>
      <c r="Q12" s="41"/>
      <c r="R12" s="42"/>
      <c r="S12" s="42"/>
      <c r="T12" s="42"/>
      <c r="U12" s="42"/>
      <c r="V12" s="16"/>
      <c r="W12" s="16"/>
      <c r="X12" s="6"/>
      <c r="Y12" s="28"/>
    </row>
    <row r="13" spans="1:29" ht="12.75" customHeight="1" x14ac:dyDescent="0.2">
      <c r="A13" s="19"/>
      <c r="B13" s="195" t="s">
        <v>15</v>
      </c>
      <c r="C13" s="195"/>
      <c r="D13" s="195"/>
      <c r="E13" s="195"/>
      <c r="F13" s="195"/>
      <c r="G13" s="195"/>
      <c r="H13" s="139"/>
      <c r="I13" s="139"/>
      <c r="J13" s="139"/>
      <c r="K13" s="130" t="s">
        <v>16</v>
      </c>
      <c r="L13" s="139"/>
      <c r="M13" s="139"/>
      <c r="N13" s="139"/>
      <c r="O13" s="139"/>
      <c r="P13" s="86"/>
      <c r="Q13" s="150"/>
      <c r="R13" s="130" t="s">
        <v>18</v>
      </c>
      <c r="S13" s="151"/>
      <c r="T13" s="151"/>
      <c r="U13" s="151"/>
      <c r="V13" s="152"/>
      <c r="W13" s="153" t="s">
        <v>20</v>
      </c>
      <c r="X13" s="2"/>
      <c r="Y13" s="21"/>
      <c r="AA13" s="35"/>
    </row>
    <row r="14" spans="1:29" ht="12.75" customHeight="1" x14ac:dyDescent="0.2">
      <c r="A14" s="19"/>
      <c r="B14" s="154"/>
      <c r="C14" s="154"/>
      <c r="D14" s="139"/>
      <c r="E14" s="139"/>
      <c r="F14" s="139"/>
      <c r="G14" s="139"/>
      <c r="H14" s="139"/>
      <c r="I14" s="139"/>
      <c r="J14" s="139"/>
      <c r="K14" s="130" t="s">
        <v>17</v>
      </c>
      <c r="L14" s="139"/>
      <c r="M14" s="139"/>
      <c r="N14" s="139"/>
      <c r="O14" s="139"/>
      <c r="P14" s="86"/>
      <c r="Q14" s="150"/>
      <c r="R14" s="130" t="s">
        <v>19</v>
      </c>
      <c r="S14" s="151"/>
      <c r="T14" s="151"/>
      <c r="U14" s="151"/>
      <c r="V14" s="152"/>
      <c r="W14" s="152"/>
      <c r="X14" s="2"/>
      <c r="Y14" s="21"/>
      <c r="AA14" s="35"/>
      <c r="AC14" s="36"/>
    </row>
    <row r="15" spans="1:29" ht="6.75" customHeight="1" x14ac:dyDescent="0.2">
      <c r="A15" s="19"/>
      <c r="B15" s="105"/>
      <c r="C15" s="105"/>
      <c r="D15" s="105"/>
      <c r="E15" s="105"/>
      <c r="F15" s="105"/>
      <c r="G15" s="105"/>
      <c r="H15" s="105"/>
      <c r="I15" s="105"/>
      <c r="J15" s="105"/>
      <c r="K15" s="105"/>
      <c r="L15" s="105"/>
      <c r="M15" s="105"/>
      <c r="N15" s="105"/>
      <c r="O15" s="105"/>
      <c r="P15" s="105"/>
      <c r="Q15" s="105"/>
      <c r="R15" s="105"/>
      <c r="S15" s="105"/>
      <c r="T15" s="105"/>
      <c r="U15" s="147"/>
      <c r="V15" s="105"/>
      <c r="W15" s="105"/>
      <c r="X15" s="2"/>
      <c r="Y15" s="21"/>
    </row>
    <row r="16" spans="1:29" ht="14.25" customHeight="1" x14ac:dyDescent="0.2">
      <c r="A16" s="222" t="s">
        <v>8</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4"/>
    </row>
    <row r="17" spans="1:256" ht="3" customHeight="1" x14ac:dyDescent="0.2">
      <c r="A17" s="23"/>
      <c r="B17" s="24"/>
      <c r="C17" s="24"/>
      <c r="D17" s="24"/>
      <c r="E17" s="24"/>
      <c r="F17" s="24"/>
      <c r="G17" s="24"/>
      <c r="H17" s="24"/>
      <c r="I17" s="24"/>
      <c r="J17" s="24"/>
      <c r="K17" s="24"/>
      <c r="L17" s="24"/>
      <c r="M17" s="24"/>
      <c r="N17" s="24"/>
      <c r="O17" s="24"/>
      <c r="P17" s="24"/>
      <c r="Q17" s="24"/>
      <c r="R17" s="24"/>
      <c r="S17" s="24"/>
      <c r="T17" s="24"/>
      <c r="U17" s="24"/>
      <c r="V17" s="24"/>
      <c r="W17" s="24"/>
      <c r="X17" s="24"/>
      <c r="Y17" s="21"/>
    </row>
    <row r="18" spans="1:256" ht="15" customHeight="1" x14ac:dyDescent="0.2">
      <c r="A18" s="23"/>
      <c r="B18" s="44" t="s">
        <v>28</v>
      </c>
      <c r="C18" s="44"/>
      <c r="D18" s="44"/>
      <c r="E18" s="44"/>
      <c r="F18" s="44"/>
      <c r="G18" s="44" t="s">
        <v>29</v>
      </c>
      <c r="H18" s="44"/>
      <c r="I18" s="44"/>
      <c r="J18" s="44"/>
      <c r="K18" s="44" t="s">
        <v>30</v>
      </c>
      <c r="L18" s="44"/>
      <c r="M18" s="44"/>
      <c r="N18" s="44"/>
      <c r="O18" s="44"/>
      <c r="P18" s="44" t="s">
        <v>31</v>
      </c>
      <c r="Q18" s="44"/>
      <c r="R18" s="44"/>
      <c r="S18" s="44"/>
      <c r="T18" s="44"/>
      <c r="U18" s="44" t="s">
        <v>32</v>
      </c>
      <c r="V18" s="44"/>
      <c r="W18" s="44" t="s">
        <v>33</v>
      </c>
      <c r="X18" s="44"/>
      <c r="Y18" s="21"/>
    </row>
    <row r="19" spans="1:256" ht="6.75" customHeight="1" x14ac:dyDescent="0.2">
      <c r="A19" s="19"/>
      <c r="B19" s="2"/>
      <c r="C19" s="2"/>
      <c r="D19" s="2"/>
      <c r="E19" s="2"/>
      <c r="F19" s="2"/>
      <c r="G19" s="2"/>
      <c r="H19" s="2"/>
      <c r="I19" s="2"/>
      <c r="J19" s="2"/>
      <c r="K19" s="2"/>
      <c r="L19" s="2"/>
      <c r="M19" s="2"/>
      <c r="N19" s="2"/>
      <c r="O19" s="9"/>
      <c r="P19" s="9"/>
      <c r="Q19" s="9"/>
      <c r="R19" s="9"/>
      <c r="S19" s="2"/>
      <c r="T19" s="2"/>
      <c r="U19" s="11"/>
      <c r="V19" s="2"/>
      <c r="W19" s="2"/>
      <c r="X19" s="2"/>
      <c r="Y19" s="21"/>
    </row>
    <row r="20" spans="1:256" ht="27" customHeight="1" x14ac:dyDescent="0.2">
      <c r="A20" s="19"/>
      <c r="B20" s="77"/>
      <c r="C20" s="210" t="s">
        <v>75</v>
      </c>
      <c r="D20" s="210"/>
      <c r="E20" s="210"/>
      <c r="F20" s="210"/>
      <c r="G20" s="210"/>
      <c r="H20" s="210"/>
      <c r="I20" s="210"/>
      <c r="J20" s="210"/>
      <c r="K20" s="210"/>
      <c r="L20" s="210"/>
      <c r="M20" s="210"/>
      <c r="N20" s="210"/>
      <c r="O20" s="210"/>
      <c r="P20" s="210"/>
      <c r="Q20" s="210"/>
      <c r="R20" s="210"/>
      <c r="S20" s="210"/>
      <c r="T20" s="210"/>
      <c r="U20" s="210"/>
      <c r="V20" s="210"/>
      <c r="W20" s="77"/>
      <c r="X20" s="2"/>
      <c r="Y20" s="21"/>
    </row>
    <row r="21" spans="1:256" s="1" customFormat="1" ht="6" customHeight="1" x14ac:dyDescent="0.2">
      <c r="A21" s="25"/>
      <c r="B21" s="13"/>
      <c r="C21" s="13"/>
      <c r="D21" s="13"/>
      <c r="E21" s="13"/>
      <c r="F21" s="13"/>
      <c r="G21" s="13"/>
      <c r="H21" s="13"/>
      <c r="I21" s="13"/>
      <c r="J21" s="13"/>
      <c r="K21" s="13"/>
      <c r="L21" s="13"/>
      <c r="M21" s="13"/>
      <c r="N21" s="13"/>
      <c r="O21" s="13"/>
      <c r="P21" s="13"/>
      <c r="Q21" s="13"/>
      <c r="R21" s="13"/>
      <c r="S21" s="13"/>
      <c r="T21" s="13"/>
      <c r="U21" s="13"/>
      <c r="V21" s="13"/>
      <c r="W21" s="13"/>
      <c r="X21" s="12"/>
      <c r="Y21" s="26"/>
    </row>
    <row r="22" spans="1:256" ht="18" customHeight="1" x14ac:dyDescent="0.25">
      <c r="A22" s="204" t="s">
        <v>9</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6"/>
    </row>
    <row r="23" spans="1:256" s="30" customFormat="1" ht="43.5" customHeight="1" x14ac:dyDescent="0.2">
      <c r="A23" s="207" t="s">
        <v>114</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9"/>
    </row>
    <row r="24" spans="1:256" s="32" customFormat="1" ht="72.75" customHeight="1" x14ac:dyDescent="0.2">
      <c r="B24" s="202" t="s">
        <v>74</v>
      </c>
      <c r="C24" s="202"/>
      <c r="D24" s="202"/>
      <c r="E24" s="202"/>
      <c r="F24" s="202"/>
      <c r="G24" s="202"/>
      <c r="H24" s="202"/>
      <c r="I24" s="202"/>
      <c r="J24" s="202"/>
      <c r="K24" s="202"/>
      <c r="L24" s="202"/>
      <c r="M24" s="202"/>
      <c r="N24" s="202"/>
      <c r="O24" s="202"/>
      <c r="P24" s="202"/>
      <c r="Q24" s="202"/>
      <c r="R24" s="202"/>
      <c r="S24" s="202"/>
      <c r="T24" s="202"/>
      <c r="U24" s="202"/>
      <c r="V24" s="202"/>
      <c r="W24" s="202"/>
      <c r="X24" s="202"/>
      <c r="Y24" s="203"/>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s="30" customFormat="1" ht="26.25" customHeight="1" x14ac:dyDescent="0.2">
      <c r="A25" s="29"/>
      <c r="B25" s="196" t="s">
        <v>64</v>
      </c>
      <c r="C25" s="197"/>
      <c r="D25" s="197"/>
      <c r="E25" s="197"/>
      <c r="F25" s="197"/>
      <c r="G25" s="197"/>
      <c r="H25" s="197"/>
      <c r="I25" s="197"/>
      <c r="J25" s="197"/>
      <c r="K25" s="197"/>
      <c r="L25" s="197"/>
      <c r="M25" s="197"/>
      <c r="N25" s="197"/>
      <c r="O25" s="197"/>
      <c r="P25" s="197"/>
      <c r="Q25" s="197"/>
      <c r="R25" s="197"/>
      <c r="S25" s="197"/>
      <c r="T25" s="197"/>
      <c r="U25" s="197"/>
      <c r="V25" s="197"/>
      <c r="W25" s="197"/>
      <c r="X25" s="197"/>
      <c r="Y25" s="198"/>
      <c r="AA25" s="34"/>
    </row>
    <row r="26" spans="1:256" s="8" customFormat="1" ht="9" customHeight="1" x14ac:dyDescent="0.2">
      <c r="A26" s="199"/>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1"/>
      <c r="AA26" s="37"/>
      <c r="AB26" s="37"/>
      <c r="AC26" s="37"/>
      <c r="AD26" s="37"/>
      <c r="AE26" s="37"/>
      <c r="AF26" s="37"/>
      <c r="AG26" s="37"/>
      <c r="AH26" s="37"/>
      <c r="AI26" s="37"/>
      <c r="AJ26" s="37"/>
    </row>
    <row r="27" spans="1:256" ht="15" customHeight="1" x14ac:dyDescent="0.2">
      <c r="A27" s="19"/>
      <c r="B27" s="211" t="s">
        <v>108</v>
      </c>
      <c r="C27" s="211"/>
      <c r="D27" s="211"/>
      <c r="E27" s="211"/>
      <c r="F27" s="211"/>
      <c r="G27" s="211"/>
      <c r="H27" s="211"/>
      <c r="I27" s="211"/>
      <c r="J27" s="211"/>
      <c r="K27" s="211"/>
      <c r="L27" s="79"/>
      <c r="M27" s="212">
        <f>Page2!J55</f>
        <v>0</v>
      </c>
      <c r="N27" s="212"/>
      <c r="O27" s="212"/>
      <c r="P27" s="212"/>
      <c r="Q27" s="79"/>
      <c r="R27" s="79"/>
      <c r="S27" s="79"/>
      <c r="T27" s="79"/>
      <c r="U27" s="80"/>
      <c r="V27" s="79"/>
      <c r="W27" s="79"/>
      <c r="X27" s="79"/>
      <c r="Y27" s="21"/>
    </row>
    <row r="28" spans="1:256" ht="15" customHeight="1" x14ac:dyDescent="0.2">
      <c r="A28" s="19"/>
      <c r="B28" s="211" t="s">
        <v>109</v>
      </c>
      <c r="C28" s="211"/>
      <c r="D28" s="211"/>
      <c r="E28" s="211"/>
      <c r="F28" s="211"/>
      <c r="G28" s="211"/>
      <c r="H28" s="211"/>
      <c r="I28" s="211"/>
      <c r="J28" s="211"/>
      <c r="K28" s="211"/>
      <c r="L28" s="79"/>
      <c r="M28" s="213">
        <f>Page3!M48</f>
        <v>0</v>
      </c>
      <c r="N28" s="213"/>
      <c r="O28" s="213"/>
      <c r="P28" s="213"/>
      <c r="Q28" s="79"/>
      <c r="R28" s="79"/>
      <c r="S28" s="79"/>
      <c r="T28" s="79"/>
      <c r="U28" s="80"/>
      <c r="V28" s="79"/>
      <c r="W28" s="79"/>
      <c r="X28" s="79"/>
      <c r="Y28" s="21"/>
    </row>
    <row r="29" spans="1:256" ht="21.6" customHeight="1" x14ac:dyDescent="0.2">
      <c r="A29" s="19"/>
      <c r="B29" s="211" t="s">
        <v>131</v>
      </c>
      <c r="C29" s="211"/>
      <c r="D29" s="211"/>
      <c r="E29" s="211"/>
      <c r="F29" s="211"/>
      <c r="G29" s="211"/>
      <c r="H29" s="211"/>
      <c r="I29" s="211"/>
      <c r="J29" s="211"/>
      <c r="K29" s="211"/>
      <c r="L29" s="105"/>
      <c r="M29" s="213">
        <f>Page3!E64</f>
        <v>0</v>
      </c>
      <c r="N29" s="213"/>
      <c r="O29" s="213"/>
      <c r="P29" s="213"/>
      <c r="Q29" s="79"/>
      <c r="R29" s="79"/>
      <c r="S29" s="79"/>
      <c r="T29" s="79"/>
      <c r="U29" s="80"/>
      <c r="V29" s="79"/>
      <c r="W29" s="79"/>
      <c r="X29" s="79"/>
      <c r="Y29" s="21"/>
      <c r="AB29" s="35"/>
    </row>
    <row r="30" spans="1:256" ht="18" customHeight="1" x14ac:dyDescent="0.2">
      <c r="A30" s="19"/>
      <c r="B30" s="229" t="s">
        <v>73</v>
      </c>
      <c r="C30" s="232"/>
      <c r="D30" s="232"/>
      <c r="E30" s="232"/>
      <c r="F30" s="232"/>
      <c r="G30" s="232"/>
      <c r="H30" s="232"/>
      <c r="I30" s="232"/>
      <c r="J30" s="232"/>
      <c r="K30" s="232"/>
      <c r="L30" s="79"/>
      <c r="M30" s="212">
        <f>M27+M28+M29</f>
        <v>0</v>
      </c>
      <c r="N30" s="231"/>
      <c r="O30" s="231"/>
      <c r="P30" s="231"/>
      <c r="Q30" s="79"/>
      <c r="R30" s="79"/>
      <c r="S30" s="79"/>
      <c r="T30" s="79"/>
      <c r="U30" s="80"/>
      <c r="V30" s="79"/>
      <c r="W30" s="79"/>
      <c r="X30" s="79"/>
      <c r="Y30" s="21"/>
      <c r="AB30" s="35"/>
    </row>
    <row r="31" spans="1:256" ht="21.6" customHeight="1" x14ac:dyDescent="0.2">
      <c r="A31" s="19"/>
      <c r="B31" s="84"/>
      <c r="C31" s="211" t="s">
        <v>110</v>
      </c>
      <c r="D31" s="233"/>
      <c r="E31" s="233"/>
      <c r="F31" s="233"/>
      <c r="G31" s="233"/>
      <c r="H31" s="233"/>
      <c r="I31" s="233"/>
      <c r="J31" s="233"/>
      <c r="K31" s="233"/>
      <c r="L31" s="233"/>
      <c r="M31" s="233"/>
      <c r="N31" s="233"/>
      <c r="O31" s="233"/>
      <c r="P31" s="233"/>
      <c r="Q31" s="105"/>
      <c r="R31" s="105"/>
      <c r="S31" s="103"/>
      <c r="T31" s="139" t="s">
        <v>5</v>
      </c>
      <c r="U31" s="140" t="s">
        <v>113</v>
      </c>
      <c r="V31" s="140"/>
      <c r="W31" s="141">
        <f>ROUND(M30*0.58,2)</f>
        <v>0</v>
      </c>
      <c r="X31" s="79"/>
      <c r="Y31" s="21"/>
      <c r="AB31" s="35"/>
    </row>
    <row r="32" spans="1:256" ht="18" customHeight="1" x14ac:dyDescent="0.2">
      <c r="A32" s="19"/>
      <c r="B32" s="105"/>
      <c r="C32" s="234" t="s">
        <v>111</v>
      </c>
      <c r="D32" s="233"/>
      <c r="E32" s="233"/>
      <c r="F32" s="233"/>
      <c r="G32" s="233"/>
      <c r="H32" s="233"/>
      <c r="I32" s="233"/>
      <c r="J32" s="233"/>
      <c r="K32" s="233"/>
      <c r="L32" s="233"/>
      <c r="M32" s="233"/>
      <c r="N32" s="233"/>
      <c r="O32" s="233"/>
      <c r="P32" s="233"/>
      <c r="Q32" s="105"/>
      <c r="R32" s="105"/>
      <c r="S32" s="103"/>
      <c r="T32" s="139" t="s">
        <v>5</v>
      </c>
      <c r="U32" s="140" t="s">
        <v>71</v>
      </c>
      <c r="V32" s="140"/>
      <c r="W32" s="142">
        <f>ROUND(M30*1.18,2)</f>
        <v>0</v>
      </c>
      <c r="X32" s="79"/>
      <c r="Y32" s="21"/>
    </row>
    <row r="33" spans="1:25" ht="18" customHeight="1" x14ac:dyDescent="0.2">
      <c r="A33" s="19"/>
      <c r="B33" s="86"/>
      <c r="C33" s="234" t="s">
        <v>112</v>
      </c>
      <c r="D33" s="233"/>
      <c r="E33" s="233"/>
      <c r="F33" s="233"/>
      <c r="G33" s="233"/>
      <c r="H33" s="233"/>
      <c r="I33" s="233"/>
      <c r="J33" s="233"/>
      <c r="K33" s="233"/>
      <c r="L33" s="233"/>
      <c r="M33" s="233"/>
      <c r="N33" s="233"/>
      <c r="O33" s="233"/>
      <c r="P33" s="233"/>
      <c r="Q33" s="139"/>
      <c r="R33" s="139"/>
      <c r="S33" s="139"/>
      <c r="T33" s="139" t="s">
        <v>5</v>
      </c>
      <c r="U33" s="140" t="s">
        <v>70</v>
      </c>
      <c r="V33" s="140"/>
      <c r="W33" s="142">
        <f>ROUND(M30*0.13,2)</f>
        <v>0</v>
      </c>
      <c r="X33" s="79"/>
      <c r="Y33" s="21"/>
    </row>
    <row r="34" spans="1:25" ht="9.6" customHeight="1" x14ac:dyDescent="0.2">
      <c r="A34" s="19"/>
      <c r="B34" s="86"/>
      <c r="C34" s="189"/>
      <c r="D34" s="188"/>
      <c r="E34" s="188"/>
      <c r="F34" s="188"/>
      <c r="G34" s="188"/>
      <c r="H34" s="188"/>
      <c r="I34" s="188"/>
      <c r="J34" s="188"/>
      <c r="K34" s="188"/>
      <c r="L34" s="188"/>
      <c r="M34" s="189"/>
      <c r="N34" s="189"/>
      <c r="O34" s="189"/>
      <c r="P34" s="189"/>
      <c r="Q34" s="187"/>
      <c r="R34" s="187"/>
      <c r="S34" s="187"/>
      <c r="T34" s="187"/>
      <c r="U34" s="140"/>
      <c r="V34" s="140"/>
      <c r="W34" s="147"/>
      <c r="X34" s="79"/>
      <c r="Y34" s="21"/>
    </row>
    <row r="35" spans="1:25" ht="18" customHeight="1" x14ac:dyDescent="0.2">
      <c r="A35" s="19"/>
      <c r="B35" s="211" t="s">
        <v>132</v>
      </c>
      <c r="C35" s="211"/>
      <c r="D35" s="211"/>
      <c r="E35" s="211"/>
      <c r="F35" s="211"/>
      <c r="G35" s="211"/>
      <c r="H35" s="211"/>
      <c r="I35" s="211"/>
      <c r="J35" s="211"/>
      <c r="K35" s="211"/>
      <c r="L35" s="188"/>
      <c r="M35" s="212">
        <f>Page3!N54</f>
        <v>0</v>
      </c>
      <c r="N35" s="212"/>
      <c r="O35" s="212"/>
      <c r="P35" s="212"/>
      <c r="Q35" s="187"/>
      <c r="R35" s="187"/>
      <c r="S35" s="187"/>
      <c r="T35" s="175" t="s">
        <v>133</v>
      </c>
      <c r="U35" s="140" t="s">
        <v>113</v>
      </c>
      <c r="V35" s="140"/>
      <c r="W35" s="141">
        <f>ROUND(M35*0.58,2)</f>
        <v>0</v>
      </c>
      <c r="X35" s="79"/>
      <c r="Y35" s="21"/>
    </row>
    <row r="36" spans="1:25" ht="7.9" customHeight="1" x14ac:dyDescent="0.2">
      <c r="A36" s="19"/>
      <c r="B36" s="214"/>
      <c r="C36" s="214"/>
      <c r="D36" s="214"/>
      <c r="E36" s="214"/>
      <c r="F36" s="214"/>
      <c r="G36" s="214"/>
      <c r="H36" s="214"/>
      <c r="I36" s="214"/>
      <c r="J36" s="214"/>
      <c r="K36" s="214"/>
      <c r="L36" s="215"/>
      <c r="M36" s="215"/>
      <c r="N36" s="215"/>
      <c r="O36" s="215"/>
      <c r="P36" s="215"/>
      <c r="Q36" s="215"/>
      <c r="R36" s="215"/>
      <c r="S36" s="215"/>
      <c r="T36" s="215"/>
      <c r="U36" s="215"/>
      <c r="V36" s="140"/>
      <c r="W36" s="144"/>
      <c r="X36" s="79"/>
      <c r="Y36" s="21"/>
    </row>
    <row r="37" spans="1:25" ht="17.25" customHeight="1" x14ac:dyDescent="0.2">
      <c r="A37" s="19"/>
      <c r="B37" s="229" t="s">
        <v>72</v>
      </c>
      <c r="C37" s="229"/>
      <c r="D37" s="229"/>
      <c r="E37" s="229"/>
      <c r="F37" s="229"/>
      <c r="G37" s="229"/>
      <c r="H37" s="229"/>
      <c r="I37" s="229"/>
      <c r="J37" s="229"/>
      <c r="K37" s="229"/>
      <c r="L37" s="229"/>
      <c r="M37" s="229"/>
      <c r="N37" s="229"/>
      <c r="O37" s="229"/>
      <c r="P37" s="229"/>
      <c r="Q37" s="229"/>
      <c r="R37" s="229"/>
      <c r="S37" s="229"/>
      <c r="T37" s="229"/>
      <c r="U37" s="229"/>
      <c r="V37" s="105"/>
      <c r="W37" s="143">
        <f>W31+W32+W33+W35</f>
        <v>0</v>
      </c>
      <c r="X37" s="79"/>
      <c r="Y37" s="21"/>
    </row>
    <row r="38" spans="1:25" ht="14.25" customHeight="1" thickBot="1" x14ac:dyDescent="0.25">
      <c r="A38" s="19"/>
      <c r="B38" s="81"/>
      <c r="C38" s="6"/>
      <c r="D38" s="6"/>
      <c r="E38" s="6"/>
      <c r="F38" s="6"/>
      <c r="G38" s="6"/>
      <c r="H38" s="6"/>
      <c r="I38" s="6"/>
      <c r="J38" s="6"/>
      <c r="K38" s="6"/>
      <c r="L38" s="6"/>
      <c r="M38" s="6"/>
      <c r="N38" s="6"/>
      <c r="O38" s="6"/>
      <c r="P38" s="6"/>
      <c r="Q38" s="6"/>
      <c r="R38" s="6"/>
      <c r="S38" s="6"/>
      <c r="T38" s="6"/>
      <c r="U38" s="82"/>
      <c r="V38" s="6"/>
      <c r="W38" s="6"/>
      <c r="X38" s="79"/>
      <c r="Y38" s="21"/>
    </row>
    <row r="39" spans="1:25" s="2" customFormat="1" ht="14.25" customHeight="1" x14ac:dyDescent="0.2">
      <c r="A39" s="19"/>
      <c r="B39" s="55"/>
      <c r="C39" s="55"/>
      <c r="D39" s="55"/>
      <c r="E39" s="55"/>
      <c r="F39" s="55"/>
      <c r="G39" s="55"/>
      <c r="H39" s="55"/>
      <c r="I39" s="55"/>
      <c r="K39" s="56"/>
      <c r="L39" s="56"/>
      <c r="M39" s="56"/>
      <c r="N39" s="56"/>
      <c r="O39" s="56"/>
      <c r="P39" s="56"/>
      <c r="Q39" s="56"/>
      <c r="R39" s="56"/>
      <c r="S39" s="56"/>
      <c r="U39" s="57"/>
      <c r="V39" s="57"/>
      <c r="W39" s="57"/>
      <c r="X39" s="79"/>
      <c r="Y39" s="21"/>
    </row>
    <row r="40" spans="1:25" s="2" customFormat="1" ht="8.25" customHeight="1" x14ac:dyDescent="0.2">
      <c r="A40" s="19"/>
      <c r="B40" s="230" t="s">
        <v>59</v>
      </c>
      <c r="C40" s="230"/>
      <c r="D40" s="230"/>
      <c r="E40" s="230"/>
      <c r="F40" s="230"/>
      <c r="G40" s="230"/>
      <c r="H40" s="230"/>
      <c r="I40" s="230"/>
      <c r="J40" s="230"/>
      <c r="K40" s="230"/>
      <c r="L40" s="230"/>
      <c r="M40" s="230"/>
      <c r="N40" s="230"/>
      <c r="O40" s="230"/>
      <c r="P40" s="230"/>
      <c r="Q40" s="230"/>
      <c r="R40" s="230"/>
      <c r="S40" s="230"/>
      <c r="T40" s="230"/>
      <c r="U40" s="230"/>
      <c r="V40" s="230"/>
      <c r="W40" s="230"/>
      <c r="X40" s="79"/>
      <c r="Y40" s="21"/>
    </row>
    <row r="41" spans="1:25" s="2" customFormat="1" ht="18.75" customHeight="1" x14ac:dyDescent="0.2">
      <c r="A41" s="19"/>
      <c r="B41" s="230"/>
      <c r="C41" s="230"/>
      <c r="D41" s="230"/>
      <c r="E41" s="230"/>
      <c r="F41" s="230"/>
      <c r="G41" s="230"/>
      <c r="H41" s="230"/>
      <c r="I41" s="230"/>
      <c r="J41" s="230"/>
      <c r="K41" s="230"/>
      <c r="L41" s="230"/>
      <c r="M41" s="230"/>
      <c r="N41" s="230"/>
      <c r="O41" s="230"/>
      <c r="P41" s="230"/>
      <c r="Q41" s="230"/>
      <c r="R41" s="230"/>
      <c r="S41" s="230"/>
      <c r="T41" s="230"/>
      <c r="U41" s="230"/>
      <c r="V41" s="230"/>
      <c r="W41" s="230"/>
      <c r="X41" s="79"/>
      <c r="Y41" s="21"/>
    </row>
    <row r="42" spans="1:25" s="2" customFormat="1" ht="13.5" x14ac:dyDescent="0.2">
      <c r="A42" s="19"/>
      <c r="B42" s="55"/>
      <c r="C42" s="55"/>
      <c r="D42" s="55"/>
      <c r="E42" s="55"/>
      <c r="F42" s="55"/>
      <c r="G42" s="55"/>
      <c r="H42" s="55"/>
      <c r="I42" s="55"/>
      <c r="K42" s="56"/>
      <c r="L42" s="56"/>
      <c r="M42" s="56"/>
      <c r="N42" s="56"/>
      <c r="O42" s="56"/>
      <c r="P42" s="56"/>
      <c r="Q42" s="56"/>
      <c r="R42" s="56"/>
      <c r="S42" s="56"/>
      <c r="U42" s="57"/>
      <c r="V42" s="57"/>
      <c r="W42" s="57"/>
      <c r="Y42" s="21"/>
    </row>
    <row r="43" spans="1:25" s="2" customFormat="1" ht="10.5" customHeight="1" x14ac:dyDescent="0.2">
      <c r="A43" s="19"/>
      <c r="B43" s="60"/>
      <c r="C43" s="61"/>
      <c r="D43" s="60"/>
      <c r="E43" s="60"/>
      <c r="F43" s="60"/>
      <c r="G43" s="60"/>
      <c r="H43" s="60"/>
      <c r="I43" s="60"/>
      <c r="J43" s="50"/>
      <c r="K43" s="62"/>
      <c r="L43" s="62"/>
      <c r="M43" s="62"/>
      <c r="N43" s="62"/>
      <c r="O43" s="62"/>
      <c r="P43" s="62"/>
      <c r="Q43" s="62"/>
      <c r="R43" s="62"/>
      <c r="S43" s="62"/>
      <c r="T43" s="50"/>
      <c r="U43" s="63"/>
      <c r="V43" s="63"/>
      <c r="W43" s="63"/>
      <c r="X43" s="78"/>
      <c r="Y43" s="21"/>
    </row>
    <row r="44" spans="1:25" s="2" customFormat="1" ht="14.25" customHeight="1" x14ac:dyDescent="0.2">
      <c r="A44" s="19"/>
      <c r="B44" s="74" t="s">
        <v>60</v>
      </c>
      <c r="C44" s="64"/>
      <c r="D44" s="64"/>
      <c r="E44" s="64"/>
      <c r="F44" s="64"/>
      <c r="G44" s="64"/>
      <c r="H44" s="64"/>
      <c r="I44" s="64"/>
      <c r="J44" s="65"/>
      <c r="K44" s="74" t="s">
        <v>61</v>
      </c>
      <c r="L44" s="64"/>
      <c r="M44" s="64"/>
      <c r="N44" s="64"/>
      <c r="O44" s="64"/>
      <c r="P44" s="64"/>
      <c r="Q44" s="64"/>
      <c r="R44" s="64"/>
      <c r="S44" s="64"/>
      <c r="T44" s="65"/>
      <c r="U44" s="66"/>
      <c r="V44" s="75" t="s">
        <v>62</v>
      </c>
      <c r="W44" s="71"/>
      <c r="X44" s="78"/>
      <c r="Y44" s="21"/>
    </row>
    <row r="45" spans="1:25" s="2" customFormat="1" ht="14.25" x14ac:dyDescent="0.2">
      <c r="A45" s="19"/>
      <c r="B45" s="67"/>
      <c r="C45" s="67"/>
      <c r="D45" s="67"/>
      <c r="E45" s="67"/>
      <c r="F45" s="67"/>
      <c r="G45" s="67"/>
      <c r="H45" s="67"/>
      <c r="I45" s="67"/>
      <c r="J45" s="68"/>
      <c r="K45" s="67"/>
      <c r="L45" s="67"/>
      <c r="M45" s="67"/>
      <c r="N45" s="67"/>
      <c r="O45" s="67"/>
      <c r="P45" s="67"/>
      <c r="Q45" s="67"/>
      <c r="R45" s="67"/>
      <c r="S45" s="67"/>
      <c r="T45" s="68"/>
      <c r="U45" s="69"/>
      <c r="V45" s="69"/>
      <c r="W45" s="72"/>
      <c r="Y45" s="21"/>
    </row>
    <row r="46" spans="1:25" s="2" customFormat="1" ht="15" thickBot="1" x14ac:dyDescent="0.25">
      <c r="A46" s="83"/>
      <c r="B46" s="190" t="s">
        <v>68</v>
      </c>
      <c r="C46" s="191"/>
      <c r="D46" s="70"/>
      <c r="E46" s="70"/>
      <c r="F46" s="70"/>
      <c r="G46" s="70"/>
      <c r="H46" s="70"/>
      <c r="I46" s="70"/>
      <c r="J46" s="70"/>
      <c r="K46" s="76" t="s">
        <v>69</v>
      </c>
      <c r="L46" s="70"/>
      <c r="M46" s="70"/>
      <c r="N46" s="70"/>
      <c r="O46" s="70"/>
      <c r="P46" s="70"/>
      <c r="Q46" s="70"/>
      <c r="R46" s="70"/>
      <c r="S46" s="70"/>
      <c r="T46" s="70"/>
      <c r="U46" s="70"/>
      <c r="V46" s="76" t="s">
        <v>63</v>
      </c>
      <c r="W46" s="73"/>
      <c r="X46" s="58"/>
      <c r="Y46" s="59"/>
    </row>
    <row r="47" spans="1:25" ht="19.5" customHeight="1" thickTop="1" x14ac:dyDescent="0.2">
      <c r="A47" s="2"/>
      <c r="B47" s="2"/>
      <c r="C47" s="2"/>
      <c r="D47" s="2"/>
      <c r="E47" s="2"/>
      <c r="F47" s="2"/>
      <c r="G47" s="2"/>
      <c r="H47" s="2"/>
      <c r="I47" s="2"/>
      <c r="J47" s="2"/>
      <c r="K47" s="2"/>
      <c r="L47" s="2"/>
      <c r="M47" s="2"/>
      <c r="N47" s="2"/>
      <c r="O47" s="2"/>
      <c r="P47" s="2"/>
      <c r="Q47" s="2"/>
      <c r="R47" s="2"/>
      <c r="S47" s="2"/>
      <c r="T47" s="2"/>
      <c r="U47" s="11"/>
      <c r="V47" s="2"/>
      <c r="W47" s="2"/>
      <c r="X47" s="2"/>
      <c r="Y47" s="2"/>
    </row>
    <row r="48" spans="1:25" s="2" customFormat="1" x14ac:dyDescent="0.2">
      <c r="U48" s="11"/>
    </row>
    <row r="49" spans="1:25" s="2" customFormat="1" x14ac:dyDescent="0.2">
      <c r="U49" s="11"/>
    </row>
    <row r="50" spans="1:25" s="2" customFormat="1" x14ac:dyDescent="0.2">
      <c r="U50" s="11"/>
    </row>
    <row r="51" spans="1:25" s="2" customFormat="1" x14ac:dyDescent="0.2">
      <c r="U51" s="11"/>
    </row>
    <row r="52" spans="1:25" s="2" customFormat="1" x14ac:dyDescent="0.2">
      <c r="U52" s="11"/>
    </row>
    <row r="53" spans="1:25" s="2" customFormat="1" x14ac:dyDescent="0.2">
      <c r="U53" s="11"/>
    </row>
    <row r="54" spans="1:25" s="2" customFormat="1" ht="12" customHeight="1" x14ac:dyDescent="0.2">
      <c r="U54" s="11"/>
    </row>
    <row r="55" spans="1:25" s="2" customFormat="1" x14ac:dyDescent="0.2">
      <c r="U55" s="11"/>
    </row>
    <row r="56" spans="1:25" s="2" customFormat="1" x14ac:dyDescent="0.2">
      <c r="A56"/>
      <c r="U56" s="11"/>
    </row>
    <row r="57" spans="1:25" s="2" customFormat="1" x14ac:dyDescent="0.2">
      <c r="A57"/>
      <c r="G57" s="11"/>
    </row>
    <row r="58" spans="1:25" s="2" customFormat="1" x14ac:dyDescent="0.2">
      <c r="A58"/>
      <c r="U58" s="11"/>
    </row>
    <row r="59" spans="1:25" s="2" customFormat="1" x14ac:dyDescent="0.2">
      <c r="A59"/>
      <c r="B59"/>
      <c r="C59"/>
      <c r="D59"/>
      <c r="E59"/>
      <c r="F59"/>
      <c r="G59"/>
      <c r="H59"/>
      <c r="I59"/>
      <c r="J59"/>
      <c r="K59"/>
      <c r="L59"/>
      <c r="M59"/>
      <c r="N59"/>
      <c r="O59"/>
      <c r="P59"/>
      <c r="Q59"/>
      <c r="R59"/>
      <c r="S59"/>
      <c r="T59"/>
      <c r="U59" s="7"/>
      <c r="V59"/>
      <c r="W59"/>
      <c r="X59"/>
      <c r="Y59"/>
    </row>
  </sheetData>
  <mergeCells count="32">
    <mergeCell ref="B37:U37"/>
    <mergeCell ref="B40:W41"/>
    <mergeCell ref="M30:P30"/>
    <mergeCell ref="B30:K30"/>
    <mergeCell ref="C31:P31"/>
    <mergeCell ref="C32:P32"/>
    <mergeCell ref="C33:P33"/>
    <mergeCell ref="B35:K35"/>
    <mergeCell ref="M35:P35"/>
    <mergeCell ref="A1:Y1"/>
    <mergeCell ref="A3:Y3"/>
    <mergeCell ref="A16:Y16"/>
    <mergeCell ref="R11:U11"/>
    <mergeCell ref="V11:W11"/>
    <mergeCell ref="B11:C11"/>
    <mergeCell ref="D11:P11"/>
    <mergeCell ref="B46:C46"/>
    <mergeCell ref="A2:Y2"/>
    <mergeCell ref="B13:G13"/>
    <mergeCell ref="B25:Y25"/>
    <mergeCell ref="A26:Y26"/>
    <mergeCell ref="B24:Y24"/>
    <mergeCell ref="A22:Y22"/>
    <mergeCell ref="A23:Y23"/>
    <mergeCell ref="C20:V20"/>
    <mergeCell ref="B27:K27"/>
    <mergeCell ref="M27:P27"/>
    <mergeCell ref="B28:K28"/>
    <mergeCell ref="M28:P28"/>
    <mergeCell ref="B29:K29"/>
    <mergeCell ref="M29:P29"/>
    <mergeCell ref="B36:U36"/>
  </mergeCells>
  <phoneticPr fontId="9" type="noConversion"/>
  <pageMargins left="0.5" right="0.5" top="0.5" bottom="0.5" header="0.5" footer="0.25"/>
  <pageSetup scale="95" orientation="portrait" r:id="rId1"/>
  <headerFooter alignWithMargins="0">
    <oddFooter>&amp;C&amp;8Updated 5/14/2020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view="pageLayout" topLeftCell="A31" zoomScaleNormal="100" zoomScaleSheetLayoutView="100" workbookViewId="0">
      <selection activeCell="D41" sqref="D41"/>
    </sheetView>
  </sheetViews>
  <sheetFormatPr defaultColWidth="9.140625" defaultRowHeight="12.75" x14ac:dyDescent="0.2"/>
  <cols>
    <col min="1" max="1" width="5.28515625" style="86" customWidth="1"/>
    <col min="2" max="2" width="24.140625" style="86" customWidth="1"/>
    <col min="3" max="3" width="12.5703125" style="86" customWidth="1"/>
    <col min="4" max="4" width="9.5703125" style="86" customWidth="1"/>
    <col min="5" max="5" width="5.85546875" style="86" customWidth="1"/>
    <col min="6" max="6" width="14.5703125" style="86" customWidth="1"/>
    <col min="7" max="7" width="5" style="86" customWidth="1"/>
    <col min="8" max="8" width="10.28515625" style="86" customWidth="1"/>
    <col min="9" max="9" width="7.28515625" style="86" customWidth="1"/>
    <col min="10" max="10" width="8.140625" style="86" customWidth="1"/>
    <col min="11" max="11" width="14.28515625" style="86" customWidth="1"/>
    <col min="12" max="16384" width="9.140625" style="86"/>
  </cols>
  <sheetData>
    <row r="1" spans="1:25" ht="15.75" thickBot="1" x14ac:dyDescent="0.25">
      <c r="A1" s="235" t="s">
        <v>77</v>
      </c>
      <c r="B1" s="236"/>
      <c r="C1" s="236"/>
      <c r="D1" s="236"/>
      <c r="E1" s="236"/>
      <c r="F1" s="236"/>
      <c r="G1" s="236"/>
      <c r="H1" s="236"/>
      <c r="I1" s="236"/>
      <c r="J1" s="236"/>
      <c r="K1" s="237"/>
    </row>
    <row r="2" spans="1:25" ht="52.5" customHeight="1" thickTop="1" thickBot="1" x14ac:dyDescent="0.25">
      <c r="A2" s="121">
        <v>1</v>
      </c>
      <c r="B2" s="122" t="s">
        <v>80</v>
      </c>
      <c r="C2" s="123" t="s">
        <v>78</v>
      </c>
      <c r="D2" s="298" t="s">
        <v>79</v>
      </c>
      <c r="E2" s="299"/>
      <c r="F2" s="124" t="s">
        <v>101</v>
      </c>
      <c r="G2" s="131"/>
      <c r="H2" s="132"/>
      <c r="I2" s="132"/>
      <c r="J2" s="133"/>
      <c r="K2" s="133"/>
    </row>
    <row r="3" spans="1:25" ht="12.75" customHeight="1" x14ac:dyDescent="0.2">
      <c r="A3" s="250" t="s">
        <v>116</v>
      </c>
      <c r="B3" s="253"/>
      <c r="C3" s="87">
        <v>0</v>
      </c>
      <c r="D3" s="255">
        <v>0</v>
      </c>
      <c r="E3" s="256"/>
      <c r="F3" s="87">
        <v>0</v>
      </c>
      <c r="G3" s="134"/>
      <c r="H3" s="307" t="s">
        <v>115</v>
      </c>
      <c r="I3" s="307"/>
      <c r="J3" s="307"/>
      <c r="K3" s="307"/>
    </row>
    <row r="4" spans="1:25" ht="12.75" customHeight="1" x14ac:dyDescent="0.2">
      <c r="A4" s="251"/>
      <c r="B4" s="254"/>
      <c r="C4" s="88">
        <v>0</v>
      </c>
      <c r="D4" s="244">
        <v>0</v>
      </c>
      <c r="E4" s="245"/>
      <c r="F4" s="88">
        <v>0</v>
      </c>
      <c r="G4" s="134"/>
      <c r="H4" s="307"/>
      <c r="I4" s="307"/>
      <c r="J4" s="307"/>
      <c r="K4" s="307"/>
    </row>
    <row r="5" spans="1:25" ht="12.75" customHeight="1" x14ac:dyDescent="0.2">
      <c r="A5" s="251"/>
      <c r="B5" s="240"/>
      <c r="C5" s="89">
        <v>0</v>
      </c>
      <c r="D5" s="242">
        <v>0</v>
      </c>
      <c r="E5" s="243"/>
      <c r="F5" s="89">
        <v>0</v>
      </c>
      <c r="G5" s="134"/>
      <c r="H5" s="307"/>
      <c r="I5" s="307"/>
      <c r="J5" s="307"/>
      <c r="K5" s="307"/>
    </row>
    <row r="6" spans="1:25" ht="12.75" customHeight="1" x14ac:dyDescent="0.2">
      <c r="A6" s="251"/>
      <c r="B6" s="241"/>
      <c r="C6" s="88">
        <v>0</v>
      </c>
      <c r="D6" s="244">
        <v>0</v>
      </c>
      <c r="E6" s="245"/>
      <c r="F6" s="88">
        <v>0</v>
      </c>
      <c r="G6" s="134"/>
      <c r="H6" s="307"/>
      <c r="I6" s="307"/>
      <c r="J6" s="307"/>
      <c r="K6" s="307"/>
    </row>
    <row r="7" spans="1:25" ht="12.75" customHeight="1" x14ac:dyDescent="0.2">
      <c r="A7" s="251"/>
      <c r="B7" s="240"/>
      <c r="C7" s="89">
        <v>0</v>
      </c>
      <c r="D7" s="242">
        <v>0</v>
      </c>
      <c r="E7" s="243"/>
      <c r="F7" s="89">
        <v>0</v>
      </c>
      <c r="G7" s="134"/>
      <c r="H7" s="307"/>
      <c r="I7" s="307"/>
      <c r="J7" s="307"/>
      <c r="K7" s="307"/>
    </row>
    <row r="8" spans="1:25" ht="12.75" customHeight="1" x14ac:dyDescent="0.2">
      <c r="A8" s="251"/>
      <c r="B8" s="241"/>
      <c r="C8" s="88">
        <v>0</v>
      </c>
      <c r="D8" s="244">
        <v>0</v>
      </c>
      <c r="E8" s="245"/>
      <c r="F8" s="88">
        <v>0</v>
      </c>
      <c r="G8" s="134"/>
      <c r="H8" s="307"/>
      <c r="I8" s="307"/>
      <c r="J8" s="307"/>
      <c r="K8" s="307"/>
    </row>
    <row r="9" spans="1:25" ht="12.75" customHeight="1" x14ac:dyDescent="0.2">
      <c r="A9" s="251"/>
      <c r="B9" s="292"/>
      <c r="C9" s="89">
        <v>0</v>
      </c>
      <c r="D9" s="242">
        <v>0</v>
      </c>
      <c r="E9" s="302"/>
      <c r="F9" s="89">
        <v>0</v>
      </c>
      <c r="G9" s="134"/>
      <c r="H9" s="307"/>
      <c r="I9" s="307"/>
      <c r="J9" s="307"/>
      <c r="K9" s="307"/>
    </row>
    <row r="10" spans="1:25" ht="12.75" customHeight="1" x14ac:dyDescent="0.2">
      <c r="A10" s="251"/>
      <c r="B10" s="293"/>
      <c r="C10" s="88">
        <v>0</v>
      </c>
      <c r="D10" s="244">
        <v>0</v>
      </c>
      <c r="E10" s="303"/>
      <c r="F10" s="88">
        <v>0</v>
      </c>
      <c r="G10" s="134"/>
      <c r="H10" s="307"/>
      <c r="I10" s="307"/>
      <c r="J10" s="307"/>
      <c r="K10" s="307"/>
    </row>
    <row r="11" spans="1:25" ht="12.75" customHeight="1" x14ac:dyDescent="0.2">
      <c r="A11" s="251"/>
      <c r="B11" s="240"/>
      <c r="C11" s="89">
        <v>0</v>
      </c>
      <c r="D11" s="242">
        <v>0</v>
      </c>
      <c r="E11" s="243"/>
      <c r="F11" s="89">
        <v>0</v>
      </c>
      <c r="G11" s="134"/>
      <c r="H11" s="307"/>
      <c r="I11" s="307"/>
      <c r="J11" s="307"/>
      <c r="K11" s="307"/>
    </row>
    <row r="12" spans="1:25" ht="12.75" customHeight="1" x14ac:dyDescent="0.2">
      <c r="A12" s="251"/>
      <c r="B12" s="241"/>
      <c r="C12" s="88">
        <v>0</v>
      </c>
      <c r="D12" s="244">
        <v>0</v>
      </c>
      <c r="E12" s="245"/>
      <c r="F12" s="88">
        <v>0</v>
      </c>
      <c r="G12" s="134"/>
      <c r="H12" s="307"/>
      <c r="I12" s="307"/>
      <c r="J12" s="307"/>
      <c r="K12" s="307"/>
      <c r="R12" s="90"/>
      <c r="S12" s="90"/>
      <c r="T12" s="90"/>
      <c r="U12" s="90"/>
      <c r="V12" s="234"/>
      <c r="W12" s="234"/>
      <c r="X12" s="234"/>
      <c r="Y12" s="234"/>
    </row>
    <row r="13" spans="1:25" ht="12.75" customHeight="1" x14ac:dyDescent="0.2">
      <c r="A13" s="251"/>
      <c r="B13" s="240"/>
      <c r="C13" s="89">
        <v>0</v>
      </c>
      <c r="D13" s="242">
        <v>0</v>
      </c>
      <c r="E13" s="243"/>
      <c r="F13" s="89">
        <v>0</v>
      </c>
      <c r="G13" s="134"/>
      <c r="H13" s="307"/>
      <c r="I13" s="307"/>
      <c r="J13" s="307"/>
      <c r="K13" s="307"/>
    </row>
    <row r="14" spans="1:25" ht="12.75" customHeight="1" x14ac:dyDescent="0.2">
      <c r="A14" s="251"/>
      <c r="B14" s="241"/>
      <c r="C14" s="88">
        <v>0</v>
      </c>
      <c r="D14" s="244">
        <v>0</v>
      </c>
      <c r="E14" s="245"/>
      <c r="F14" s="88">
        <v>0</v>
      </c>
      <c r="G14" s="134"/>
      <c r="H14" s="307"/>
      <c r="I14" s="307"/>
      <c r="J14" s="307"/>
      <c r="K14" s="307"/>
    </row>
    <row r="15" spans="1:25" ht="12.75" customHeight="1" x14ac:dyDescent="0.2">
      <c r="A15" s="251"/>
      <c r="B15" s="240"/>
      <c r="C15" s="89">
        <v>0</v>
      </c>
      <c r="D15" s="242">
        <v>0</v>
      </c>
      <c r="E15" s="243"/>
      <c r="F15" s="89">
        <v>0</v>
      </c>
      <c r="G15" s="134"/>
      <c r="H15" s="307"/>
      <c r="I15" s="307"/>
      <c r="J15" s="307"/>
      <c r="K15" s="307"/>
    </row>
    <row r="16" spans="1:25" ht="12.75" customHeight="1" x14ac:dyDescent="0.2">
      <c r="A16" s="251"/>
      <c r="B16" s="241"/>
      <c r="C16" s="88">
        <v>0</v>
      </c>
      <c r="D16" s="244">
        <v>0</v>
      </c>
      <c r="E16" s="245"/>
      <c r="F16" s="88">
        <v>0</v>
      </c>
      <c r="G16" s="134"/>
      <c r="H16" s="307"/>
      <c r="I16" s="307"/>
      <c r="J16" s="307"/>
      <c r="K16" s="307"/>
    </row>
    <row r="17" spans="1:14" ht="12.75" customHeight="1" x14ac:dyDescent="0.2">
      <c r="A17" s="251"/>
      <c r="B17" s="259" t="s">
        <v>81</v>
      </c>
      <c r="C17" s="89">
        <v>0</v>
      </c>
      <c r="D17" s="242">
        <v>0</v>
      </c>
      <c r="E17" s="243"/>
      <c r="F17" s="89">
        <v>0</v>
      </c>
      <c r="G17" s="134"/>
      <c r="H17" s="307"/>
      <c r="I17" s="307"/>
      <c r="J17" s="307"/>
      <c r="K17" s="307"/>
    </row>
    <row r="18" spans="1:14" ht="12.75" customHeight="1" thickBot="1" x14ac:dyDescent="0.25">
      <c r="A18" s="251"/>
      <c r="B18" s="260"/>
      <c r="C18" s="91">
        <v>0</v>
      </c>
      <c r="D18" s="261">
        <v>0</v>
      </c>
      <c r="E18" s="262"/>
      <c r="F18" s="91">
        <v>0</v>
      </c>
      <c r="G18" s="134"/>
      <c r="H18" s="307"/>
      <c r="I18" s="307"/>
      <c r="J18" s="307"/>
      <c r="K18" s="307"/>
    </row>
    <row r="19" spans="1:14" ht="12.75" customHeight="1" x14ac:dyDescent="0.2">
      <c r="A19" s="251"/>
      <c r="B19" s="263" t="s">
        <v>103</v>
      </c>
      <c r="C19" s="246">
        <f>C4+C6+C8+C12+C14+C16+C18</f>
        <v>0</v>
      </c>
      <c r="D19" s="265">
        <f>D4+D6+D8+D12+D14+D16+D18</f>
        <v>0</v>
      </c>
      <c r="E19" s="266"/>
      <c r="F19" s="246">
        <f>F4+F6+F8+F12+F14+F16+F18</f>
        <v>0</v>
      </c>
      <c r="G19" s="134"/>
      <c r="H19" s="307"/>
      <c r="I19" s="307"/>
      <c r="J19" s="307"/>
      <c r="K19" s="307"/>
    </row>
    <row r="20" spans="1:14" ht="18.75" customHeight="1" thickBot="1" x14ac:dyDescent="0.25">
      <c r="A20" s="252"/>
      <c r="B20" s="264"/>
      <c r="C20" s="247"/>
      <c r="D20" s="267"/>
      <c r="E20" s="268"/>
      <c r="F20" s="247"/>
      <c r="G20" s="134"/>
      <c r="H20" s="307"/>
      <c r="I20" s="307"/>
      <c r="J20" s="307"/>
      <c r="K20" s="307"/>
    </row>
    <row r="21" spans="1:14" ht="12.75" customHeight="1" x14ac:dyDescent="0.2">
      <c r="A21" s="125">
        <v>2</v>
      </c>
      <c r="B21" s="258" t="s">
        <v>97</v>
      </c>
      <c r="C21" s="87">
        <v>0</v>
      </c>
      <c r="D21" s="255">
        <v>0</v>
      </c>
      <c r="E21" s="256"/>
      <c r="F21" s="87">
        <v>0</v>
      </c>
      <c r="G21" s="134"/>
      <c r="H21" s="307"/>
      <c r="I21" s="307"/>
      <c r="J21" s="307"/>
      <c r="K21" s="307"/>
      <c r="N21" s="118"/>
    </row>
    <row r="22" spans="1:14" ht="14.1" customHeight="1" x14ac:dyDescent="0.2">
      <c r="A22" s="92"/>
      <c r="B22" s="215"/>
      <c r="C22" s="88">
        <v>0</v>
      </c>
      <c r="D22" s="244">
        <v>0</v>
      </c>
      <c r="E22" s="245"/>
      <c r="F22" s="88">
        <v>0</v>
      </c>
      <c r="G22" s="134"/>
      <c r="H22" s="307"/>
      <c r="I22" s="307"/>
      <c r="J22" s="307"/>
      <c r="K22" s="307"/>
    </row>
    <row r="23" spans="1:14" ht="14.1" customHeight="1" x14ac:dyDescent="0.2">
      <c r="A23" s="248" t="s">
        <v>82</v>
      </c>
      <c r="B23" s="249" t="s">
        <v>99</v>
      </c>
      <c r="C23" s="89">
        <v>0</v>
      </c>
      <c r="D23" s="242">
        <v>0</v>
      </c>
      <c r="E23" s="243"/>
      <c r="F23" s="89">
        <v>0</v>
      </c>
      <c r="G23" s="134"/>
      <c r="H23" s="307"/>
      <c r="I23" s="307"/>
      <c r="J23" s="307"/>
      <c r="K23" s="307"/>
    </row>
    <row r="24" spans="1:14" ht="14.1" customHeight="1" x14ac:dyDescent="0.2">
      <c r="A24" s="248"/>
      <c r="B24" s="249"/>
      <c r="C24" s="88">
        <v>0</v>
      </c>
      <c r="D24" s="244">
        <v>0</v>
      </c>
      <c r="E24" s="245"/>
      <c r="F24" s="88">
        <v>0</v>
      </c>
      <c r="G24" s="134"/>
      <c r="H24" s="307"/>
      <c r="I24" s="307"/>
      <c r="J24" s="307"/>
      <c r="K24" s="307"/>
    </row>
    <row r="25" spans="1:14" ht="14.1" customHeight="1" x14ac:dyDescent="0.2">
      <c r="A25" s="248"/>
      <c r="B25" s="257" t="s">
        <v>42</v>
      </c>
      <c r="C25" s="89">
        <v>0</v>
      </c>
      <c r="D25" s="242">
        <v>0</v>
      </c>
      <c r="E25" s="243"/>
      <c r="F25" s="89">
        <v>0</v>
      </c>
      <c r="G25" s="134"/>
      <c r="H25" s="307"/>
      <c r="I25" s="307"/>
      <c r="J25" s="307"/>
      <c r="K25" s="307"/>
    </row>
    <row r="26" spans="1:14" ht="14.1" customHeight="1" x14ac:dyDescent="0.2">
      <c r="A26" s="248"/>
      <c r="B26" s="257"/>
      <c r="C26" s="88">
        <v>0</v>
      </c>
      <c r="D26" s="244">
        <v>0</v>
      </c>
      <c r="E26" s="245"/>
      <c r="F26" s="88">
        <v>0</v>
      </c>
      <c r="G26" s="134"/>
      <c r="H26" s="307"/>
      <c r="I26" s="307"/>
      <c r="J26" s="307"/>
      <c r="K26" s="307"/>
    </row>
    <row r="27" spans="1:14" ht="14.1" customHeight="1" x14ac:dyDescent="0.2">
      <c r="A27" s="248"/>
      <c r="B27" s="257" t="s">
        <v>0</v>
      </c>
      <c r="C27" s="89">
        <v>0</v>
      </c>
      <c r="D27" s="242">
        <v>0</v>
      </c>
      <c r="E27" s="243"/>
      <c r="F27" s="89">
        <v>0</v>
      </c>
      <c r="G27" s="134"/>
      <c r="H27" s="307"/>
      <c r="I27" s="307"/>
      <c r="J27" s="307"/>
      <c r="K27" s="307"/>
    </row>
    <row r="28" spans="1:14" ht="14.1" customHeight="1" x14ac:dyDescent="0.2">
      <c r="A28" s="248"/>
      <c r="B28" s="257"/>
      <c r="C28" s="88">
        <v>0</v>
      </c>
      <c r="D28" s="244">
        <v>0</v>
      </c>
      <c r="E28" s="245"/>
      <c r="F28" s="88">
        <v>0</v>
      </c>
      <c r="G28" s="134"/>
      <c r="H28" s="307"/>
      <c r="I28" s="307"/>
      <c r="J28" s="307"/>
      <c r="K28" s="307"/>
    </row>
    <row r="29" spans="1:14" ht="14.1" customHeight="1" x14ac:dyDescent="0.2">
      <c r="A29" s="248"/>
      <c r="B29" s="257" t="s">
        <v>100</v>
      </c>
      <c r="C29" s="89">
        <v>0</v>
      </c>
      <c r="D29" s="242">
        <v>0</v>
      </c>
      <c r="E29" s="243"/>
      <c r="F29" s="89">
        <v>0</v>
      </c>
      <c r="G29" s="134"/>
      <c r="H29" s="307"/>
      <c r="I29" s="307"/>
      <c r="J29" s="307"/>
      <c r="K29" s="307"/>
    </row>
    <row r="30" spans="1:14" ht="31.15" customHeight="1" x14ac:dyDescent="0.2">
      <c r="A30" s="248"/>
      <c r="B30" s="257"/>
      <c r="C30" s="93">
        <v>0</v>
      </c>
      <c r="D30" s="244">
        <v>0</v>
      </c>
      <c r="E30" s="269"/>
      <c r="F30" s="93">
        <v>0</v>
      </c>
      <c r="G30" s="134"/>
      <c r="H30" s="307"/>
      <c r="I30" s="307"/>
      <c r="J30" s="307"/>
      <c r="K30" s="307"/>
    </row>
    <row r="31" spans="1:14" ht="14.1" customHeight="1" x14ac:dyDescent="0.2">
      <c r="A31" s="248"/>
      <c r="B31" s="257" t="s">
        <v>45</v>
      </c>
      <c r="C31" s="119">
        <v>0</v>
      </c>
      <c r="D31" s="242">
        <v>0</v>
      </c>
      <c r="E31" s="243"/>
      <c r="F31" s="119">
        <v>0</v>
      </c>
      <c r="G31" s="135"/>
      <c r="H31" s="47"/>
      <c r="I31" s="47"/>
      <c r="J31" s="47"/>
      <c r="K31" s="47"/>
    </row>
    <row r="32" spans="1:14" ht="14.1" customHeight="1" thickBot="1" x14ac:dyDescent="0.25">
      <c r="A32" s="248"/>
      <c r="B32" s="257"/>
      <c r="C32" s="120">
        <v>0</v>
      </c>
      <c r="D32" s="261">
        <v>0</v>
      </c>
      <c r="E32" s="262"/>
      <c r="F32" s="120">
        <v>0</v>
      </c>
      <c r="G32" s="136"/>
      <c r="H32" s="137"/>
      <c r="I32" s="290" t="s">
        <v>106</v>
      </c>
      <c r="J32" s="291"/>
      <c r="K32" s="291"/>
    </row>
    <row r="33" spans="1:23" ht="43.5" customHeight="1" thickBot="1" x14ac:dyDescent="0.25">
      <c r="A33" s="126" t="s">
        <v>83</v>
      </c>
      <c r="B33" s="127" t="s">
        <v>104</v>
      </c>
      <c r="C33" s="94">
        <f>C19+C22+C24+C26+C28+C30+C32</f>
        <v>0</v>
      </c>
      <c r="D33" s="270">
        <f>D19+D22+D24+D26+D28+D30+D32</f>
        <v>0</v>
      </c>
      <c r="E33" s="271"/>
      <c r="F33" s="95">
        <f>F19+F22+F24+F26+F28+F30+F32</f>
        <v>0</v>
      </c>
      <c r="G33" s="270">
        <f>C33+D33+F33</f>
        <v>0</v>
      </c>
      <c r="H33" s="304"/>
      <c r="I33" s="304"/>
      <c r="J33" s="305"/>
      <c r="K33" s="306"/>
    </row>
    <row r="34" spans="1:23" ht="13.5" customHeight="1" x14ac:dyDescent="0.2">
      <c r="A34" s="96"/>
      <c r="C34" s="97"/>
      <c r="I34" s="128"/>
      <c r="J34" s="300" t="s">
        <v>102</v>
      </c>
      <c r="K34" s="301"/>
    </row>
    <row r="35" spans="1:23" ht="13.5" customHeight="1" x14ac:dyDescent="0.2">
      <c r="A35" s="109"/>
      <c r="C35" s="97"/>
      <c r="I35" s="140"/>
      <c r="J35" s="139"/>
      <c r="K35" s="85"/>
    </row>
    <row r="36" spans="1:23" ht="14.45" customHeight="1" x14ac:dyDescent="0.2">
      <c r="A36" s="272">
        <v>3</v>
      </c>
      <c r="B36" s="238" t="s">
        <v>119</v>
      </c>
      <c r="C36" s="239"/>
      <c r="D36" s="239"/>
      <c r="E36" s="239"/>
      <c r="F36" s="239"/>
      <c r="G36" s="239"/>
      <c r="H36" s="239"/>
      <c r="I36" s="239"/>
      <c r="J36" s="239"/>
      <c r="K36" s="239"/>
    </row>
    <row r="37" spans="1:23" ht="3.75" customHeight="1" x14ac:dyDescent="0.2">
      <c r="A37" s="272"/>
      <c r="B37" s="98"/>
      <c r="C37" s="98"/>
    </row>
    <row r="38" spans="1:23" ht="3.75" customHeight="1" x14ac:dyDescent="0.2">
      <c r="A38" s="272"/>
      <c r="B38" s="99"/>
      <c r="C38" s="99"/>
    </row>
    <row r="39" spans="1:23" x14ac:dyDescent="0.2">
      <c r="A39" s="272"/>
      <c r="B39" s="98"/>
      <c r="C39" s="98"/>
      <c r="D39" s="155" t="s">
        <v>37</v>
      </c>
      <c r="I39" s="156" t="s">
        <v>84</v>
      </c>
    </row>
    <row r="40" spans="1:23" ht="15" x14ac:dyDescent="0.2">
      <c r="A40" s="129"/>
      <c r="B40" s="99"/>
      <c r="C40" s="99"/>
      <c r="I40" s="90"/>
    </row>
    <row r="41" spans="1:23" ht="14.25" customHeight="1" x14ac:dyDescent="0.2">
      <c r="A41" s="273" t="s">
        <v>4</v>
      </c>
      <c r="B41" s="274" t="s">
        <v>98</v>
      </c>
      <c r="C41" s="274"/>
      <c r="D41" s="161">
        <f>C3+C5+C7+C9+C11+C13+C15+C17+D3+D5+D7+D9+D11+D13+D15+D17+F3+F5+F7+F9+F11+F13+F15+F17</f>
        <v>0</v>
      </c>
      <c r="E41" s="233" t="s">
        <v>120</v>
      </c>
      <c r="F41" s="233"/>
      <c r="G41" s="233"/>
      <c r="H41" s="101">
        <v>0.55000000000000004</v>
      </c>
      <c r="I41" s="102">
        <f>ROUND(D41*0.55,2)</f>
        <v>0</v>
      </c>
      <c r="J41" s="86" t="s">
        <v>1</v>
      </c>
    </row>
    <row r="42" spans="1:23" ht="14.25" customHeight="1" x14ac:dyDescent="0.2">
      <c r="A42" s="273"/>
      <c r="B42" s="274" t="s">
        <v>97</v>
      </c>
      <c r="C42" s="274"/>
      <c r="D42" s="100">
        <f>C21+D21+F21</f>
        <v>0</v>
      </c>
      <c r="E42" s="233" t="s">
        <v>85</v>
      </c>
      <c r="F42" s="233"/>
      <c r="G42" s="233"/>
      <c r="H42" s="101">
        <v>1.25</v>
      </c>
      <c r="I42" s="102">
        <f>ROUND(D42*1.25,2)</f>
        <v>0</v>
      </c>
      <c r="J42" s="86" t="s">
        <v>1</v>
      </c>
    </row>
    <row r="43" spans="1:23" ht="14.25" customHeight="1" x14ac:dyDescent="0.2">
      <c r="A43" s="273"/>
      <c r="B43" s="274" t="s">
        <v>118</v>
      </c>
      <c r="C43" s="274"/>
      <c r="D43" s="100">
        <f>C23+D23+F23</f>
        <v>0</v>
      </c>
      <c r="E43" s="233" t="s">
        <v>85</v>
      </c>
      <c r="F43" s="233"/>
      <c r="G43" s="233"/>
      <c r="H43" s="101">
        <v>0.55000000000000004</v>
      </c>
      <c r="I43" s="102">
        <f>ROUND(D43*0.55,2)</f>
        <v>0</v>
      </c>
      <c r="J43" s="86" t="s">
        <v>1</v>
      </c>
      <c r="K43" s="234"/>
      <c r="L43" s="234"/>
      <c r="M43" s="234"/>
      <c r="N43" s="234"/>
      <c r="O43" s="234"/>
      <c r="P43" s="234"/>
      <c r="Q43" s="234"/>
      <c r="R43" s="234"/>
      <c r="S43" s="234"/>
      <c r="T43" s="234"/>
      <c r="U43" s="234"/>
      <c r="V43" s="104"/>
      <c r="W43" s="104"/>
    </row>
    <row r="44" spans="1:23" ht="14.25" customHeight="1" x14ac:dyDescent="0.2">
      <c r="A44" s="273"/>
      <c r="B44" s="274" t="s">
        <v>42</v>
      </c>
      <c r="C44" s="274"/>
      <c r="D44" s="100">
        <f>C25+D25+F25</f>
        <v>0</v>
      </c>
      <c r="E44" s="233" t="s">
        <v>85</v>
      </c>
      <c r="F44" s="233"/>
      <c r="G44" s="233"/>
      <c r="H44" s="101">
        <v>0.35</v>
      </c>
      <c r="I44" s="102">
        <f>ROUND(D44*0.35,2)</f>
        <v>0</v>
      </c>
      <c r="J44" s="86" t="s">
        <v>1</v>
      </c>
      <c r="K44" s="105"/>
      <c r="L44" s="105"/>
      <c r="M44" s="105"/>
      <c r="N44" s="105"/>
      <c r="O44" s="105"/>
      <c r="P44" s="105"/>
      <c r="Q44" s="105"/>
      <c r="R44" s="105"/>
      <c r="S44" s="105"/>
      <c r="T44" s="105"/>
      <c r="U44" s="105"/>
    </row>
    <row r="45" spans="1:23" ht="14.25" customHeight="1" x14ac:dyDescent="0.2">
      <c r="A45" s="273"/>
      <c r="B45" s="274" t="s">
        <v>0</v>
      </c>
      <c r="C45" s="274"/>
      <c r="D45" s="100">
        <f>C27+D27+F27</f>
        <v>0</v>
      </c>
      <c r="E45" s="233" t="s">
        <v>85</v>
      </c>
      <c r="F45" s="233"/>
      <c r="G45" s="233"/>
      <c r="H45" s="101">
        <v>0.25</v>
      </c>
      <c r="I45" s="102">
        <f>ROUND(D45*0.25,2)</f>
        <v>0</v>
      </c>
      <c r="J45" s="86" t="s">
        <v>1</v>
      </c>
      <c r="K45" s="105"/>
      <c r="L45" s="105"/>
      <c r="M45" s="106"/>
      <c r="N45" s="105"/>
      <c r="O45" s="105"/>
      <c r="P45" s="105"/>
      <c r="Q45" s="105"/>
      <c r="R45" s="105"/>
      <c r="S45" s="105"/>
      <c r="T45" s="105"/>
      <c r="U45" s="105"/>
    </row>
    <row r="46" spans="1:23" ht="14.25" customHeight="1" x14ac:dyDescent="0.2">
      <c r="A46" s="273"/>
      <c r="B46" s="274" t="s">
        <v>117</v>
      </c>
      <c r="C46" s="274"/>
      <c r="D46" s="100">
        <f>C29+D29+F29</f>
        <v>0</v>
      </c>
      <c r="E46" s="233" t="s">
        <v>86</v>
      </c>
      <c r="F46" s="233"/>
      <c r="G46" s="233"/>
      <c r="H46" s="101">
        <v>0</v>
      </c>
      <c r="I46" s="102">
        <f>ROUND(D46*H46,2)</f>
        <v>0</v>
      </c>
      <c r="J46" s="86" t="s">
        <v>1</v>
      </c>
      <c r="K46" s="308" t="s">
        <v>87</v>
      </c>
    </row>
    <row r="47" spans="1:23" ht="14.25" customHeight="1" x14ac:dyDescent="0.2">
      <c r="A47" s="273"/>
      <c r="B47" s="274" t="s">
        <v>88</v>
      </c>
      <c r="C47" s="274"/>
      <c r="D47" s="100">
        <f>C31+D31+F31</f>
        <v>0</v>
      </c>
      <c r="E47" s="233" t="s">
        <v>86</v>
      </c>
      <c r="F47" s="233"/>
      <c r="G47" s="233"/>
      <c r="H47" s="101">
        <v>0</v>
      </c>
      <c r="I47" s="102">
        <f>ROUND(D47*H47,2)</f>
        <v>0</v>
      </c>
      <c r="J47" s="86" t="s">
        <v>1</v>
      </c>
      <c r="K47" s="308"/>
    </row>
    <row r="48" spans="1:23" ht="5.25" customHeight="1" thickBot="1" x14ac:dyDescent="0.25">
      <c r="A48" s="273"/>
      <c r="B48" s="104"/>
      <c r="C48" s="104"/>
      <c r="D48" s="105"/>
      <c r="E48" s="104"/>
      <c r="F48" s="104"/>
      <c r="G48" s="104"/>
      <c r="H48" s="107"/>
      <c r="I48" s="105"/>
      <c r="K48" s="308"/>
    </row>
    <row r="49" spans="1:11" ht="13.5" thickBot="1" x14ac:dyDescent="0.25">
      <c r="A49" s="273"/>
      <c r="E49" s="110"/>
      <c r="F49" s="309" t="s">
        <v>105</v>
      </c>
      <c r="G49" s="233"/>
      <c r="H49" s="310"/>
      <c r="I49" s="311">
        <f>I41+I42+I43+I44+I45+I46+I47</f>
        <v>0</v>
      </c>
      <c r="J49" s="312"/>
      <c r="K49" s="308"/>
    </row>
    <row r="50" spans="1:11" ht="3.75" customHeight="1" x14ac:dyDescent="0.2">
      <c r="A50" s="109"/>
      <c r="E50" s="108"/>
      <c r="F50" s="104"/>
      <c r="G50" s="104"/>
      <c r="H50" s="313"/>
      <c r="I50" s="313"/>
      <c r="J50" s="313"/>
    </row>
    <row r="51" spans="1:11" ht="4.5" customHeight="1" thickBot="1" x14ac:dyDescent="0.25">
      <c r="A51" s="284" t="s">
        <v>89</v>
      </c>
      <c r="F51" s="108"/>
      <c r="G51" s="110"/>
      <c r="H51" s="110"/>
      <c r="I51" s="111"/>
      <c r="J51" s="111"/>
    </row>
    <row r="52" spans="1:11" ht="18" customHeight="1" thickTop="1" thickBot="1" x14ac:dyDescent="0.25">
      <c r="A52" s="284"/>
      <c r="B52" s="286" t="s">
        <v>90</v>
      </c>
      <c r="C52" s="286"/>
      <c r="D52" s="286"/>
      <c r="E52" s="286"/>
      <c r="F52" s="286"/>
      <c r="G52" s="286"/>
      <c r="H52" s="286"/>
      <c r="I52" s="112"/>
      <c r="J52" s="112"/>
      <c r="K52" s="113"/>
    </row>
    <row r="53" spans="1:11" ht="56.25" customHeight="1" thickBot="1" x14ac:dyDescent="0.25">
      <c r="A53" s="284"/>
      <c r="B53" s="215" t="s">
        <v>91</v>
      </c>
      <c r="C53" s="233"/>
      <c r="D53" s="233"/>
      <c r="E53" s="233"/>
      <c r="F53" s="233"/>
      <c r="G53" s="233"/>
      <c r="H53" s="233"/>
      <c r="I53" s="233"/>
      <c r="J53" s="287">
        <v>0</v>
      </c>
      <c r="K53" s="288"/>
    </row>
    <row r="54" spans="1:11" ht="3.75" customHeight="1" thickBot="1" x14ac:dyDescent="0.25">
      <c r="A54" s="285"/>
      <c r="J54" s="289"/>
      <c r="K54" s="289"/>
    </row>
    <row r="55" spans="1:11" x14ac:dyDescent="0.2">
      <c r="A55" s="275">
        <v>3</v>
      </c>
      <c r="B55" s="276" t="s">
        <v>92</v>
      </c>
      <c r="C55" s="277"/>
      <c r="D55" s="114">
        <f>G33</f>
        <v>0</v>
      </c>
      <c r="E55" s="280" t="s">
        <v>93</v>
      </c>
      <c r="F55" s="115">
        <f>I49</f>
        <v>0</v>
      </c>
      <c r="G55" s="280" t="s">
        <v>94</v>
      </c>
      <c r="H55" s="116">
        <f>J53</f>
        <v>0</v>
      </c>
      <c r="I55" s="282" t="s">
        <v>95</v>
      </c>
      <c r="J55" s="294">
        <f>D55+F55-H55</f>
        <v>0</v>
      </c>
      <c r="K55" s="295"/>
    </row>
    <row r="56" spans="1:11" ht="13.5" thickBot="1" x14ac:dyDescent="0.25">
      <c r="A56" s="275"/>
      <c r="B56" s="278"/>
      <c r="C56" s="279"/>
      <c r="D56" s="117" t="s">
        <v>2</v>
      </c>
      <c r="E56" s="281"/>
      <c r="F56" s="117" t="s">
        <v>3</v>
      </c>
      <c r="G56" s="281"/>
      <c r="H56" s="117" t="s">
        <v>96</v>
      </c>
      <c r="I56" s="283"/>
      <c r="J56" s="296"/>
      <c r="K56" s="297"/>
    </row>
    <row r="57" spans="1:11" ht="9" customHeight="1" x14ac:dyDescent="0.2"/>
  </sheetData>
  <mergeCells count="89">
    <mergeCell ref="I32:K32"/>
    <mergeCell ref="B9:B10"/>
    <mergeCell ref="J55:K56"/>
    <mergeCell ref="D2:E2"/>
    <mergeCell ref="J34:K34"/>
    <mergeCell ref="D9:E9"/>
    <mergeCell ref="D10:E10"/>
    <mergeCell ref="G33:K33"/>
    <mergeCell ref="H3:K30"/>
    <mergeCell ref="K46:K49"/>
    <mergeCell ref="B47:C47"/>
    <mergeCell ref="E47:G47"/>
    <mergeCell ref="F49:H49"/>
    <mergeCell ref="I49:J49"/>
    <mergeCell ref="H50:J50"/>
    <mergeCell ref="B43:C43"/>
    <mergeCell ref="A51:A54"/>
    <mergeCell ref="B52:H52"/>
    <mergeCell ref="B53:I53"/>
    <mergeCell ref="J53:K53"/>
    <mergeCell ref="J54:K54"/>
    <mergeCell ref="A55:A56"/>
    <mergeCell ref="B55:C56"/>
    <mergeCell ref="E55:E56"/>
    <mergeCell ref="G55:G56"/>
    <mergeCell ref="I55:I56"/>
    <mergeCell ref="E43:G43"/>
    <mergeCell ref="K43:U43"/>
    <mergeCell ref="D33:E33"/>
    <mergeCell ref="A36:A39"/>
    <mergeCell ref="A41:A49"/>
    <mergeCell ref="B41:C41"/>
    <mergeCell ref="E41:G41"/>
    <mergeCell ref="B42:C42"/>
    <mergeCell ref="E42:G42"/>
    <mergeCell ref="B44:C44"/>
    <mergeCell ref="E44:G44"/>
    <mergeCell ref="B45:C45"/>
    <mergeCell ref="E45:G45"/>
    <mergeCell ref="B46:C46"/>
    <mergeCell ref="E46:G46"/>
    <mergeCell ref="B31:B32"/>
    <mergeCell ref="D31:E31"/>
    <mergeCell ref="D32:E32"/>
    <mergeCell ref="B27:B28"/>
    <mergeCell ref="D27:E27"/>
    <mergeCell ref="D28:E28"/>
    <mergeCell ref="B29:B30"/>
    <mergeCell ref="D29:E29"/>
    <mergeCell ref="D30:E30"/>
    <mergeCell ref="A3:A20"/>
    <mergeCell ref="B3:B4"/>
    <mergeCell ref="D3:E3"/>
    <mergeCell ref="D4:E4"/>
    <mergeCell ref="B25:B26"/>
    <mergeCell ref="D25:E25"/>
    <mergeCell ref="D26:E26"/>
    <mergeCell ref="B21:B22"/>
    <mergeCell ref="D21:E21"/>
    <mergeCell ref="D22:E22"/>
    <mergeCell ref="B17:B18"/>
    <mergeCell ref="D17:E17"/>
    <mergeCell ref="D18:E18"/>
    <mergeCell ref="B19:B20"/>
    <mergeCell ref="C19:C20"/>
    <mergeCell ref="D19:E20"/>
    <mergeCell ref="V12:Y12"/>
    <mergeCell ref="D6:E6"/>
    <mergeCell ref="B7:B8"/>
    <mergeCell ref="D7:E7"/>
    <mergeCell ref="D8:E8"/>
    <mergeCell ref="B5:B6"/>
    <mergeCell ref="D5:E5"/>
    <mergeCell ref="A1:K1"/>
    <mergeCell ref="B36:K36"/>
    <mergeCell ref="B11:B12"/>
    <mergeCell ref="D11:E11"/>
    <mergeCell ref="D12:E12"/>
    <mergeCell ref="F19:F20"/>
    <mergeCell ref="B13:B14"/>
    <mergeCell ref="D13:E13"/>
    <mergeCell ref="D14:E14"/>
    <mergeCell ref="B15:B16"/>
    <mergeCell ref="D15:E15"/>
    <mergeCell ref="D16:E16"/>
    <mergeCell ref="A23:A32"/>
    <mergeCell ref="B23:B24"/>
    <mergeCell ref="D23:E23"/>
    <mergeCell ref="D24:E24"/>
  </mergeCells>
  <pageMargins left="0.5" right="0.5" top="0.5" bottom="0.5" header="0.5" footer="0.5"/>
  <pageSetup scale="43" fitToHeight="0" orientation="portrait" r:id="rId1"/>
  <headerFooter scaleWithDoc="0">
    <oddFooter>&amp;C&amp;10Updated 5/14/2020&amp;R&amp;10&amp;P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opLeftCell="A46" zoomScale="110" zoomScaleNormal="110" workbookViewId="0">
      <selection activeCell="N54" sqref="N54"/>
    </sheetView>
  </sheetViews>
  <sheetFormatPr defaultRowHeight="12" x14ac:dyDescent="0.2"/>
  <cols>
    <col min="1" max="1" width="4.7109375" customWidth="1"/>
    <col min="3" max="3" width="9.28515625" customWidth="1"/>
    <col min="4" max="4" width="7.42578125" customWidth="1"/>
    <col min="5" max="5" width="10.28515625" customWidth="1"/>
    <col min="6" max="6" width="5.85546875" customWidth="1"/>
    <col min="7" max="7" width="5.7109375" customWidth="1"/>
    <col min="8" max="8" width="6.28515625" customWidth="1"/>
    <col min="9" max="9" width="7.140625" customWidth="1"/>
    <col min="10" max="10" width="1" customWidth="1"/>
    <col min="11" max="11" width="8.5703125" customWidth="1"/>
    <col min="12" max="12" width="1.85546875" customWidth="1"/>
    <col min="13" max="13" width="8.5703125" customWidth="1"/>
    <col min="14" max="14" width="20.42578125" customWidth="1"/>
  </cols>
  <sheetData>
    <row r="1" spans="1:14" ht="24.75" customHeight="1" thickTop="1" thickBot="1" x14ac:dyDescent="0.25">
      <c r="A1" s="362" t="s">
        <v>49</v>
      </c>
      <c r="B1" s="363"/>
      <c r="C1" s="363"/>
      <c r="D1" s="363"/>
      <c r="E1" s="363"/>
      <c r="F1" s="363"/>
      <c r="G1" s="363"/>
      <c r="H1" s="363"/>
      <c r="I1" s="363"/>
      <c r="J1" s="363"/>
      <c r="K1" s="363"/>
      <c r="L1" s="363"/>
      <c r="M1" s="363"/>
      <c r="N1" s="364"/>
    </row>
    <row r="2" spans="1:14" ht="18" customHeight="1" thickTop="1" thickBot="1" x14ac:dyDescent="0.25">
      <c r="A2" s="366" t="s">
        <v>27</v>
      </c>
      <c r="B2" s="366"/>
      <c r="C2" s="366"/>
      <c r="D2" s="366"/>
      <c r="E2" s="366"/>
      <c r="F2" s="366"/>
      <c r="G2" s="366"/>
      <c r="H2" s="366"/>
      <c r="I2" s="366"/>
      <c r="J2" s="366"/>
      <c r="K2" s="366"/>
      <c r="L2" s="366"/>
      <c r="M2" s="366"/>
      <c r="N2" s="366"/>
    </row>
    <row r="3" spans="1:14" ht="23.25" customHeight="1" thickTop="1" x14ac:dyDescent="0.2">
      <c r="A3" s="374" t="s">
        <v>21</v>
      </c>
      <c r="B3" s="374"/>
      <c r="C3" s="375"/>
      <c r="D3" s="375"/>
      <c r="E3" s="375"/>
      <c r="F3" s="33"/>
      <c r="G3" s="33"/>
      <c r="H3" s="33"/>
      <c r="I3" s="33"/>
      <c r="J3" s="374" t="s">
        <v>7</v>
      </c>
      <c r="K3" s="374"/>
      <c r="L3" s="374"/>
      <c r="M3" s="46"/>
    </row>
    <row r="4" spans="1:14" ht="23.25" customHeight="1" x14ac:dyDescent="0.2">
      <c r="A4" s="365" t="s">
        <v>76</v>
      </c>
      <c r="B4" s="365"/>
      <c r="C4" s="365"/>
      <c r="D4" s="365"/>
      <c r="E4" s="365"/>
      <c r="F4" s="365"/>
      <c r="G4" s="365"/>
      <c r="H4" s="365"/>
      <c r="I4" s="365"/>
      <c r="J4" s="365"/>
      <c r="K4" s="365"/>
      <c r="L4" s="365"/>
      <c r="M4" s="365"/>
      <c r="N4" s="365"/>
    </row>
    <row r="5" spans="1:14" ht="23.25" customHeight="1" x14ac:dyDescent="0.2">
      <c r="A5" s="365"/>
      <c r="B5" s="365"/>
      <c r="C5" s="365"/>
      <c r="D5" s="365"/>
      <c r="E5" s="365"/>
      <c r="F5" s="365"/>
      <c r="G5" s="365"/>
      <c r="H5" s="365"/>
      <c r="I5" s="365"/>
      <c r="J5" s="365"/>
      <c r="K5" s="365"/>
      <c r="L5" s="365"/>
      <c r="M5" s="365"/>
      <c r="N5" s="365"/>
    </row>
    <row r="6" spans="1:14" ht="23.25" customHeight="1" x14ac:dyDescent="0.2">
      <c r="A6" s="51"/>
      <c r="B6" s="40"/>
      <c r="C6" s="40"/>
      <c r="D6" s="40"/>
      <c r="E6" s="40"/>
      <c r="F6" s="40"/>
      <c r="G6" s="40"/>
      <c r="H6" s="40"/>
      <c r="I6" s="40"/>
      <c r="J6" s="40"/>
      <c r="K6" s="40"/>
      <c r="L6" s="40"/>
      <c r="M6" s="40"/>
    </row>
    <row r="7" spans="1:14" ht="42.6" customHeight="1" x14ac:dyDescent="0.2">
      <c r="A7" s="48"/>
      <c r="B7" s="45"/>
      <c r="C7" s="38"/>
      <c r="D7" s="38"/>
      <c r="E7" s="38"/>
      <c r="F7" s="38"/>
      <c r="G7" s="162"/>
      <c r="H7" s="373" t="s">
        <v>121</v>
      </c>
      <c r="I7" s="373"/>
      <c r="J7" s="373"/>
      <c r="K7" s="373"/>
      <c r="L7" s="308" t="s">
        <v>55</v>
      </c>
      <c r="M7" s="308"/>
      <c r="N7" s="308"/>
    </row>
    <row r="8" spans="1:14" ht="23.25" customHeight="1" thickBot="1" x14ac:dyDescent="0.25">
      <c r="A8" s="49">
        <v>4</v>
      </c>
      <c r="B8" s="376" t="s">
        <v>50</v>
      </c>
      <c r="C8" s="376"/>
      <c r="D8" s="334"/>
      <c r="E8" s="333" t="s">
        <v>22</v>
      </c>
      <c r="F8" s="334"/>
      <c r="G8" s="86"/>
      <c r="H8" s="163"/>
      <c r="I8" s="138"/>
      <c r="J8" s="138"/>
      <c r="K8" s="138"/>
      <c r="L8" s="308"/>
      <c r="M8" s="308"/>
      <c r="N8" s="308"/>
    </row>
    <row r="9" spans="1:14" ht="14.25" customHeight="1" thickTop="1" x14ac:dyDescent="0.2">
      <c r="A9" s="335"/>
      <c r="B9" s="336" t="s">
        <v>51</v>
      </c>
      <c r="C9" s="336"/>
      <c r="D9" s="337"/>
      <c r="E9" s="164"/>
      <c r="F9" s="165" t="s">
        <v>23</v>
      </c>
      <c r="G9" s="86"/>
      <c r="H9" s="163"/>
      <c r="I9" s="138"/>
      <c r="J9" s="138"/>
      <c r="K9" s="138"/>
      <c r="L9" s="308"/>
      <c r="M9" s="308"/>
      <c r="N9" s="308"/>
    </row>
    <row r="10" spans="1:14" ht="12.75" customHeight="1" x14ac:dyDescent="0.2">
      <c r="A10" s="335"/>
      <c r="B10" s="338"/>
      <c r="C10" s="338"/>
      <c r="D10" s="339"/>
      <c r="E10" s="166"/>
      <c r="F10" s="167" t="s">
        <v>1</v>
      </c>
      <c r="G10" s="86"/>
      <c r="H10" s="163" t="s">
        <v>40</v>
      </c>
      <c r="I10" s="138"/>
      <c r="J10" s="138"/>
      <c r="K10" s="138"/>
      <c r="L10" s="332" t="s">
        <v>57</v>
      </c>
      <c r="M10" s="332"/>
      <c r="N10" s="332"/>
    </row>
    <row r="11" spans="1:14" ht="12.75" customHeight="1" x14ac:dyDescent="0.2">
      <c r="A11" s="335"/>
      <c r="B11" s="344" t="s">
        <v>39</v>
      </c>
      <c r="C11" s="345"/>
      <c r="D11" s="346"/>
      <c r="E11" s="168"/>
      <c r="F11" s="169" t="s">
        <v>23</v>
      </c>
      <c r="G11" s="86"/>
      <c r="H11" s="163" t="s">
        <v>41</v>
      </c>
      <c r="I11" s="138"/>
      <c r="J11" s="138"/>
      <c r="K11" s="138"/>
      <c r="L11" s="332"/>
      <c r="M11" s="332"/>
      <c r="N11" s="332"/>
    </row>
    <row r="12" spans="1:14" ht="11.25" customHeight="1" x14ac:dyDescent="0.2">
      <c r="A12" s="335"/>
      <c r="B12" s="343"/>
      <c r="C12" s="338"/>
      <c r="D12" s="339"/>
      <c r="E12" s="170"/>
      <c r="F12" s="171" t="s">
        <v>1</v>
      </c>
      <c r="G12" s="86"/>
      <c r="H12" s="86"/>
      <c r="I12" s="86"/>
      <c r="J12" s="86"/>
      <c r="K12" s="86"/>
      <c r="L12" s="332"/>
      <c r="M12" s="332"/>
      <c r="N12" s="332"/>
    </row>
    <row r="13" spans="1:14" ht="12" customHeight="1" x14ac:dyDescent="0.2">
      <c r="A13" s="335"/>
      <c r="B13" s="367" t="s">
        <v>44</v>
      </c>
      <c r="C13" s="368"/>
      <c r="D13" s="369"/>
      <c r="E13" s="172"/>
      <c r="F13" s="173" t="s">
        <v>23</v>
      </c>
      <c r="G13" s="86"/>
      <c r="H13" s="86"/>
      <c r="I13" s="86"/>
      <c r="J13" s="86"/>
      <c r="K13" s="86"/>
      <c r="L13" s="332"/>
      <c r="M13" s="332"/>
      <c r="N13" s="332"/>
    </row>
    <row r="14" spans="1:14" ht="12.75" x14ac:dyDescent="0.2">
      <c r="A14" s="335"/>
      <c r="B14" s="370"/>
      <c r="C14" s="371"/>
      <c r="D14" s="372"/>
      <c r="E14" s="166"/>
      <c r="F14" s="167" t="s">
        <v>1</v>
      </c>
      <c r="G14" s="86"/>
      <c r="H14" s="86"/>
      <c r="I14" s="86"/>
      <c r="J14" s="86"/>
      <c r="K14" s="86"/>
      <c r="L14" s="332"/>
      <c r="M14" s="332"/>
      <c r="N14" s="332"/>
    </row>
    <row r="15" spans="1:14" ht="16.5" customHeight="1" x14ac:dyDescent="0.2">
      <c r="A15" s="335"/>
      <c r="B15" s="340" t="s">
        <v>42</v>
      </c>
      <c r="C15" s="341"/>
      <c r="D15" s="342"/>
      <c r="E15" s="172"/>
      <c r="F15" s="174" t="s">
        <v>23</v>
      </c>
      <c r="G15" s="86"/>
      <c r="H15" s="163"/>
      <c r="I15" s="138"/>
      <c r="J15" s="138"/>
      <c r="K15" s="138"/>
      <c r="L15" s="332"/>
      <c r="M15" s="332"/>
      <c r="N15" s="332"/>
    </row>
    <row r="16" spans="1:14" ht="12.75" x14ac:dyDescent="0.2">
      <c r="A16" s="335"/>
      <c r="B16" s="343"/>
      <c r="C16" s="338"/>
      <c r="D16" s="339"/>
      <c r="E16" s="175"/>
      <c r="F16" s="173" t="s">
        <v>1</v>
      </c>
      <c r="G16" s="86"/>
      <c r="H16" s="163" t="s">
        <v>42</v>
      </c>
      <c r="I16" s="138"/>
      <c r="J16" s="138"/>
      <c r="K16" s="138"/>
      <c r="L16" s="332" t="s">
        <v>56</v>
      </c>
      <c r="M16" s="332"/>
      <c r="N16" s="332"/>
    </row>
    <row r="17" spans="1:14" ht="12.75" x14ac:dyDescent="0.2">
      <c r="A17" s="48"/>
      <c r="B17" s="340" t="s">
        <v>0</v>
      </c>
      <c r="C17" s="341"/>
      <c r="D17" s="342"/>
      <c r="E17" s="168"/>
      <c r="F17" s="174" t="s">
        <v>23</v>
      </c>
      <c r="G17" s="86"/>
      <c r="H17" s="163"/>
      <c r="I17" s="138"/>
      <c r="J17" s="138"/>
      <c r="K17" s="138"/>
      <c r="L17" s="332"/>
      <c r="M17" s="332"/>
      <c r="N17" s="332"/>
    </row>
    <row r="18" spans="1:14" ht="12.75" x14ac:dyDescent="0.2">
      <c r="A18" s="48"/>
      <c r="B18" s="343"/>
      <c r="C18" s="338"/>
      <c r="D18" s="339"/>
      <c r="E18" s="170"/>
      <c r="F18" s="167" t="s">
        <v>36</v>
      </c>
      <c r="G18" s="86"/>
      <c r="H18" s="163" t="s">
        <v>0</v>
      </c>
      <c r="I18" s="138"/>
      <c r="J18" s="138"/>
      <c r="K18" s="138"/>
      <c r="L18" s="138"/>
      <c r="M18" s="138"/>
      <c r="N18" s="138"/>
    </row>
    <row r="19" spans="1:14" ht="12" customHeight="1" x14ac:dyDescent="0.2">
      <c r="A19" s="377"/>
      <c r="B19" s="340" t="s">
        <v>43</v>
      </c>
      <c r="C19" s="341"/>
      <c r="D19" s="342"/>
      <c r="E19" s="175"/>
      <c r="F19" s="173" t="s">
        <v>23</v>
      </c>
      <c r="G19" s="86"/>
      <c r="H19" s="163" t="s">
        <v>58</v>
      </c>
      <c r="I19" s="138"/>
      <c r="J19" s="138"/>
      <c r="K19" s="138"/>
      <c r="L19" s="332" t="s">
        <v>65</v>
      </c>
      <c r="M19" s="332"/>
      <c r="N19" s="332"/>
    </row>
    <row r="20" spans="1:14" ht="12" customHeight="1" x14ac:dyDescent="0.2">
      <c r="A20" s="377"/>
      <c r="B20" s="343"/>
      <c r="C20" s="338"/>
      <c r="D20" s="339"/>
      <c r="E20" s="166"/>
      <c r="F20" s="167" t="s">
        <v>1</v>
      </c>
      <c r="G20" s="86"/>
      <c r="H20" s="86"/>
      <c r="I20" s="138"/>
      <c r="J20" s="138"/>
      <c r="K20" s="138"/>
      <c r="L20" s="332"/>
      <c r="M20" s="332"/>
      <c r="N20" s="332"/>
    </row>
    <row r="21" spans="1:14" ht="12" customHeight="1" x14ac:dyDescent="0.2">
      <c r="A21" s="52"/>
      <c r="B21" s="344" t="s">
        <v>45</v>
      </c>
      <c r="C21" s="345"/>
      <c r="D21" s="346"/>
      <c r="E21" s="168"/>
      <c r="F21" s="174" t="s">
        <v>23</v>
      </c>
      <c r="G21" s="86"/>
      <c r="H21" s="163"/>
      <c r="I21" s="138"/>
      <c r="J21" s="138"/>
      <c r="K21" s="138"/>
      <c r="L21" s="332"/>
      <c r="M21" s="332"/>
      <c r="N21" s="332"/>
    </row>
    <row r="22" spans="1:14" ht="13.5" thickBot="1" x14ac:dyDescent="0.25">
      <c r="A22" s="52"/>
      <c r="B22" s="344"/>
      <c r="C22" s="345"/>
      <c r="D22" s="346"/>
      <c r="E22" s="176"/>
      <c r="F22" s="173" t="s">
        <v>1</v>
      </c>
      <c r="G22" s="86"/>
      <c r="H22" s="163"/>
      <c r="I22" s="138"/>
      <c r="J22" s="138"/>
      <c r="K22" s="138"/>
      <c r="L22" s="332"/>
      <c r="M22" s="332"/>
      <c r="N22" s="332"/>
    </row>
    <row r="23" spans="1:14" ht="13.5" thickTop="1" x14ac:dyDescent="0.2">
      <c r="A23" s="52"/>
      <c r="B23" s="382" t="s">
        <v>107</v>
      </c>
      <c r="C23" s="383"/>
      <c r="D23" s="384"/>
      <c r="E23" s="388">
        <f>E10+E12+E14+E16+E18+E20+E22</f>
        <v>0</v>
      </c>
      <c r="F23" s="360" t="s">
        <v>1</v>
      </c>
      <c r="G23" s="86"/>
      <c r="H23" s="163"/>
      <c r="I23" s="138"/>
      <c r="J23" s="138"/>
      <c r="K23" s="138"/>
      <c r="L23" s="332"/>
      <c r="M23" s="332"/>
      <c r="N23" s="332"/>
    </row>
    <row r="24" spans="1:14" ht="19.5" customHeight="1" thickBot="1" x14ac:dyDescent="0.25">
      <c r="A24" s="54"/>
      <c r="B24" s="385"/>
      <c r="C24" s="386"/>
      <c r="D24" s="387"/>
      <c r="E24" s="389"/>
      <c r="F24" s="361"/>
      <c r="G24" s="378" t="s">
        <v>54</v>
      </c>
      <c r="H24" s="234"/>
      <c r="I24" s="234"/>
      <c r="J24" s="234"/>
      <c r="K24" s="239"/>
      <c r="L24" s="138"/>
      <c r="M24" s="138"/>
      <c r="N24" s="138"/>
    </row>
    <row r="25" spans="1:14" ht="7.15" customHeight="1" thickTop="1" x14ac:dyDescent="0.2">
      <c r="A25" s="53"/>
      <c r="E25" s="2"/>
      <c r="F25" s="2"/>
    </row>
    <row r="26" spans="1:14" ht="12.75" x14ac:dyDescent="0.2">
      <c r="A26" s="4"/>
      <c r="B26" s="159" t="s">
        <v>122</v>
      </c>
      <c r="C26" s="159"/>
      <c r="D26" s="159"/>
      <c r="E26" s="159"/>
      <c r="F26" s="159"/>
      <c r="G26" s="159"/>
      <c r="H26" s="159"/>
      <c r="I26" s="159"/>
      <c r="J26" s="159"/>
      <c r="K26" s="159"/>
      <c r="L26" s="159"/>
      <c r="M26" s="159"/>
      <c r="N26" s="86"/>
    </row>
    <row r="27" spans="1:14" ht="12.75" x14ac:dyDescent="0.2">
      <c r="A27" s="4"/>
      <c r="B27" s="150" t="s">
        <v>123</v>
      </c>
      <c r="C27" s="159"/>
      <c r="D27" s="159"/>
      <c r="E27" s="159"/>
      <c r="F27" s="159"/>
      <c r="G27" s="159"/>
      <c r="H27" s="159"/>
      <c r="I27" s="159"/>
      <c r="J27" s="159"/>
      <c r="K27" s="159"/>
      <c r="L27" s="159"/>
      <c r="M27" s="159"/>
      <c r="N27" s="86"/>
    </row>
    <row r="28" spans="1:14" ht="6.6" customHeight="1" x14ac:dyDescent="0.2">
      <c r="B28" s="105"/>
      <c r="C28" s="105"/>
      <c r="D28" s="105"/>
      <c r="E28" s="105"/>
      <c r="F28" s="105"/>
      <c r="G28" s="86"/>
      <c r="H28" s="86"/>
      <c r="I28" s="86"/>
      <c r="J28" s="86"/>
      <c r="K28" s="86"/>
      <c r="L28" s="86"/>
      <c r="M28" s="86"/>
      <c r="N28" s="86"/>
    </row>
    <row r="29" spans="1:14" ht="13.5" customHeight="1" x14ac:dyDescent="0.2">
      <c r="A29" s="39"/>
      <c r="B29" s="86"/>
      <c r="C29" s="86"/>
      <c r="D29" s="86"/>
      <c r="E29" s="177" t="s">
        <v>37</v>
      </c>
      <c r="F29" s="86"/>
      <c r="G29" s="86"/>
      <c r="H29" s="155"/>
      <c r="I29" s="86"/>
      <c r="J29" s="86"/>
      <c r="K29" s="155" t="s">
        <v>24</v>
      </c>
      <c r="L29" s="86"/>
      <c r="M29" s="86"/>
      <c r="N29" s="86"/>
    </row>
    <row r="30" spans="1:14" ht="15" customHeight="1" x14ac:dyDescent="0.2">
      <c r="A30" s="379" t="s">
        <v>4</v>
      </c>
      <c r="B30" s="86"/>
      <c r="C30" s="86"/>
      <c r="D30" s="86"/>
      <c r="E30" s="155"/>
      <c r="F30" s="86"/>
      <c r="G30" s="86"/>
      <c r="H30" s="155"/>
      <c r="I30" s="86"/>
      <c r="J30" s="86"/>
      <c r="K30" s="86"/>
      <c r="L30" s="86"/>
      <c r="M30" s="86"/>
      <c r="N30" s="86"/>
    </row>
    <row r="31" spans="1:14" ht="12.75" x14ac:dyDescent="0.2">
      <c r="A31" s="379"/>
      <c r="B31" s="86" t="s">
        <v>38</v>
      </c>
      <c r="C31" s="86"/>
      <c r="D31" s="86"/>
      <c r="E31" s="178">
        <f>E9</f>
        <v>0</v>
      </c>
      <c r="F31" s="158" t="s">
        <v>25</v>
      </c>
      <c r="G31" s="158"/>
      <c r="H31" s="158"/>
      <c r="I31" s="179">
        <v>0.55000000000000004</v>
      </c>
      <c r="J31" s="140"/>
      <c r="K31" s="178">
        <f>SUM(E31*I31)</f>
        <v>0</v>
      </c>
      <c r="L31" s="157" t="s">
        <v>1</v>
      </c>
      <c r="M31" s="86"/>
      <c r="N31" s="86"/>
    </row>
    <row r="32" spans="1:14" ht="12.75" x14ac:dyDescent="0.2">
      <c r="A32" s="379"/>
      <c r="B32" s="86"/>
      <c r="C32" s="86"/>
      <c r="D32" s="86"/>
      <c r="E32" s="86"/>
      <c r="F32" s="86"/>
      <c r="G32" s="179"/>
      <c r="H32" s="86"/>
      <c r="I32" s="90"/>
      <c r="J32" s="90"/>
      <c r="K32" s="90"/>
      <c r="L32" s="86"/>
      <c r="M32" s="86"/>
      <c r="N32" s="86"/>
    </row>
    <row r="33" spans="1:14" ht="12.75" x14ac:dyDescent="0.2">
      <c r="A33" s="379"/>
      <c r="B33" s="86" t="s">
        <v>39</v>
      </c>
      <c r="C33" s="86"/>
      <c r="D33" s="86"/>
      <c r="E33" s="178">
        <f>E11</f>
        <v>0</v>
      </c>
      <c r="F33" s="86" t="s">
        <v>25</v>
      </c>
      <c r="G33" s="86"/>
      <c r="H33" s="86"/>
      <c r="I33" s="179">
        <v>1.25</v>
      </c>
      <c r="J33" s="86"/>
      <c r="K33" s="178">
        <f>SUM(E33*I33)</f>
        <v>0</v>
      </c>
      <c r="L33" s="157" t="s">
        <v>1</v>
      </c>
      <c r="M33" s="86"/>
      <c r="N33" s="86"/>
    </row>
    <row r="34" spans="1:14" ht="12.75" x14ac:dyDescent="0.2">
      <c r="A34" s="379"/>
      <c r="B34" s="86"/>
      <c r="C34" s="86"/>
      <c r="D34" s="86"/>
      <c r="E34" s="86"/>
      <c r="F34" s="86"/>
      <c r="G34" s="179"/>
      <c r="H34" s="86"/>
      <c r="I34" s="90"/>
      <c r="J34" s="90"/>
      <c r="K34" s="160"/>
      <c r="L34" s="86"/>
      <c r="M34" s="86"/>
      <c r="N34" s="86"/>
    </row>
    <row r="35" spans="1:14" ht="12.75" x14ac:dyDescent="0.2">
      <c r="A35" s="379"/>
      <c r="B35" s="86" t="s">
        <v>40</v>
      </c>
      <c r="C35" s="86"/>
      <c r="D35" s="86"/>
      <c r="E35" s="178">
        <f>E13</f>
        <v>0</v>
      </c>
      <c r="F35" s="86" t="s">
        <v>25</v>
      </c>
      <c r="G35" s="86"/>
      <c r="H35" s="86"/>
      <c r="I35" s="179">
        <v>0.55000000000000004</v>
      </c>
      <c r="J35" s="86"/>
      <c r="K35" s="178">
        <f>SUM(E35*I35)</f>
        <v>0</v>
      </c>
      <c r="L35" s="157" t="s">
        <v>1</v>
      </c>
      <c r="M35" s="86"/>
      <c r="N35" s="86"/>
    </row>
    <row r="36" spans="1:14" ht="12.75" x14ac:dyDescent="0.2">
      <c r="A36" s="379"/>
      <c r="B36" s="86" t="s">
        <v>41</v>
      </c>
      <c r="C36" s="86"/>
      <c r="D36" s="86"/>
      <c r="E36" s="86"/>
      <c r="F36" s="86"/>
      <c r="G36" s="179"/>
      <c r="H36" s="158" t="s">
        <v>46</v>
      </c>
      <c r="I36" s="158"/>
      <c r="J36" s="90"/>
      <c r="K36" s="160"/>
      <c r="L36" s="86"/>
      <c r="M36" s="86"/>
      <c r="N36" s="86"/>
    </row>
    <row r="37" spans="1:14" ht="12.75" x14ac:dyDescent="0.2">
      <c r="A37" s="379"/>
      <c r="B37" s="86"/>
      <c r="C37" s="86"/>
      <c r="D37" s="86"/>
      <c r="E37" s="86"/>
      <c r="F37" s="86"/>
      <c r="G37" s="179"/>
      <c r="H37" s="86"/>
      <c r="I37" s="90"/>
      <c r="J37" s="90"/>
      <c r="K37" s="160"/>
      <c r="L37" s="86"/>
      <c r="M37" s="86"/>
      <c r="N37" s="86"/>
    </row>
    <row r="38" spans="1:14" ht="12.75" x14ac:dyDescent="0.2">
      <c r="A38" s="379"/>
      <c r="B38" s="86" t="s">
        <v>42</v>
      </c>
      <c r="C38" s="86"/>
      <c r="D38" s="86"/>
      <c r="E38" s="178">
        <f>E15</f>
        <v>0</v>
      </c>
      <c r="F38" s="86" t="s">
        <v>25</v>
      </c>
      <c r="G38" s="86"/>
      <c r="H38" s="86"/>
      <c r="I38" s="179">
        <v>0.35</v>
      </c>
      <c r="J38" s="86"/>
      <c r="K38" s="178">
        <f>SUM(E38*I38)</f>
        <v>0</v>
      </c>
      <c r="L38" s="157" t="s">
        <v>1</v>
      </c>
      <c r="M38" s="86"/>
      <c r="N38" s="86"/>
    </row>
    <row r="39" spans="1:14" ht="12.75" x14ac:dyDescent="0.2">
      <c r="A39" s="379"/>
      <c r="B39" s="86"/>
      <c r="C39" s="86"/>
      <c r="D39" s="86"/>
      <c r="E39" s="86"/>
      <c r="F39" s="86"/>
      <c r="G39" s="179"/>
      <c r="H39" s="86"/>
      <c r="I39" s="90"/>
      <c r="J39" s="90"/>
      <c r="K39" s="160"/>
      <c r="L39" s="86"/>
      <c r="M39" s="86"/>
      <c r="N39" s="86"/>
    </row>
    <row r="40" spans="1:14" ht="12.75" x14ac:dyDescent="0.2">
      <c r="A40" s="379"/>
      <c r="B40" s="86" t="s">
        <v>0</v>
      </c>
      <c r="C40" s="86"/>
      <c r="D40" s="86"/>
      <c r="E40" s="178">
        <f>E17</f>
        <v>0</v>
      </c>
      <c r="F40" s="86" t="s">
        <v>25</v>
      </c>
      <c r="G40" s="86"/>
      <c r="H40" s="86"/>
      <c r="I40" s="179">
        <v>0.25</v>
      </c>
      <c r="J40" s="86"/>
      <c r="K40" s="178">
        <f>SUM(E40*I40)</f>
        <v>0</v>
      </c>
      <c r="L40" s="157" t="s">
        <v>1</v>
      </c>
      <c r="M40" s="86"/>
      <c r="N40" s="86"/>
    </row>
    <row r="41" spans="1:14" ht="12.75" x14ac:dyDescent="0.2">
      <c r="A41" s="379"/>
      <c r="B41" s="86"/>
      <c r="C41" s="86"/>
      <c r="D41" s="86"/>
      <c r="E41" s="86"/>
      <c r="F41" s="86"/>
      <c r="G41" s="179"/>
      <c r="H41" s="86"/>
      <c r="I41" s="90"/>
      <c r="J41" s="90"/>
      <c r="K41" s="160"/>
      <c r="L41" s="86"/>
      <c r="M41" s="86"/>
      <c r="N41" s="86"/>
    </row>
    <row r="42" spans="1:14" ht="12.75" x14ac:dyDescent="0.2">
      <c r="A42" s="379"/>
      <c r="B42" s="86" t="s">
        <v>47</v>
      </c>
      <c r="C42" s="86"/>
      <c r="D42" s="86"/>
      <c r="E42" s="178">
        <f>E19</f>
        <v>0</v>
      </c>
      <c r="F42" s="86" t="s">
        <v>25</v>
      </c>
      <c r="G42" s="86"/>
      <c r="H42" s="86"/>
      <c r="I42" s="180"/>
      <c r="J42" s="86"/>
      <c r="K42" s="178">
        <f>SUM(E42*I42)</f>
        <v>0</v>
      </c>
      <c r="L42" s="157" t="s">
        <v>1</v>
      </c>
      <c r="M42" s="86"/>
      <c r="N42" s="86"/>
    </row>
    <row r="43" spans="1:14" ht="12.75" x14ac:dyDescent="0.2">
      <c r="A43" s="379"/>
      <c r="B43" s="86"/>
      <c r="C43" s="86"/>
      <c r="D43" s="86"/>
      <c r="E43" s="86"/>
      <c r="F43" s="86"/>
      <c r="G43" s="179"/>
      <c r="H43" s="86"/>
      <c r="I43" s="90"/>
      <c r="J43" s="90"/>
      <c r="K43" s="160"/>
      <c r="L43" s="86"/>
      <c r="M43" s="86"/>
      <c r="N43" s="86"/>
    </row>
    <row r="44" spans="1:14" ht="12.75" x14ac:dyDescent="0.2">
      <c r="A44" s="379"/>
      <c r="B44" s="86" t="s">
        <v>48</v>
      </c>
      <c r="C44" s="86"/>
      <c r="D44" s="86"/>
      <c r="E44" s="178">
        <f>E21</f>
        <v>0</v>
      </c>
      <c r="F44" s="86" t="s">
        <v>25</v>
      </c>
      <c r="G44" s="86"/>
      <c r="H44" s="86"/>
      <c r="I44" s="180"/>
      <c r="J44" s="86"/>
      <c r="K44" s="178">
        <f>SUM(E44*I44)</f>
        <v>0</v>
      </c>
      <c r="L44" s="157" t="s">
        <v>1</v>
      </c>
      <c r="M44" s="86"/>
      <c r="N44" s="86"/>
    </row>
    <row r="45" spans="1:14" ht="13.5" thickBot="1" x14ac:dyDescent="0.25">
      <c r="A45" s="379"/>
      <c r="B45" s="86"/>
      <c r="C45" s="86"/>
      <c r="D45" s="86"/>
      <c r="E45" s="90"/>
      <c r="F45" s="86"/>
      <c r="G45" s="86"/>
      <c r="H45" s="86"/>
      <c r="I45" s="179"/>
      <c r="J45" s="86"/>
      <c r="K45" s="90"/>
      <c r="L45" s="90"/>
      <c r="M45" s="160"/>
      <c r="N45" s="86"/>
    </row>
    <row r="46" spans="1:14" ht="8.25" customHeight="1" x14ac:dyDescent="0.2">
      <c r="A46" s="379"/>
      <c r="B46" s="86"/>
      <c r="C46" s="86"/>
      <c r="D46" s="86"/>
      <c r="E46" s="86"/>
      <c r="F46" s="86"/>
      <c r="G46" s="86"/>
      <c r="H46" s="86"/>
      <c r="I46" s="86"/>
      <c r="J46" s="86"/>
      <c r="K46" s="380">
        <f>SUM(K31:K44)</f>
        <v>0</v>
      </c>
      <c r="L46" s="357" t="s">
        <v>1</v>
      </c>
      <c r="M46" s="86"/>
      <c r="N46" s="86"/>
    </row>
    <row r="47" spans="1:14" ht="12" customHeight="1" thickBot="1" x14ac:dyDescent="0.25">
      <c r="A47" s="379"/>
      <c r="B47" s="105"/>
      <c r="C47" s="105"/>
      <c r="D47" s="105"/>
      <c r="E47" s="105"/>
      <c r="F47" s="105"/>
      <c r="G47" s="105"/>
      <c r="H47" s="359" t="s">
        <v>26</v>
      </c>
      <c r="I47" s="359"/>
      <c r="J47" s="359"/>
      <c r="K47" s="381"/>
      <c r="L47" s="358"/>
      <c r="M47" s="105" t="s">
        <v>66</v>
      </c>
      <c r="N47" s="86"/>
    </row>
    <row r="48" spans="1:14" ht="16.5" customHeight="1" thickTop="1" x14ac:dyDescent="0.2">
      <c r="A48" s="347">
        <v>5</v>
      </c>
      <c r="B48" s="349" t="s">
        <v>67</v>
      </c>
      <c r="C48" s="349"/>
      <c r="D48" s="349"/>
      <c r="E48" s="181">
        <f>E23</f>
        <v>0</v>
      </c>
      <c r="F48" s="113"/>
      <c r="G48" s="351">
        <f>K46</f>
        <v>0</v>
      </c>
      <c r="H48" s="351"/>
      <c r="I48" s="113"/>
      <c r="J48" s="113"/>
      <c r="K48" s="105"/>
      <c r="L48" s="173"/>
      <c r="M48" s="352">
        <f>E48+G48</f>
        <v>0</v>
      </c>
      <c r="N48" s="353"/>
    </row>
    <row r="49" spans="1:14" ht="12.75" customHeight="1" thickBot="1" x14ac:dyDescent="0.25">
      <c r="A49" s="348"/>
      <c r="B49" s="350"/>
      <c r="C49" s="350"/>
      <c r="D49" s="350"/>
      <c r="E49" s="182" t="s">
        <v>52</v>
      </c>
      <c r="F49" s="183"/>
      <c r="G49" s="356" t="s">
        <v>53</v>
      </c>
      <c r="H49" s="356"/>
      <c r="I49" s="183"/>
      <c r="J49" s="183"/>
      <c r="K49" s="183"/>
      <c r="L49" s="184"/>
      <c r="M49" s="354"/>
      <c r="N49" s="355"/>
    </row>
    <row r="50" spans="1:14" ht="12.75" thickTop="1" x14ac:dyDescent="0.2"/>
    <row r="51" spans="1:14" ht="13.5" thickBot="1" x14ac:dyDescent="0.25">
      <c r="A51" s="322" t="s">
        <v>125</v>
      </c>
      <c r="B51" s="239"/>
      <c r="C51" s="239"/>
      <c r="D51" s="239"/>
      <c r="E51" s="239"/>
      <c r="F51" s="239"/>
      <c r="G51" s="322" t="s">
        <v>126</v>
      </c>
      <c r="H51" s="239"/>
      <c r="I51" s="239"/>
      <c r="J51" s="239"/>
      <c r="K51" s="239"/>
      <c r="L51" s="239"/>
      <c r="M51" s="239"/>
      <c r="N51" s="239"/>
    </row>
    <row r="52" spans="1:14" ht="72.599999999999994" customHeight="1" thickTop="1" thickBot="1" x14ac:dyDescent="0.25">
      <c r="A52" s="324" t="s">
        <v>130</v>
      </c>
      <c r="B52" s="325"/>
      <c r="C52" s="325"/>
      <c r="D52" s="325"/>
      <c r="E52" s="325"/>
      <c r="F52" s="325"/>
      <c r="G52" s="323" t="s">
        <v>129</v>
      </c>
      <c r="H52" s="315"/>
      <c r="I52" s="315"/>
      <c r="J52" s="315"/>
      <c r="K52" s="315"/>
      <c r="L52" s="315"/>
      <c r="M52" s="315"/>
      <c r="N52" s="315"/>
    </row>
    <row r="53" spans="1:14" ht="14.25" thickTop="1" thickBot="1" x14ac:dyDescent="0.25">
      <c r="A53" s="326" t="s">
        <v>124</v>
      </c>
      <c r="B53" s="327"/>
      <c r="C53" s="327"/>
      <c r="D53" s="327"/>
      <c r="E53" s="326" t="s">
        <v>84</v>
      </c>
      <c r="F53" s="327"/>
      <c r="G53" s="319" t="s">
        <v>127</v>
      </c>
      <c r="H53" s="320"/>
      <c r="I53" s="320"/>
      <c r="J53" s="320"/>
      <c r="K53" s="321"/>
      <c r="L53" s="321"/>
      <c r="M53" s="321"/>
      <c r="N53" s="186" t="s">
        <v>84</v>
      </c>
    </row>
    <row r="54" spans="1:14" ht="14.25" thickTop="1" thickBot="1" x14ac:dyDescent="0.25">
      <c r="A54" s="314"/>
      <c r="B54" s="315"/>
      <c r="C54" s="315"/>
      <c r="D54" s="315"/>
      <c r="E54" s="314"/>
      <c r="F54" s="315"/>
      <c r="G54" s="316">
        <v>0</v>
      </c>
      <c r="H54" s="317"/>
      <c r="I54" s="317"/>
      <c r="J54" s="317"/>
      <c r="K54" s="318"/>
      <c r="L54" s="318"/>
      <c r="M54" s="318"/>
      <c r="N54" s="185">
        <f>ROUND(G54*0.00396,2)</f>
        <v>0</v>
      </c>
    </row>
    <row r="55" spans="1:14" ht="14.25" thickTop="1" thickBot="1" x14ac:dyDescent="0.25">
      <c r="A55" s="314"/>
      <c r="B55" s="315"/>
      <c r="C55" s="315"/>
      <c r="D55" s="315"/>
      <c r="E55" s="314"/>
      <c r="F55" s="315"/>
      <c r="G55" s="86"/>
      <c r="H55" s="86"/>
      <c r="I55" s="86"/>
      <c r="J55" s="86"/>
      <c r="K55" s="86"/>
      <c r="L55" s="86"/>
      <c r="M55" s="86"/>
      <c r="N55" s="86"/>
    </row>
    <row r="56" spans="1:14" ht="14.25" thickTop="1" thickBot="1" x14ac:dyDescent="0.25">
      <c r="A56" s="314"/>
      <c r="B56" s="315"/>
      <c r="C56" s="315"/>
      <c r="D56" s="315"/>
      <c r="E56" s="314"/>
      <c r="F56" s="315"/>
      <c r="G56" s="86"/>
      <c r="H56" s="86"/>
      <c r="I56" s="86"/>
      <c r="J56" s="86"/>
      <c r="K56" s="86"/>
      <c r="L56" s="86"/>
      <c r="M56" s="86"/>
      <c r="N56" s="86"/>
    </row>
    <row r="57" spans="1:14" ht="14.25" thickTop="1" thickBot="1" x14ac:dyDescent="0.25">
      <c r="A57" s="314"/>
      <c r="B57" s="315"/>
      <c r="C57" s="315"/>
      <c r="D57" s="315"/>
      <c r="E57" s="314"/>
      <c r="F57" s="315"/>
      <c r="G57" s="86"/>
      <c r="H57" s="86"/>
      <c r="I57" s="86"/>
      <c r="J57" s="86"/>
      <c r="K57" s="86"/>
      <c r="L57" s="86"/>
      <c r="M57" s="86"/>
      <c r="N57" s="86"/>
    </row>
    <row r="58" spans="1:14" ht="14.25" thickTop="1" thickBot="1" x14ac:dyDescent="0.25">
      <c r="A58" s="314"/>
      <c r="B58" s="315"/>
      <c r="C58" s="315"/>
      <c r="D58" s="315"/>
      <c r="E58" s="314"/>
      <c r="F58" s="315"/>
      <c r="G58" s="86"/>
      <c r="H58" s="86"/>
      <c r="I58" s="86"/>
      <c r="J58" s="86"/>
      <c r="K58" s="86"/>
      <c r="L58" s="86"/>
      <c r="M58" s="86"/>
      <c r="N58" s="86"/>
    </row>
    <row r="59" spans="1:14" ht="14.25" thickTop="1" thickBot="1" x14ac:dyDescent="0.25">
      <c r="A59" s="314"/>
      <c r="B59" s="315"/>
      <c r="C59" s="315"/>
      <c r="D59" s="315"/>
      <c r="E59" s="314"/>
      <c r="F59" s="315"/>
      <c r="G59" s="86"/>
      <c r="H59" s="86"/>
      <c r="I59" s="86"/>
      <c r="J59" s="86"/>
      <c r="K59" s="86"/>
      <c r="L59" s="86"/>
      <c r="M59" s="86"/>
      <c r="N59" s="86"/>
    </row>
    <row r="60" spans="1:14" ht="14.25" thickTop="1" thickBot="1" x14ac:dyDescent="0.25">
      <c r="A60" s="314"/>
      <c r="B60" s="315"/>
      <c r="C60" s="315"/>
      <c r="D60" s="315"/>
      <c r="E60" s="314"/>
      <c r="F60" s="315"/>
      <c r="G60" s="86"/>
      <c r="H60" s="86"/>
      <c r="I60" s="86"/>
      <c r="J60" s="86"/>
      <c r="K60" s="86"/>
      <c r="L60" s="86"/>
      <c r="M60" s="86"/>
      <c r="N60" s="86"/>
    </row>
    <row r="61" spans="1:14" ht="14.25" thickTop="1" thickBot="1" x14ac:dyDescent="0.25">
      <c r="A61" s="314"/>
      <c r="B61" s="315"/>
      <c r="C61" s="315"/>
      <c r="D61" s="315"/>
      <c r="E61" s="314"/>
      <c r="F61" s="315"/>
    </row>
    <row r="62" spans="1:14" ht="14.25" thickTop="1" thickBot="1" x14ac:dyDescent="0.25">
      <c r="A62" s="314"/>
      <c r="B62" s="315"/>
      <c r="C62" s="315"/>
      <c r="D62" s="315"/>
      <c r="E62" s="314"/>
      <c r="F62" s="315"/>
    </row>
    <row r="63" spans="1:14" ht="14.25" thickTop="1" thickBot="1" x14ac:dyDescent="0.25">
      <c r="A63" s="314"/>
      <c r="B63" s="315"/>
      <c r="C63" s="315"/>
      <c r="D63" s="315"/>
      <c r="E63" s="314"/>
      <c r="F63" s="315"/>
    </row>
    <row r="64" spans="1:14" ht="14.25" thickTop="1" thickBot="1" x14ac:dyDescent="0.25">
      <c r="A64" s="328" t="s">
        <v>128</v>
      </c>
      <c r="B64" s="329"/>
      <c r="C64" s="329"/>
      <c r="D64" s="329"/>
      <c r="E64" s="330">
        <f>SUM(E54:F63)</f>
        <v>0</v>
      </c>
      <c r="F64" s="331"/>
    </row>
    <row r="65" ht="12.75" thickTop="1" x14ac:dyDescent="0.2"/>
  </sheetData>
  <mergeCells count="65">
    <mergeCell ref="E23:E24"/>
    <mergeCell ref="A1:N1"/>
    <mergeCell ref="A4:N5"/>
    <mergeCell ref="A2:N2"/>
    <mergeCell ref="L7:N9"/>
    <mergeCell ref="L10:N15"/>
    <mergeCell ref="B11:D12"/>
    <mergeCell ref="B13:D14"/>
    <mergeCell ref="B15:D16"/>
    <mergeCell ref="H7:K7"/>
    <mergeCell ref="A3:B3"/>
    <mergeCell ref="C3:E3"/>
    <mergeCell ref="J3:L3"/>
    <mergeCell ref="B8:D8"/>
    <mergeCell ref="B21:D22"/>
    <mergeCell ref="B19:D20"/>
    <mergeCell ref="L19:N23"/>
    <mergeCell ref="A48:A49"/>
    <mergeCell ref="B48:D49"/>
    <mergeCell ref="G48:H48"/>
    <mergeCell ref="M48:N49"/>
    <mergeCell ref="G49:H49"/>
    <mergeCell ref="L46:L47"/>
    <mergeCell ref="H47:J47"/>
    <mergeCell ref="F23:F24"/>
    <mergeCell ref="A19:A20"/>
    <mergeCell ref="G24:K24"/>
    <mergeCell ref="A30:A47"/>
    <mergeCell ref="K46:K47"/>
    <mergeCell ref="B23:D24"/>
    <mergeCell ref="L16:N17"/>
    <mergeCell ref="E8:F8"/>
    <mergeCell ref="A9:A16"/>
    <mergeCell ref="B9:D10"/>
    <mergeCell ref="B17:D18"/>
    <mergeCell ref="A64:D64"/>
    <mergeCell ref="A58:D58"/>
    <mergeCell ref="E58:F58"/>
    <mergeCell ref="A59:D59"/>
    <mergeCell ref="E59:F59"/>
    <mergeCell ref="A61:D61"/>
    <mergeCell ref="E61:F61"/>
    <mergeCell ref="A62:D62"/>
    <mergeCell ref="E62:F62"/>
    <mergeCell ref="A63:D63"/>
    <mergeCell ref="E63:F63"/>
    <mergeCell ref="E64:F64"/>
    <mergeCell ref="G54:M54"/>
    <mergeCell ref="G53:M53"/>
    <mergeCell ref="A51:F51"/>
    <mergeCell ref="G52:N52"/>
    <mergeCell ref="G51:N51"/>
    <mergeCell ref="A52:F52"/>
    <mergeCell ref="A53:D53"/>
    <mergeCell ref="E53:F53"/>
    <mergeCell ref="A54:D54"/>
    <mergeCell ref="E54:F54"/>
    <mergeCell ref="A55:D55"/>
    <mergeCell ref="E55:F55"/>
    <mergeCell ref="A56:D56"/>
    <mergeCell ref="A60:D60"/>
    <mergeCell ref="E60:F60"/>
    <mergeCell ref="E56:F56"/>
    <mergeCell ref="A57:D57"/>
    <mergeCell ref="E57:F57"/>
  </mergeCells>
  <pageMargins left="0.5" right="0.5" top="0.5" bottom="0.5" header="0.5" footer="0.5"/>
  <pageSetup orientation="portrait" r:id="rId1"/>
  <headerFooter alignWithMargins="0">
    <oddFooter>&amp;C&amp;8Updated 5/14/2020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Description xmlns="a2b8b030-3377-42d7-9d79-39293898e7a3" xsi:nil="true"/>
    <Year_x0020__x0028_for_x0020_legislative_x0020_publications_x0029_ xmlns="a2b8b030-3377-42d7-9d79-39293898e7a3" xsi:nil="true"/>
    <Program xmlns="a2b8b030-3377-42d7-9d79-39293898e7a3">Select...</Program>
    <PublishingStartDate xmlns="http://schemas.microsoft.com/sharepoint/v3" xsi:nil="true"/>
    <PublishingExpirationDate xmlns="http://schemas.microsoft.com/sharepoint/v3" xsi:nil="true"/>
    <Tags xmlns="a2b8b030-3377-42d7-9d79-39293898e7a3" xsi:nil="true"/>
    <Category xmlns="6f323ec3-23c5-4c5a-a080-8536cbae9d4f"/>
    <Document xmlns="6f323ec3-23c5-4c5a-a080-8536cbae9d4f">
      <Url xsi:nil="true"/>
      <Description xsi:nil="true"/>
    </Document>
  </documentManagement>
</p:properties>
</file>

<file path=customXml/itemProps1.xml><?xml version="1.0" encoding="utf-8"?>
<ds:datastoreItem xmlns:ds="http://schemas.openxmlformats.org/officeDocument/2006/customXml" ds:itemID="{2F716344-09D9-4955-A1E3-1879CEA64806}"/>
</file>

<file path=customXml/itemProps2.xml><?xml version="1.0" encoding="utf-8"?>
<ds:datastoreItem xmlns:ds="http://schemas.openxmlformats.org/officeDocument/2006/customXml" ds:itemID="{EC199360-2E71-4227-BB91-1F052DB72285}"/>
</file>

<file path=customXml/itemProps3.xml><?xml version="1.0" encoding="utf-8"?>
<ds:datastoreItem xmlns:ds="http://schemas.openxmlformats.org/officeDocument/2006/customXml" ds:itemID="{1AF283BF-BC3B-4EB1-B093-2458C03457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Page1</vt:lpstr>
      <vt:lpstr>Page2</vt:lpstr>
      <vt:lpstr>Page3</vt:lpstr>
      <vt:lpstr>Page2!Print_Area</vt:lpstr>
    </vt:vector>
  </TitlesOfParts>
  <Company>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Peter Spendelow</dc:creator>
  <cp:lastModifiedBy>THOMPSON Michele</cp:lastModifiedBy>
  <cp:lastPrinted>2020-05-14T22:54:10Z</cp:lastPrinted>
  <dcterms:created xsi:type="dcterms:W3CDTF">2001-03-12T21:23:45Z</dcterms:created>
  <dcterms:modified xsi:type="dcterms:W3CDTF">2020-08-07T17:00:55Z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ingToolsShownOnce">
    <vt:lpwstr/>
  </property>
  <property fmtid="{D5CDD505-2E9C-101B-9397-08002B2CF9AE}" pid="3" name="_AuthorEmailDisplayName">
    <vt:lpwstr>FRITZMANN SMITH Mary</vt:lpwstr>
  </property>
  <property fmtid="{D5CDD505-2E9C-101B-9397-08002B2CF9AE}" pid="4" name="ContentTypeId">
    <vt:lpwstr>0x0101003F372F52947122448152FE0468EC2D0F</vt:lpwstr>
  </property>
  <property fmtid="{D5CDD505-2E9C-101B-9397-08002B2CF9AE}" pid="5" name="_AdHocReviewCycleID">
    <vt:i4>487263202</vt:i4>
  </property>
  <property fmtid="{D5CDD505-2E9C-101B-9397-08002B2CF9AE}" pid="6" name="_EmailSubject">
    <vt:lpwstr>Excel Disposal Form</vt:lpwstr>
  </property>
  <property fmtid="{D5CDD505-2E9C-101B-9397-08002B2CF9AE}" pid="7" name="_PreviousAdHocReviewCycleID">
    <vt:i4>380535559</vt:i4>
  </property>
  <property fmtid="{D5CDD505-2E9C-101B-9397-08002B2CF9AE}" pid="8" name="_AuthorEmail">
    <vt:lpwstr>FRITZMANNSMITH.Mary@deq.state.or.us</vt:lpwstr>
  </property>
</Properties>
</file>