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thomps\Desktop\rabinowitz\"/>
    </mc:Choice>
  </mc:AlternateContent>
  <bookViews>
    <workbookView xWindow="0" yWindow="0" windowWidth="21915" windowHeight="10920"/>
  </bookViews>
  <sheets>
    <sheet name="Page1NoADC" sheetId="11" r:id="rId1"/>
    <sheet name="Page2NoADC" sheetId="5" r:id="rId2"/>
    <sheet name="Page3NoADC" sheetId="8" r:id="rId3"/>
    <sheet name="Page4NoADC" sheetId="9" r:id="rId4"/>
  </sheets>
  <definedNames>
    <definedName name="_xlnm.Print_Area" localSheetId="1">Page2NoADC!$A$1:$L$53</definedName>
    <definedName name="_xlnm.Print_Area" localSheetId="2">Page3NoADC!$A$1:$K$44</definedName>
  </definedNames>
  <calcPr calcId="162913"/>
</workbook>
</file>

<file path=xl/calcChain.xml><?xml version="1.0" encoding="utf-8"?>
<calcChain xmlns="http://schemas.openxmlformats.org/spreadsheetml/2006/main">
  <c r="M27" i="11" l="1"/>
  <c r="J34" i="8" l="1"/>
  <c r="I21" i="8"/>
  <c r="K52" i="5" l="1"/>
  <c r="J41" i="5"/>
  <c r="J38" i="5" l="1"/>
  <c r="J44" i="5"/>
  <c r="D44" i="8" l="1"/>
  <c r="G12" i="8"/>
  <c r="F12" i="8"/>
  <c r="D12" i="8"/>
  <c r="J12" i="8" s="1"/>
  <c r="C12" i="8"/>
  <c r="D20" i="8"/>
  <c r="I20" i="8" s="1"/>
  <c r="D19" i="8"/>
  <c r="I19" i="8" s="1"/>
  <c r="D18" i="8"/>
  <c r="I18" i="8" s="1"/>
  <c r="D17" i="8"/>
  <c r="I17" i="8" s="1"/>
  <c r="D41" i="5"/>
  <c r="J40" i="5"/>
  <c r="D40" i="5"/>
  <c r="D39" i="5"/>
  <c r="J39" i="5" s="1"/>
  <c r="G18" i="5"/>
  <c r="G32" i="5" s="1"/>
  <c r="F18" i="5"/>
  <c r="F32" i="5" s="1"/>
  <c r="D18" i="5"/>
  <c r="D32" i="5" s="1"/>
  <c r="C18" i="5"/>
  <c r="C32" i="5" s="1"/>
  <c r="D37" i="5"/>
  <c r="J37" i="5" s="1"/>
  <c r="M32" i="11"/>
  <c r="W32" i="11" s="1"/>
  <c r="I23" i="8" l="1"/>
  <c r="H26" i="8" s="1"/>
  <c r="K32" i="5"/>
  <c r="D52" i="5" s="1"/>
  <c r="D38" i="5"/>
  <c r="D42" i="5"/>
  <c r="J42" i="5" s="1"/>
  <c r="D43" i="5"/>
  <c r="J43" i="5" s="1"/>
  <c r="D44" i="5"/>
  <c r="D21" i="8"/>
  <c r="J35" i="8"/>
  <c r="F26" i="8"/>
  <c r="J26" i="8" l="1"/>
  <c r="M26" i="11" s="1"/>
  <c r="J46" i="5"/>
  <c r="F52" i="5" s="1"/>
  <c r="M25" i="11" s="1"/>
  <c r="M28" i="11" l="1"/>
  <c r="W28" i="11" s="1"/>
  <c r="W30" i="11" l="1"/>
  <c r="W29" i="11"/>
  <c r="W34" i="11" s="1"/>
</calcChain>
</file>

<file path=xl/sharedStrings.xml><?xml version="1.0" encoding="utf-8"?>
<sst xmlns="http://schemas.openxmlformats.org/spreadsheetml/2006/main" count="170" uniqueCount="117">
  <si>
    <t xml:space="preserve">"Counting" Resid/Comm/Const. &amp;
Demolition SW by County </t>
  </si>
  <si>
    <t>IN-STATE SOLID WASTE DISPOSAL WORKSHEET</t>
  </si>
  <si>
    <t>Additional Counties 
From Attached Sheet</t>
  </si>
  <si>
    <t>"Non-Counting" Waste</t>
  </si>
  <si>
    <t>Contaminated Cleanup Material</t>
  </si>
  <si>
    <t>Contaminated 
Cleanup Material</t>
  </si>
  <si>
    <t>Asbestos</t>
  </si>
  <si>
    <t>Rubble, Rock,
Asphalt, etc.</t>
  </si>
  <si>
    <t xml:space="preserve">Other (Specify)
    </t>
  </si>
  <si>
    <t>1+2</t>
  </si>
  <si>
    <t>Domestic Solid Waste</t>
  </si>
  <si>
    <t>Industrial Waste</t>
  </si>
  <si>
    <t>Rubble, Rock, Asphalt, etc.</t>
  </si>
  <si>
    <t>Other (specify) ______________</t>
  </si>
  <si>
    <t>T</t>
  </si>
  <si>
    <t>Total In-State SW Equivalent Tons</t>
  </si>
  <si>
    <t>3A</t>
  </si>
  <si>
    <t>+</t>
  </si>
  <si>
    <t>-</t>
  </si>
  <si>
    <t>3B</t>
  </si>
  <si>
    <t>3C</t>
  </si>
  <si>
    <t>=</t>
  </si>
  <si>
    <t xml:space="preserve">Total uncompacted cu. yd. </t>
  </si>
  <si>
    <t>Total uncompacted cu. yd.</t>
  </si>
  <si>
    <t xml:space="preserve">Total compacted cu. yd. </t>
  </si>
  <si>
    <t>Cubic Yards</t>
  </si>
  <si>
    <t>Tons</t>
  </si>
  <si>
    <t>Materials Recovered From Disposed "Counting" Waste (Put in 3C below)</t>
  </si>
  <si>
    <t>Put total in 3A below.</t>
  </si>
  <si>
    <t>Recovery</t>
  </si>
  <si>
    <t>Conversion Table</t>
  </si>
  <si>
    <t xml:space="preserve">If quantities above are not recorded in tons, convert to equivalent tonnage.  </t>
  </si>
  <si>
    <t>OUT-OF-STATE SOLID WASTE DISPOSAL WORKSHEET</t>
  </si>
  <si>
    <t>Out-of-State Waste Type</t>
  </si>
  <si>
    <t>County/State of Origin</t>
  </si>
  <si>
    <t>Put total in 5A below.</t>
  </si>
  <si>
    <t>5A</t>
  </si>
  <si>
    <t>5B</t>
  </si>
  <si>
    <t>Gallons</t>
  </si>
  <si>
    <t xml:space="preserve">Sewage sludge or septic tank and cesspool pumpings.
If measured only by volume, use the conversion factor below
 to calculate tonnage.  </t>
  </si>
  <si>
    <t>Total Tons Received in Reporting Period:</t>
  </si>
  <si>
    <t>For DEQ use only:</t>
  </si>
  <si>
    <t>(Check one)</t>
  </si>
  <si>
    <t>Jan.-March</t>
  </si>
  <si>
    <t>April-June</t>
  </si>
  <si>
    <t>July-Sept.</t>
  </si>
  <si>
    <t>Oct.-Dec.</t>
  </si>
  <si>
    <t>SIGNATURE</t>
  </si>
  <si>
    <t>DATE</t>
  </si>
  <si>
    <t>Date Rec'd</t>
  </si>
  <si>
    <t>Amount Rec'd</t>
  </si>
  <si>
    <t>Check No.</t>
  </si>
  <si>
    <t>Facility Name:</t>
  </si>
  <si>
    <t>$0.13/ton =</t>
  </si>
  <si>
    <t>$0.58/ton =</t>
  </si>
  <si>
    <t>EMAIL</t>
  </si>
  <si>
    <t xml:space="preserve">PHONE </t>
  </si>
  <si>
    <t>SW Permit No.:</t>
  </si>
  <si>
    <t>x</t>
  </si>
  <si>
    <t xml:space="preserve">"Domestic Solid Waste" includes, but is not limited to, residential, commercial, and institutional wastes, as defined in ORS 459A.100, but does not include sewage sludge or septic tank and cesspool pumpings or waste received at an ash monofill from an energy recovery facility. </t>
  </si>
  <si>
    <t>Required reports and fees are due Jan. 31, April 30, July 31, and Oct. 31 for the previous quarter.</t>
  </si>
  <si>
    <t>$1.18/ton =</t>
  </si>
  <si>
    <r>
      <t xml:space="preserve">Industrial Waste </t>
    </r>
    <r>
      <rPr>
        <sz val="10"/>
        <rFont val="Arial"/>
        <family val="2"/>
      </rPr>
      <t xml:space="preserve">
(includes industrial wood waste)</t>
    </r>
  </si>
  <si>
    <t xml:space="preserve">Total compacted cu. yd.       </t>
  </si>
  <si>
    <t>Put total in 3B below.</t>
  </si>
  <si>
    <t>Out-of-State Totals
 (tons only)</t>
  </si>
  <si>
    <r>
      <t xml:space="preserve">Total In-State Solid Waste: # of Tons </t>
    </r>
    <r>
      <rPr>
        <i/>
        <sz val="10"/>
        <rFont val="Arial"/>
        <family val="2"/>
      </rPr>
      <t xml:space="preserve">(page 2, step 3) </t>
    </r>
  </si>
  <si>
    <r>
      <t xml:space="preserve">Total Out-of-State Waste: # of Tons </t>
    </r>
    <r>
      <rPr>
        <i/>
        <sz val="10"/>
        <rFont val="Arial"/>
        <family val="2"/>
      </rPr>
      <t>(page 3, step 5)</t>
    </r>
  </si>
  <si>
    <r>
      <t xml:space="preserve">Total "Counting" Waste Tires: # of Tons </t>
    </r>
    <r>
      <rPr>
        <i/>
        <sz val="10"/>
        <rFont val="Arial"/>
        <family val="2"/>
      </rPr>
      <t>(page 3 step 6)</t>
    </r>
  </si>
  <si>
    <r>
      <t xml:space="preserve">NAME </t>
    </r>
    <r>
      <rPr>
        <i/>
        <vertAlign val="superscript"/>
        <sz val="10"/>
        <rFont val="Arial"/>
        <family val="2"/>
      </rPr>
      <t>(PRINT)</t>
    </r>
  </si>
  <si>
    <t>Total Payment:</t>
  </si>
  <si>
    <t>Reporting Period</t>
  </si>
  <si>
    <t>Instructions for completing this form</t>
  </si>
  <si>
    <t>Use total tons from pages 2 and 3 to perform the calculations below.</t>
  </si>
  <si>
    <t>I certify that I am familiar with the information contained in this report and that, to the best of my knowledge, such information is true, complete, and accurate.</t>
  </si>
  <si>
    <r>
      <t>Specified Waste:</t>
    </r>
    <r>
      <rPr>
        <sz val="10"/>
        <rFont val="Arial"/>
        <family val="2"/>
      </rPr>
      <t xml:space="preserve"> If your site is authorized by the Department to receive "cleanup materials contaminated with hazardous substances," you must, on a quarterly basis, report the source, type, quantity, and date of waste received. Please attach to this form. (Include specified wastes as part of the amounts entered on this form.)</t>
    </r>
  </si>
  <si>
    <t>Oregon County Name</t>
  </si>
  <si>
    <t>Compacted</t>
  </si>
  <si>
    <t>Uncompacted</t>
  </si>
  <si>
    <r>
      <t xml:space="preserve">Total </t>
    </r>
    <r>
      <rPr>
        <sz val="10"/>
        <rFont val="Arial"/>
        <family val="2"/>
      </rPr>
      <t xml:space="preserve">(add down) </t>
    </r>
  </si>
  <si>
    <t>Line Total
(Add Across)</t>
  </si>
  <si>
    <t>Waste Collection 
Service Providers</t>
  </si>
  <si>
    <t>Private Vehicles</t>
  </si>
  <si>
    <t>Transfer Stations
SW Proc. Facilities</t>
  </si>
  <si>
    <t>County</t>
  </si>
  <si>
    <t>Resid/Comm/Constr/ Demo/
Industrial SW</t>
  </si>
  <si>
    <t>Indicate measurement by circling cubic yards (Yd) or tons (T).</t>
  </si>
  <si>
    <t>Total</t>
  </si>
  <si>
    <t>Put total in 5B below.</t>
  </si>
  <si>
    <t>6  Waste Tire and Tire Shreds</t>
  </si>
  <si>
    <t>7    Sewage Sludge</t>
  </si>
  <si>
    <t>Do not include source separated recyclable material on this form.</t>
  </si>
  <si>
    <r>
      <t xml:space="preserve">Oregon ADC-Qualified Waste </t>
    </r>
    <r>
      <rPr>
        <sz val="10"/>
        <rFont val="Arial"/>
        <family val="2"/>
      </rPr>
      <t>(page 3,step 6A)</t>
    </r>
  </si>
  <si>
    <r>
      <t xml:space="preserve">Total: </t>
    </r>
    <r>
      <rPr>
        <sz val="10"/>
        <rFont val="Arial"/>
        <family val="2"/>
      </rPr>
      <t>In-State "Counting" &amp; "Non-Counting" Waste
 (tons only)</t>
    </r>
  </si>
  <si>
    <r>
      <t>Subtotal:</t>
    </r>
    <r>
      <rPr>
        <sz val="10"/>
        <rFont val="Arial"/>
        <family val="2"/>
      </rPr>
      <t xml:space="preserve"> In-State  "Counting" Waste (tons only)</t>
    </r>
  </si>
  <si>
    <t xml:space="preserve">Other (Specify)
</t>
  </si>
  <si>
    <t>Solid Waste Disposal Report/Fee Calculation</t>
  </si>
  <si>
    <t>For municipal, construction/demolition, and tire solid waste facilities receiving more than 1,000 tons per year</t>
  </si>
  <si>
    <r>
      <rPr>
        <sz val="16"/>
        <rFont val="Calibri"/>
        <family val="2"/>
      </rPr>
      <t xml:space="preserve">∙ </t>
    </r>
    <r>
      <rPr>
        <sz val="10"/>
        <rFont val="Arial"/>
        <family val="2"/>
      </rPr>
      <t>Asbestos</t>
    </r>
  </si>
  <si>
    <t>∙ "Industrial" wood waste: Slash from logging and sawmills, and major land clearing debris.</t>
  </si>
  <si>
    <t>∙ Contaminated cleanup material</t>
  </si>
  <si>
    <t>∙ Rubble, rock, asphalt, etc.  Soil, dirt, concrete rubble and blocks, bricks, gravel, ash.</t>
  </si>
  <si>
    <t>∙ Other industrial waste:  Waste generated by industrial or manufacturing processes</t>
  </si>
  <si>
    <t>∙ Waste from businesses that self-haul their own waste should be included in the "Private Vehicles" column.
∙ "Transfer Stations &amp; SW Proc. Facilities" include only facilities with DEQ solid waste permits and excludes facilities processing only source-separated recyclable materials.</t>
  </si>
  <si>
    <t>Instructions/Explanation of types of waste included</t>
  </si>
  <si>
    <r>
      <t xml:space="preserve">Sewage Sludge: # of Tons </t>
    </r>
    <r>
      <rPr>
        <i/>
        <sz val="10"/>
        <rFont val="Arial"/>
        <family val="2"/>
      </rPr>
      <t>(page 3, step 7)</t>
    </r>
  </si>
  <si>
    <t>∙ Other wastes: Please specify type of waste on the line provided and contact DEQ to determine a conversion factor if you do not weigh the waste.</t>
  </si>
  <si>
    <r>
      <t>"Non-counting" waste.</t>
    </r>
    <r>
      <rPr>
        <sz val="10"/>
        <rFont val="Arial"/>
        <family val="2"/>
      </rPr>
      <t xml:space="preserve"> "Non-counting" waste is not reported by county. "Non-counting" wastes are whole or segregated loads of:</t>
    </r>
  </si>
  <si>
    <r>
      <t xml:space="preserve">"Counting" Resid./Comm./Construction and Demolition SW by County. </t>
    </r>
    <r>
      <rPr>
        <sz val="10"/>
        <rFont val="Arial"/>
        <family val="2"/>
      </rPr>
      <t>"Counting" waste includes residential and commercial domestic solid waste; construction and demolition waste, such as lumber and wood, drywall (gypsum), glass, roofing material and similar materials. Report amounts of "counting" waste for the previous calendar quarter by county in Part 1. If you do not track "non-counting waste" (see below) separately, count all waste as "counting."</t>
    </r>
  </si>
  <si>
    <r>
      <t>Instructions for page 2.</t>
    </r>
    <r>
      <rPr>
        <sz val="10"/>
        <rFont val="Arial"/>
        <family val="2"/>
      </rPr>
      <t xml:space="preserve"> This form requests reports of the quantities of "counting" waste and "non-counting" waste received at your facility. This breakdown will help DEQ calculate more accurately the amount of solid waste disposed of for each county. "Counting" waste "counts" toward the solid waste disposal rate and must be reported by county of origin. The disposal rate is then used to calculate the county material recovery rate. Certain waste ("non-counting" waste) may, by law, be excluded from the disposal rate; if you record this waste separately, please list it in Part 2 of this form. INCLUDE BOTH "COUNTING" AND "NON-COUNTING" WASTE IN YOUR TOTAL TONNAGE FOR FEE CALCULATION PURPOSES.</t>
    </r>
  </si>
  <si>
    <t>It is preferable to deduct recovered waste directly from the appropriate entry above. However, if it is not possible to determine the specific source of the recovered waste, include the recovered waste here and deduct from the total disposed below. Include only material recovered from mixed "counting" waste shown in Section 1 above.</t>
  </si>
  <si>
    <t xml:space="preserve">Indicate measurement by circling cubic
yards (Yd) or tons (T).
Attach separate sheet for additional counties.
By-county accuracy is important for "counting" waste. However, estimates can be used.
See page 4 for definition of "Counting" and "Non-counting" waste.
</t>
  </si>
  <si>
    <t>Includes all shredded and oversized tires.  For tires originating outside Oregon, show state of origin. For Oregon tires, show county (Multnomah, Clackamas, and Washington Counties can be combined as "Metro.")</t>
  </si>
  <si>
    <t>Total Out-of-State SW Equivalent Tons</t>
  </si>
  <si>
    <t>This form is for calculation and payment of DEQ solid waste permit fees ($.58/ton), as well as solid waste disposal fees ($1.18/ton) and the Orphan Site Account fee ($.13/ton). See page 4 for more details and an explanation of types of waste included. Complete pages 2 and 3 of this form first. Record the weight (if scales used) or volume of all in-state waste and out-of-state waste for the reporting period. Calculation of the fees must be made on this form, even if you also submit reporting information on your own forms.</t>
  </si>
  <si>
    <r>
      <rPr>
        <b/>
        <sz val="10"/>
        <rFont val="Arial"/>
        <family val="2"/>
      </rPr>
      <t>Solid Waste Per Ton Disposal ("Tipping") Fees</t>
    </r>
    <r>
      <rPr>
        <sz val="10"/>
        <rFont val="Arial"/>
        <family val="2"/>
      </rPr>
      <t xml:space="preserve">. ORS 459A.110, OAR 340-097-0110 (2), and OAR 340-097-0120 (7) require each solid waste disposal site that receives domestic solid waste, building demolition or construction waste, land clearing debris, or waste tires for final disposal or destruction to submit a per-ton solid waste disposal fee of $1.18 per ton of solid waste received. The fee applies to all in-state and out-of-state solid wastes received; excluding sewage sludge. ORS 459.236 and OAR 340-097-0120 also require such sites to submit a fee of $.13/ton for remedial action under the Orphan Site Account. These two fees are not charged on sewage sludge.
</t>
    </r>
  </si>
  <si>
    <r>
      <rPr>
        <b/>
        <sz val="10"/>
        <rFont val="Arial"/>
        <family val="2"/>
      </rPr>
      <t>Solid Waste Permit Fees</t>
    </r>
    <r>
      <rPr>
        <sz val="10"/>
        <rFont val="Arial"/>
        <family val="2"/>
      </rPr>
      <t xml:space="preserve">. ORS 459.235 AND OAR 340-97-110 THROUGH -120 require solid waste disposal sites to pay a Solid Waste Permit Compliance Fee. The Permit Compliance fee is calculated at a rate of $.58/ton for </t>
    </r>
    <r>
      <rPr>
        <u/>
        <sz val="10"/>
        <rFont val="Arial"/>
        <family val="2"/>
      </rPr>
      <t>all</t>
    </r>
    <r>
      <rPr>
        <sz val="10"/>
        <rFont val="Arial"/>
        <family val="2"/>
      </rPr>
      <t xml:space="preserve"> solid waste received.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</si>
</sst>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_(&quot;$&quot;* \(#,##0.00\);_(&quot;$&quot;* &quot;-&quot;??_);_(@_)"/>
    <numFmt numFmtId="43" formatCode="_(* #,##0.00_);_(* \(#,##0.00\);_(* &quot;-&quot;??_);_(@_)"/>
    <numFmt numFmtId="164" formatCode="\X\ \ 0.00\ \ \=;;\X\ ________\ \="/>
    <numFmt numFmtId="165" formatCode="\X\ \ 0.00\ \ \=;;\X\ _________ \="/>
    <numFmt numFmtId="166" formatCode="#,##0.###\ &quot;Yd&quot;;\-#,##0.###\ &quot;Yd&quot;;&quot;Yd&quot;;&quot;Yd&quot;"/>
    <numFmt numFmtId="167" formatCode="#,##0.###\ &quot;T  &quot;;\-#,##0.###\ &quot;T  &quot;;&quot;T  &quot;;&quot;T  &quot;"/>
    <numFmt numFmtId="168" formatCode="#,##0.###\ &quot;   T&quot;;\-#,##0.###\ &quot;   T&quot;;&quot;   T&quot;;&quot;   T&quot;"/>
    <numFmt numFmtId="169" formatCode="#,##0.###\ &quot;T  &quot;;\-#,##0.###\ &quot;T  &quot;;;"/>
    <numFmt numFmtId="170" formatCode="#,##0.###\ &quot;   T&quot;;\-#,##0.###\ &quot;   T&quot;;;"/>
    <numFmt numFmtId="171" formatCode="#,##0.#;\-#,##0.#;;"/>
    <numFmt numFmtId="172" formatCode="#,##0.##\ &quot;gallons X 0.00396 =&quot;;&quot; must be non-negative &quot;;\ &quot;___________ gallons X 0.00396 =&quot;;\ &quot;___________ gallons X 0.00396 =&quot;"/>
    <numFmt numFmtId="173" formatCode="#,##0.###;\-#,##0.###;;"/>
    <numFmt numFmtId="174" formatCode="0_);\(0\)"/>
  </numFmts>
  <fonts count="19" x14ac:knownFonts="1">
    <font>
      <sz val="9"/>
      <name val="Arial"/>
    </font>
    <font>
      <sz val="9"/>
      <name val="Arial"/>
      <family val="2"/>
    </font>
    <font>
      <b/>
      <sz val="12"/>
      <color indexed="9"/>
      <name val="Arial"/>
      <family val="2"/>
    </font>
    <font>
      <b/>
      <sz val="12"/>
      <name val="Arial"/>
      <family val="2"/>
    </font>
    <font>
      <b/>
      <sz val="10"/>
      <color indexed="9"/>
      <name val="Arial"/>
      <family val="2"/>
    </font>
    <font>
      <sz val="8"/>
      <name val="Arial"/>
      <family val="2"/>
    </font>
    <font>
      <sz val="10"/>
      <name val="Arial"/>
      <family val="2"/>
    </font>
    <font>
      <b/>
      <sz val="18"/>
      <color indexed="9"/>
      <name val="Arial"/>
      <family val="2"/>
    </font>
    <font>
      <b/>
      <sz val="10"/>
      <name val="Arial"/>
      <family val="2"/>
    </font>
    <font>
      <vertAlign val="superscript"/>
      <sz val="10"/>
      <name val="Arial"/>
      <family val="2"/>
    </font>
    <font>
      <sz val="10"/>
      <color indexed="9"/>
      <name val="Arial"/>
      <family val="2"/>
    </font>
    <font>
      <b/>
      <sz val="11"/>
      <color indexed="9"/>
      <name val="Arial"/>
      <family val="2"/>
    </font>
    <font>
      <b/>
      <u/>
      <sz val="10"/>
      <name val="Arial"/>
      <family val="2"/>
    </font>
    <font>
      <i/>
      <sz val="10"/>
      <name val="Arial"/>
      <family val="2"/>
    </font>
    <font>
      <i/>
      <vertAlign val="superscript"/>
      <sz val="10"/>
      <name val="Arial"/>
      <family val="2"/>
    </font>
    <font>
      <sz val="11"/>
      <color indexed="9"/>
      <name val="Arial"/>
      <family val="2"/>
    </font>
    <font>
      <sz val="12"/>
      <name val="Arial"/>
      <family val="2"/>
    </font>
    <font>
      <u/>
      <sz val="10"/>
      <name val="Arial"/>
      <family val="2"/>
    </font>
    <font>
      <sz val="16"/>
      <name val="Calibri"/>
      <family val="2"/>
    </font>
  </fonts>
  <fills count="4">
    <fill>
      <patternFill patternType="none"/>
    </fill>
    <fill>
      <patternFill patternType="gray125"/>
    </fill>
    <fill>
      <patternFill patternType="solid">
        <fgColor indexed="8"/>
        <bgColor indexed="64"/>
      </patternFill>
    </fill>
    <fill>
      <patternFill patternType="solid">
        <fgColor indexed="22"/>
        <bgColor indexed="64"/>
      </patternFill>
    </fill>
  </fills>
  <borders count="66">
    <border>
      <left/>
      <right/>
      <top/>
      <bottom/>
      <diagonal/>
    </border>
    <border>
      <left/>
      <right/>
      <top style="thick">
        <color indexed="64"/>
      </top>
      <bottom/>
      <diagonal/>
    </border>
    <border>
      <left style="thick">
        <color indexed="9"/>
      </left>
      <right style="thick">
        <color indexed="9"/>
      </right>
      <top style="thick">
        <color indexed="9"/>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thick">
        <color indexed="64"/>
      </top>
      <bottom style="thick">
        <color indexed="64"/>
      </bottom>
      <diagonal/>
    </border>
    <border>
      <left style="thick">
        <color indexed="64"/>
      </left>
      <right style="thick">
        <color indexed="9"/>
      </right>
      <top/>
      <bottom/>
      <diagonal/>
    </border>
    <border>
      <left style="thick">
        <color indexed="64"/>
      </left>
      <right style="medium">
        <color indexed="64"/>
      </right>
      <top/>
      <bottom/>
      <diagonal/>
    </border>
    <border>
      <left style="thick">
        <color indexed="64"/>
      </left>
      <right/>
      <top style="medium">
        <color indexed="64"/>
      </top>
      <bottom/>
      <diagonal/>
    </border>
    <border>
      <left style="thick">
        <color indexed="64"/>
      </left>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ck">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ck">
        <color indexed="9"/>
      </left>
      <right/>
      <top style="thick">
        <color indexed="9"/>
      </top>
      <bottom/>
      <diagonal/>
    </border>
    <border>
      <left/>
      <right/>
      <top style="thick">
        <color indexed="9"/>
      </top>
      <bottom/>
      <diagonal/>
    </border>
    <border>
      <left/>
      <right style="thick">
        <color indexed="9"/>
      </right>
      <top style="thick">
        <color indexed="9"/>
      </top>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style="thick">
        <color indexed="64"/>
      </left>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81">
    <xf numFmtId="0" fontId="0" fillId="0" borderId="0" xfId="0"/>
    <xf numFmtId="0" fontId="4" fillId="2" borderId="2" xfId="0" applyFont="1" applyFill="1" applyBorder="1" applyAlignment="1">
      <alignment horizontal="center" vertical="center"/>
    </xf>
    <xf numFmtId="0" fontId="2" fillId="2" borderId="26" xfId="0" applyFont="1" applyFill="1" applyBorder="1" applyAlignment="1">
      <alignment horizontal="center"/>
    </xf>
    <xf numFmtId="0" fontId="3" fillId="0" borderId="4" xfId="0" applyFont="1" applyBorder="1" applyAlignment="1">
      <alignment horizontal="center" vertical="center"/>
    </xf>
    <xf numFmtId="0" fontId="6" fillId="0" borderId="0" xfId="0" applyFont="1"/>
    <xf numFmtId="0" fontId="6" fillId="2" borderId="25" xfId="0" applyFont="1" applyFill="1" applyBorder="1"/>
    <xf numFmtId="0" fontId="4" fillId="2" borderId="2" xfId="0" applyFont="1" applyFill="1" applyBorder="1" applyAlignment="1">
      <alignment horizontal="center" vertical="top"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166" fontId="6" fillId="0" borderId="4" xfId="0" applyNumberFormat="1" applyFont="1" applyBorder="1" applyAlignment="1">
      <alignment horizontal="right"/>
    </xf>
    <xf numFmtId="167" fontId="6" fillId="0" borderId="5" xfId="0" applyNumberFormat="1" applyFont="1" applyBorder="1" applyAlignment="1">
      <alignment horizontal="right"/>
    </xf>
    <xf numFmtId="166" fontId="6" fillId="0" borderId="6" xfId="0" applyNumberFormat="1" applyFont="1" applyBorder="1" applyAlignment="1">
      <alignment horizontal="right"/>
    </xf>
    <xf numFmtId="0" fontId="6" fillId="0" borderId="0" xfId="0" applyFont="1" applyAlignment="1">
      <alignment horizontal="center"/>
    </xf>
    <xf numFmtId="167" fontId="6" fillId="0" borderId="7" xfId="0" applyNumberFormat="1" applyFont="1" applyBorder="1" applyAlignment="1">
      <alignment horizontal="right"/>
    </xf>
    <xf numFmtId="0" fontId="6" fillId="3" borderId="4" xfId="0" applyFont="1" applyFill="1" applyBorder="1"/>
    <xf numFmtId="0" fontId="6" fillId="0" borderId="15" xfId="0" applyFont="1" applyBorder="1" applyAlignment="1">
      <alignment horizontal="center" vertical="center"/>
    </xf>
    <xf numFmtId="0" fontId="6" fillId="3" borderId="5" xfId="0" applyFont="1" applyFill="1" applyBorder="1"/>
    <xf numFmtId="0" fontId="6" fillId="3" borderId="6" xfId="0" applyFont="1" applyFill="1" applyBorder="1"/>
    <xf numFmtId="167" fontId="6" fillId="0" borderId="15" xfId="0" applyNumberFormat="1" applyFont="1" applyBorder="1" applyAlignment="1">
      <alignment horizontal="right"/>
    </xf>
    <xf numFmtId="0" fontId="6" fillId="3" borderId="7" xfId="0" applyFont="1" applyFill="1" applyBorder="1" applyAlignment="1"/>
    <xf numFmtId="0" fontId="8" fillId="0" borderId="14" xfId="0" applyFont="1" applyBorder="1" applyAlignment="1">
      <alignment wrapText="1"/>
    </xf>
    <xf numFmtId="167" fontId="6" fillId="0" borderId="3" xfId="0" applyNumberFormat="1" applyFont="1" applyBorder="1" applyAlignment="1">
      <alignment horizontal="right" vertical="center"/>
    </xf>
    <xf numFmtId="167" fontId="6" fillId="0" borderId="3" xfId="0" applyNumberFormat="1" applyFont="1" applyBorder="1" applyAlignment="1">
      <alignment vertical="center"/>
    </xf>
    <xf numFmtId="0" fontId="6" fillId="2" borderId="27" xfId="0" applyFont="1" applyFill="1" applyBorder="1"/>
    <xf numFmtId="167" fontId="6" fillId="0" borderId="0" xfId="0" applyNumberFormat="1" applyFont="1" applyBorder="1" applyAlignment="1">
      <alignment horizontal="right" vertical="center"/>
    </xf>
    <xf numFmtId="0" fontId="8" fillId="0" borderId="0" xfId="0" applyFont="1" applyAlignment="1">
      <alignment horizontal="left" indent="1"/>
    </xf>
    <xf numFmtId="0" fontId="6" fillId="0" borderId="0" xfId="0" applyFont="1" applyAlignment="1">
      <alignment horizontal="left" indent="1"/>
    </xf>
    <xf numFmtId="0" fontId="8" fillId="0" borderId="0" xfId="0" applyFont="1"/>
    <xf numFmtId="0" fontId="8" fillId="0" borderId="0" xfId="0" applyFont="1" applyAlignment="1">
      <alignment horizontal="center"/>
    </xf>
    <xf numFmtId="171" fontId="6" fillId="0" borderId="11" xfId="0" applyNumberFormat="1" applyFont="1" applyBorder="1"/>
    <xf numFmtId="164" fontId="6" fillId="0" borderId="0" xfId="0" applyNumberFormat="1" applyFont="1" applyAlignment="1">
      <alignment horizontal="center"/>
    </xf>
    <xf numFmtId="173" fontId="6" fillId="0" borderId="11" xfId="0" applyNumberFormat="1" applyFont="1" applyBorder="1"/>
    <xf numFmtId="0" fontId="6" fillId="0" borderId="0" xfId="0" applyFont="1" applyBorder="1" applyAlignment="1"/>
    <xf numFmtId="0" fontId="6" fillId="0" borderId="0" xfId="0" applyFont="1" applyAlignment="1"/>
    <xf numFmtId="0" fontId="6" fillId="0" borderId="0" xfId="0" applyFont="1" applyBorder="1"/>
    <xf numFmtId="0" fontId="9" fillId="0" borderId="0" xfId="0" applyFont="1" applyBorder="1"/>
    <xf numFmtId="165" fontId="6" fillId="0" borderId="0" xfId="0" applyNumberFormat="1" applyFont="1" applyAlignment="1">
      <alignment horizontal="center"/>
    </xf>
    <xf numFmtId="0" fontId="8" fillId="0" borderId="0" xfId="0" applyFont="1" applyAlignment="1">
      <alignment horizontal="center" vertical="center"/>
    </xf>
    <xf numFmtId="0" fontId="8" fillId="0" borderId="0" xfId="0" applyFont="1" applyAlignment="1">
      <alignment wrapText="1"/>
    </xf>
    <xf numFmtId="0" fontId="6" fillId="2" borderId="28" xfId="0" applyFont="1" applyFill="1" applyBorder="1"/>
    <xf numFmtId="168" fontId="8" fillId="0" borderId="0" xfId="0" applyNumberFormat="1" applyFont="1" applyBorder="1" applyAlignment="1">
      <alignment horizontal="center" vertical="center"/>
    </xf>
    <xf numFmtId="0" fontId="6" fillId="0" borderId="0" xfId="0" applyFont="1" applyAlignment="1">
      <alignment horizontal="center" vertical="center"/>
    </xf>
    <xf numFmtId="168" fontId="8" fillId="0" borderId="1" xfId="0" applyNumberFormat="1" applyFont="1" applyBorder="1" applyAlignment="1">
      <alignment horizontal="center" vertical="center"/>
    </xf>
    <xf numFmtId="0" fontId="6" fillId="0" borderId="1" xfId="0" applyFont="1" applyBorder="1"/>
    <xf numFmtId="169" fontId="6" fillId="0" borderId="8" xfId="0" applyNumberFormat="1" applyFont="1" applyBorder="1"/>
    <xf numFmtId="170" fontId="6" fillId="0" borderId="8" xfId="0" applyNumberFormat="1" applyFont="1" applyBorder="1" applyAlignment="1">
      <alignment horizontal="center"/>
    </xf>
    <xf numFmtId="0" fontId="8" fillId="0" borderId="9" xfId="0" applyFont="1" applyBorder="1" applyAlignment="1">
      <alignment horizontal="center"/>
    </xf>
    <xf numFmtId="0" fontId="6" fillId="0" borderId="0" xfId="0" applyFont="1" applyAlignment="1">
      <alignment horizontal="right"/>
    </xf>
    <xf numFmtId="0" fontId="6" fillId="0" borderId="0" xfId="0" applyFont="1" applyBorder="1" applyAlignment="1">
      <alignment horizontal="right"/>
    </xf>
    <xf numFmtId="0" fontId="6" fillId="0" borderId="0" xfId="0" applyFont="1" applyBorder="1" applyAlignment="1">
      <alignment horizontal="center"/>
    </xf>
    <xf numFmtId="0" fontId="6" fillId="2" borderId="0" xfId="0" applyFont="1" applyFill="1"/>
    <xf numFmtId="0" fontId="4" fillId="2" borderId="0" xfId="0" applyFont="1" applyFill="1" applyAlignment="1">
      <alignment horizontal="center"/>
    </xf>
    <xf numFmtId="0" fontId="4" fillId="2" borderId="0" xfId="0" applyFont="1" applyFill="1" applyAlignment="1">
      <alignment vertical="center" textRotation="90" wrapText="1"/>
    </xf>
    <xf numFmtId="0" fontId="10" fillId="2" borderId="0" xfId="0" applyFont="1" applyFill="1" applyAlignment="1">
      <alignment vertical="center" textRotation="90"/>
    </xf>
    <xf numFmtId="0" fontId="4" fillId="2" borderId="15" xfId="0" applyFont="1" applyFill="1" applyBorder="1" applyAlignment="1">
      <alignment horizontal="center" vertical="center" textRotation="90"/>
    </xf>
    <xf numFmtId="0" fontId="6" fillId="0" borderId="0" xfId="0" applyFont="1" applyFill="1"/>
    <xf numFmtId="0" fontId="4" fillId="2" borderId="0" xfId="0" applyFont="1" applyFill="1" applyAlignment="1">
      <alignment horizontal="center" vertical="center" textRotation="90"/>
    </xf>
    <xf numFmtId="0" fontId="8" fillId="0" borderId="24" xfId="0" applyFont="1" applyBorder="1" applyAlignment="1">
      <alignment horizontal="center" vertical="center"/>
    </xf>
    <xf numFmtId="0" fontId="6" fillId="0" borderId="33" xfId="0" applyFont="1" applyBorder="1"/>
    <xf numFmtId="0" fontId="6" fillId="0" borderId="22" xfId="0" applyFont="1" applyBorder="1"/>
    <xf numFmtId="173" fontId="6" fillId="0" borderId="0" xfId="1" applyNumberFormat="1" applyFont="1" applyBorder="1" applyAlignment="1"/>
    <xf numFmtId="0" fontId="9" fillId="0" borderId="0" xfId="0" applyFont="1"/>
    <xf numFmtId="0" fontId="6" fillId="0" borderId="23" xfId="0" applyFont="1" applyBorder="1"/>
    <xf numFmtId="171" fontId="6" fillId="0" borderId="24" xfId="1" applyNumberFormat="1" applyFont="1" applyBorder="1"/>
    <xf numFmtId="0" fontId="2" fillId="2" borderId="3" xfId="0" applyFont="1" applyFill="1" applyBorder="1" applyAlignment="1">
      <alignment horizontal="center" vertical="center"/>
    </xf>
    <xf numFmtId="0" fontId="6" fillId="0" borderId="17" xfId="0" applyFont="1" applyBorder="1"/>
    <xf numFmtId="0" fontId="6" fillId="0" borderId="17" xfId="0" applyFont="1" applyBorder="1" applyAlignment="1">
      <alignment horizontal="center"/>
    </xf>
    <xf numFmtId="0" fontId="12" fillId="0" borderId="0" xfId="0" applyFont="1"/>
    <xf numFmtId="44" fontId="6" fillId="0" borderId="0" xfId="2" applyFont="1"/>
    <xf numFmtId="44" fontId="6" fillId="0" borderId="17" xfId="2" applyFont="1" applyBorder="1"/>
    <xf numFmtId="0" fontId="6" fillId="0" borderId="9" xfId="0" applyFont="1" applyBorder="1" applyAlignment="1">
      <alignment horizontal="center"/>
    </xf>
    <xf numFmtId="0" fontId="8" fillId="0" borderId="0" xfId="0" applyFont="1" applyAlignment="1"/>
    <xf numFmtId="44" fontId="6" fillId="0" borderId="0" xfId="2" applyFont="1" applyBorder="1"/>
    <xf numFmtId="0" fontId="6" fillId="0" borderId="3" xfId="0" applyFont="1" applyBorder="1"/>
    <xf numFmtId="0" fontId="6" fillId="0" borderId="3" xfId="0" applyFont="1" applyBorder="1" applyAlignment="1">
      <alignment horizontal="center"/>
    </xf>
    <xf numFmtId="0" fontId="6" fillId="0" borderId="0" xfId="2" applyNumberFormat="1" applyFont="1"/>
    <xf numFmtId="0" fontId="8" fillId="0" borderId="0" xfId="0" applyFont="1" applyBorder="1" applyAlignment="1">
      <alignment vertical="center" wrapText="1"/>
    </xf>
    <xf numFmtId="0" fontId="6" fillId="0" borderId="0" xfId="0" applyFont="1" applyAlignment="1">
      <alignment vertical="top" wrapText="1"/>
    </xf>
    <xf numFmtId="0" fontId="6" fillId="0" borderId="16" xfId="0" applyFont="1" applyBorder="1"/>
    <xf numFmtId="0" fontId="6" fillId="0" borderId="18" xfId="0" applyFont="1" applyBorder="1"/>
    <xf numFmtId="0" fontId="6" fillId="0" borderId="10" xfId="0" applyFont="1" applyBorder="1"/>
    <xf numFmtId="0" fontId="6" fillId="0" borderId="19" xfId="0" applyFont="1" applyBorder="1"/>
    <xf numFmtId="0" fontId="6" fillId="0" borderId="0" xfId="0" applyFont="1" applyBorder="1" applyAlignment="1">
      <alignment horizontal="center" vertical="center"/>
    </xf>
    <xf numFmtId="44" fontId="6" fillId="0" borderId="11" xfId="2" applyFont="1" applyBorder="1"/>
    <xf numFmtId="44" fontId="6" fillId="0" borderId="32" xfId="2" applyFont="1" applyBorder="1"/>
    <xf numFmtId="0" fontId="6" fillId="0" borderId="20" xfId="0" applyFont="1" applyBorder="1"/>
    <xf numFmtId="0" fontId="8" fillId="0" borderId="9" xfId="0" applyFont="1" applyBorder="1"/>
    <xf numFmtId="0" fontId="6" fillId="0" borderId="9" xfId="0" applyFont="1" applyBorder="1"/>
    <xf numFmtId="44" fontId="6" fillId="0" borderId="9" xfId="2" applyFont="1" applyBorder="1"/>
    <xf numFmtId="0" fontId="6" fillId="0" borderId="21" xfId="0" applyFont="1" applyBorder="1"/>
    <xf numFmtId="0" fontId="8" fillId="0" borderId="0" xfId="0" applyFont="1" applyBorder="1"/>
    <xf numFmtId="0" fontId="6" fillId="0" borderId="11" xfId="0" applyFont="1" applyBorder="1" applyAlignment="1">
      <alignment horizontal="center"/>
    </xf>
    <xf numFmtId="44" fontId="9" fillId="0" borderId="0" xfId="2" applyFont="1" applyBorder="1" applyAlignment="1">
      <alignment horizontal="center"/>
    </xf>
    <xf numFmtId="44" fontId="9" fillId="0" borderId="29" xfId="2" applyFont="1" applyBorder="1" applyAlignment="1">
      <alignment horizontal="center"/>
    </xf>
    <xf numFmtId="0" fontId="6" fillId="0" borderId="0" xfId="0" applyFont="1" applyAlignment="1">
      <alignment wrapText="1"/>
    </xf>
    <xf numFmtId="0" fontId="3" fillId="0" borderId="3" xfId="0" applyFont="1" applyBorder="1" applyAlignment="1">
      <alignment horizontal="center" vertical="center"/>
    </xf>
    <xf numFmtId="0" fontId="8" fillId="0" borderId="14" xfId="0" applyFont="1" applyBorder="1" applyAlignment="1">
      <alignment horizontal="left" vertical="center" wrapText="1"/>
    </xf>
    <xf numFmtId="0" fontId="6" fillId="0" borderId="0" xfId="0" applyFont="1" applyBorder="1" applyAlignment="1">
      <alignment horizontal="left" vertical="top" wrapText="1"/>
    </xf>
    <xf numFmtId="0" fontId="6" fillId="0" borderId="0" xfId="0" applyFont="1" applyAlignment="1">
      <alignment wrapText="1"/>
    </xf>
    <xf numFmtId="0" fontId="6" fillId="2" borderId="10" xfId="0" applyFont="1" applyFill="1" applyBorder="1" applyAlignment="1">
      <alignment wrapText="1"/>
    </xf>
    <xf numFmtId="0" fontId="6" fillId="2" borderId="19" xfId="0" applyFont="1" applyFill="1" applyBorder="1" applyAlignment="1">
      <alignment wrapText="1"/>
    </xf>
    <xf numFmtId="0" fontId="6" fillId="0" borderId="10" xfId="0" applyFont="1" applyBorder="1" applyAlignment="1">
      <alignment wrapText="1"/>
    </xf>
    <xf numFmtId="0" fontId="6" fillId="0" borderId="0" xfId="0" applyFont="1" applyBorder="1" applyAlignment="1">
      <alignment wrapText="1"/>
    </xf>
    <xf numFmtId="0" fontId="6" fillId="0" borderId="19" xfId="0" applyFont="1" applyBorder="1" applyAlignment="1">
      <alignment wrapText="1"/>
    </xf>
    <xf numFmtId="0" fontId="6" fillId="0" borderId="0" xfId="0" applyFont="1" applyAlignment="1">
      <alignment horizontal="center" wrapText="1"/>
    </xf>
    <xf numFmtId="0" fontId="6" fillId="0" borderId="0" xfId="0" applyFont="1" applyAlignment="1">
      <alignment horizontal="left" vertical="top" wrapText="1"/>
    </xf>
    <xf numFmtId="0" fontId="6" fillId="0" borderId="20" xfId="0" applyFont="1" applyBorder="1" applyAlignment="1">
      <alignment wrapText="1"/>
    </xf>
    <xf numFmtId="0" fontId="6" fillId="0" borderId="9" xfId="0" applyFont="1" applyBorder="1" applyAlignment="1">
      <alignment wrapText="1"/>
    </xf>
    <xf numFmtId="0" fontId="6" fillId="0" borderId="21" xfId="0" applyFont="1" applyBorder="1" applyAlignment="1">
      <alignment wrapText="1"/>
    </xf>
    <xf numFmtId="0" fontId="9" fillId="0" borderId="0" xfId="0" applyFont="1" applyAlignment="1">
      <alignment wrapText="1"/>
    </xf>
    <xf numFmtId="0" fontId="8" fillId="0" borderId="1" xfId="0" applyFont="1" applyBorder="1" applyAlignment="1"/>
    <xf numFmtId="0" fontId="6" fillId="0" borderId="0" xfId="0" applyFont="1" applyBorder="1" applyAlignment="1"/>
    <xf numFmtId="0" fontId="8" fillId="0" borderId="9" xfId="0" applyFont="1" applyBorder="1" applyAlignment="1">
      <alignment horizontal="center"/>
    </xf>
    <xf numFmtId="0" fontId="6" fillId="0" borderId="0" xfId="0" applyFont="1" applyAlignment="1">
      <alignment horizontal="left"/>
    </xf>
    <xf numFmtId="164" fontId="6" fillId="0" borderId="0" xfId="0" applyNumberFormat="1" applyFont="1" applyAlignment="1">
      <alignment horizontal="left"/>
    </xf>
    <xf numFmtId="165" fontId="6" fillId="0" borderId="0" xfId="0" applyNumberFormat="1" applyFont="1" applyAlignment="1">
      <alignment horizontal="left"/>
    </xf>
    <xf numFmtId="0" fontId="6" fillId="0" borderId="0" xfId="0" applyFont="1" applyAlignment="1">
      <alignment horizontal="left" vertical="center"/>
    </xf>
    <xf numFmtId="167" fontId="6" fillId="0" borderId="8" xfId="0" applyNumberFormat="1" applyFont="1" applyBorder="1" applyAlignment="1">
      <alignment horizontal="center"/>
    </xf>
    <xf numFmtId="167" fontId="6" fillId="0" borderId="17" xfId="0" applyNumberFormat="1" applyFont="1" applyBorder="1" applyAlignment="1">
      <alignment horizontal="center"/>
    </xf>
    <xf numFmtId="0" fontId="4" fillId="2" borderId="4" xfId="0" applyFont="1" applyFill="1" applyBorder="1" applyAlignment="1">
      <alignment vertical="center"/>
    </xf>
    <xf numFmtId="0" fontId="4" fillId="2" borderId="15" xfId="0" applyFont="1" applyFill="1" applyBorder="1" applyAlignment="1">
      <alignment vertical="center"/>
    </xf>
    <xf numFmtId="0" fontId="8" fillId="0" borderId="0" xfId="0" applyFont="1" applyAlignment="1">
      <alignment horizontal="left" wrapText="1"/>
    </xf>
    <xf numFmtId="0" fontId="9" fillId="0" borderId="29" xfId="0" applyFont="1" applyBorder="1" applyAlignment="1">
      <alignment horizontal="left" vertical="top"/>
    </xf>
    <xf numFmtId="0" fontId="6" fillId="0" borderId="11" xfId="0" applyFont="1" applyBorder="1" applyAlignment="1">
      <alignment horizontal="center"/>
    </xf>
    <xf numFmtId="0" fontId="9" fillId="0" borderId="29" xfId="0" applyFont="1" applyBorder="1" applyAlignment="1">
      <alignment horizontal="center"/>
    </xf>
    <xf numFmtId="0" fontId="6" fillId="0" borderId="0" xfId="0" applyFont="1" applyBorder="1" applyAlignment="1">
      <alignment horizontal="left"/>
    </xf>
    <xf numFmtId="0" fontId="6" fillId="0" borderId="0" xfId="0" applyFont="1" applyAlignment="1">
      <alignment horizontal="center"/>
    </xf>
    <xf numFmtId="0" fontId="6" fillId="0" borderId="29" xfId="0" applyFont="1" applyBorder="1" applyAlignment="1">
      <alignment horizontal="center"/>
    </xf>
    <xf numFmtId="174" fontId="6" fillId="0" borderId="9" xfId="2" applyNumberFormat="1" applyFont="1" applyBorder="1" applyAlignment="1">
      <alignment horizontal="center"/>
    </xf>
    <xf numFmtId="0" fontId="6" fillId="0" borderId="9" xfId="0" applyFont="1" applyBorder="1" applyAlignment="1"/>
    <xf numFmtId="0" fontId="6" fillId="0" borderId="32" xfId="0" applyFont="1" applyBorder="1" applyAlignment="1">
      <alignment horizontal="center"/>
    </xf>
    <xf numFmtId="0" fontId="6" fillId="0" borderId="0" xfId="0" applyFont="1" applyBorder="1" applyAlignment="1">
      <alignment horizontal="left" vertical="center" wrapText="1" indent="1" readingOrder="1"/>
    </xf>
    <xf numFmtId="0" fontId="6" fillId="0" borderId="0" xfId="0" applyFont="1" applyBorder="1" applyAlignment="1">
      <alignment horizontal="left" vertical="center" wrapText="1" indent="1"/>
    </xf>
    <xf numFmtId="0" fontId="7" fillId="2" borderId="0" xfId="0" applyFont="1" applyFill="1" applyAlignment="1">
      <alignment horizontal="center" vertical="center"/>
    </xf>
    <xf numFmtId="0" fontId="6" fillId="0" borderId="11" xfId="0" applyFont="1" applyBorder="1" applyAlignment="1"/>
    <xf numFmtId="0" fontId="8" fillId="0" borderId="0" xfId="0" applyFont="1" applyBorder="1" applyAlignment="1">
      <alignment horizontal="center" vertical="center" wrapText="1"/>
    </xf>
    <xf numFmtId="0" fontId="8" fillId="0" borderId="0" xfId="0" applyFont="1" applyBorder="1" applyAlignment="1">
      <alignment horizontal="left"/>
    </xf>
    <xf numFmtId="0" fontId="4" fillId="2" borderId="0" xfId="0" applyFont="1" applyFill="1" applyAlignment="1">
      <alignment horizontal="center" vertical="center"/>
    </xf>
    <xf numFmtId="0" fontId="6" fillId="0" borderId="0" xfId="0" applyFont="1" applyAlignment="1">
      <alignment horizontal="left" wrapText="1"/>
    </xf>
    <xf numFmtId="0" fontId="8" fillId="0" borderId="0" xfId="0" applyFont="1" applyBorder="1" applyAlignment="1">
      <alignment horizontal="right"/>
    </xf>
    <xf numFmtId="0" fontId="4" fillId="2" borderId="10" xfId="0" applyFont="1" applyFill="1" applyBorder="1" applyAlignment="1">
      <alignment horizontal="center"/>
    </xf>
    <xf numFmtId="0" fontId="4" fillId="2" borderId="0" xfId="0" applyFont="1" applyFill="1" applyBorder="1" applyAlignment="1">
      <alignment horizontal="center"/>
    </xf>
    <xf numFmtId="0" fontId="4" fillId="2" borderId="19" xfId="0" applyFont="1" applyFill="1" applyBorder="1" applyAlignment="1">
      <alignment horizontal="center"/>
    </xf>
    <xf numFmtId="0" fontId="8" fillId="0" borderId="0" xfId="0" applyFont="1" applyAlignment="1">
      <alignment horizontal="center" vertical="center"/>
    </xf>
    <xf numFmtId="44" fontId="6" fillId="0" borderId="11" xfId="2" applyFont="1" applyBorder="1" applyAlignment="1">
      <alignment horizontal="center"/>
    </xf>
    <xf numFmtId="44" fontId="6" fillId="0" borderId="32" xfId="2" applyFont="1" applyBorder="1" applyAlignment="1">
      <alignment horizontal="center"/>
    </xf>
    <xf numFmtId="0" fontId="8" fillId="0" borderId="0" xfId="0" applyFont="1" applyAlignment="1">
      <alignment horizontal="center"/>
    </xf>
    <xf numFmtId="167" fontId="6" fillId="0" borderId="20" xfId="0" applyNumberFormat="1" applyFont="1" applyBorder="1" applyAlignment="1">
      <alignment horizontal="right"/>
    </xf>
    <xf numFmtId="0" fontId="6" fillId="0" borderId="21" xfId="0" applyFont="1" applyBorder="1" applyAlignment="1">
      <alignment horizontal="right"/>
    </xf>
    <xf numFmtId="166" fontId="6" fillId="0" borderId="30" xfId="0" applyNumberFormat="1" applyFont="1" applyBorder="1" applyAlignment="1">
      <alignment horizontal="right"/>
    </xf>
    <xf numFmtId="0" fontId="6" fillId="0" borderId="31" xfId="0" applyFont="1" applyBorder="1" applyAlignment="1">
      <alignment horizontal="right"/>
    </xf>
    <xf numFmtId="0" fontId="8" fillId="0" borderId="0" xfId="0" applyFont="1" applyAlignment="1">
      <alignment horizontal="right" wrapText="1"/>
    </xf>
    <xf numFmtId="167" fontId="6" fillId="0" borderId="37" xfId="0" applyNumberFormat="1" applyFont="1" applyBorder="1" applyAlignment="1">
      <alignment vertical="center"/>
    </xf>
    <xf numFmtId="167" fontId="6" fillId="0" borderId="14" xfId="0" applyNumberFormat="1" applyFont="1" applyBorder="1" applyAlignment="1">
      <alignment vertical="center"/>
    </xf>
    <xf numFmtId="0" fontId="6" fillId="0" borderId="0" xfId="0" applyFont="1" applyAlignment="1"/>
    <xf numFmtId="166" fontId="6" fillId="0" borderId="29" xfId="0" applyNumberFormat="1" applyFont="1" applyBorder="1" applyAlignment="1">
      <alignment horizontal="right"/>
    </xf>
    <xf numFmtId="166" fontId="6" fillId="0" borderId="31" xfId="0" applyNumberFormat="1" applyFont="1" applyBorder="1" applyAlignment="1">
      <alignment horizontal="right"/>
    </xf>
    <xf numFmtId="167" fontId="6" fillId="0" borderId="34" xfId="0" applyNumberFormat="1" applyFont="1" applyBorder="1" applyAlignment="1">
      <alignment horizontal="right"/>
    </xf>
    <xf numFmtId="167" fontId="6" fillId="0" borderId="11" xfId="0" applyNumberFormat="1" applyFont="1" applyBorder="1" applyAlignment="1">
      <alignment horizontal="right"/>
    </xf>
    <xf numFmtId="167" fontId="6" fillId="0" borderId="35" xfId="0" applyNumberFormat="1" applyFont="1" applyBorder="1" applyAlignment="1">
      <alignment horizontal="right"/>
    </xf>
    <xf numFmtId="166" fontId="6" fillId="0" borderId="16" xfId="0" applyNumberFormat="1" applyFont="1" applyBorder="1" applyAlignment="1">
      <alignment horizontal="right"/>
    </xf>
    <xf numFmtId="0" fontId="6" fillId="0" borderId="18" xfId="0" applyFont="1" applyBorder="1" applyAlignment="1">
      <alignment horizontal="right"/>
    </xf>
    <xf numFmtId="167" fontId="6" fillId="0" borderId="9" xfId="0" applyNumberFormat="1" applyFont="1" applyBorder="1" applyAlignment="1">
      <alignment horizontal="right"/>
    </xf>
    <xf numFmtId="167" fontId="6" fillId="0" borderId="21" xfId="0" applyNumberFormat="1" applyFont="1" applyBorder="1" applyAlignment="1">
      <alignment horizontal="right"/>
    </xf>
    <xf numFmtId="0" fontId="8" fillId="0" borderId="17" xfId="0" applyFont="1" applyBorder="1" applyAlignment="1">
      <alignment horizontal="right"/>
    </xf>
    <xf numFmtId="0" fontId="8" fillId="0" borderId="10" xfId="0" applyFont="1" applyBorder="1" applyAlignment="1">
      <alignment horizontal="center" wrapText="1"/>
    </xf>
    <xf numFmtId="0" fontId="8" fillId="0" borderId="20" xfId="0" applyFont="1" applyBorder="1" applyAlignment="1">
      <alignment horizontal="center"/>
    </xf>
    <xf numFmtId="0" fontId="8" fillId="0" borderId="9" xfId="0" applyFont="1" applyBorder="1" applyAlignment="1">
      <alignment horizontal="center"/>
    </xf>
    <xf numFmtId="167" fontId="6" fillId="0" borderId="10" xfId="0" applyNumberFormat="1" applyFont="1" applyBorder="1" applyAlignment="1">
      <alignment horizontal="right"/>
    </xf>
    <xf numFmtId="0" fontId="6" fillId="0" borderId="19" xfId="0" applyFont="1" applyBorder="1" applyAlignment="1">
      <alignment horizontal="right"/>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8" fillId="0" borderId="0" xfId="0" applyFont="1" applyBorder="1" applyAlignment="1">
      <alignment horizontal="right" vertical="center"/>
    </xf>
    <xf numFmtId="0" fontId="6" fillId="0" borderId="0" xfId="0" applyFont="1" applyBorder="1" applyAlignment="1">
      <alignment horizontal="right"/>
    </xf>
    <xf numFmtId="167" fontId="8" fillId="0" borderId="37" xfId="0" applyNumberFormat="1" applyFont="1" applyBorder="1" applyAlignment="1">
      <alignment horizontal="right" vertical="center"/>
    </xf>
    <xf numFmtId="167" fontId="8" fillId="0" borderId="14" xfId="0" applyNumberFormat="1" applyFont="1" applyBorder="1" applyAlignment="1">
      <alignment horizontal="right" vertical="center"/>
    </xf>
    <xf numFmtId="167" fontId="6" fillId="0" borderId="4" xfId="0" applyNumberFormat="1" applyFont="1" applyBorder="1" applyAlignment="1">
      <alignment horizontal="right" vertical="center"/>
    </xf>
    <xf numFmtId="167" fontId="6" fillId="0" borderId="7" xfId="0" applyNumberFormat="1" applyFont="1" applyBorder="1" applyAlignment="1">
      <alignment horizontal="right" vertical="center"/>
    </xf>
    <xf numFmtId="167" fontId="6" fillId="0" borderId="16" xfId="0" applyNumberFormat="1" applyFont="1" applyBorder="1" applyAlignment="1">
      <alignment horizontal="right" vertical="center"/>
    </xf>
    <xf numFmtId="167" fontId="6" fillId="0" borderId="18" xfId="0" applyNumberFormat="1" applyFont="1" applyBorder="1" applyAlignment="1">
      <alignment horizontal="right" vertical="center"/>
    </xf>
    <xf numFmtId="167" fontId="6" fillId="0" borderId="20" xfId="0" applyNumberFormat="1" applyFont="1" applyBorder="1" applyAlignment="1">
      <alignment horizontal="right" vertical="center"/>
    </xf>
    <xf numFmtId="167" fontId="6" fillId="0" borderId="21" xfId="0" applyNumberFormat="1" applyFont="1" applyBorder="1" applyAlignment="1">
      <alignment horizontal="right" vertical="center"/>
    </xf>
    <xf numFmtId="0" fontId="6" fillId="0" borderId="35" xfId="0" applyFont="1" applyBorder="1" applyAlignment="1">
      <alignment horizontal="right"/>
    </xf>
    <xf numFmtId="167" fontId="6" fillId="0" borderId="38" xfId="0" applyNumberFormat="1" applyFont="1" applyBorder="1" applyAlignment="1">
      <alignment vertical="center"/>
    </xf>
    <xf numFmtId="167" fontId="6" fillId="0" borderId="17" xfId="0" applyNumberFormat="1" applyFont="1" applyBorder="1" applyAlignment="1">
      <alignment horizontal="right" vertical="center"/>
    </xf>
    <xf numFmtId="167" fontId="6" fillId="0" borderId="9" xfId="0" applyNumberFormat="1" applyFont="1" applyBorder="1" applyAlignment="1">
      <alignment horizontal="right" vertical="center"/>
    </xf>
    <xf numFmtId="0" fontId="6" fillId="0" borderId="0" xfId="0" applyFont="1" applyAlignment="1">
      <alignment horizontal="left" indent="1"/>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 xfId="0" applyFont="1" applyBorder="1" applyAlignment="1">
      <alignment vertical="center" wrapText="1"/>
    </xf>
    <xf numFmtId="0" fontId="6" fillId="0" borderId="7" xfId="0" applyFont="1" applyBorder="1" applyAlignment="1"/>
    <xf numFmtId="0" fontId="8" fillId="0" borderId="36" xfId="0" applyFont="1" applyBorder="1" applyAlignment="1">
      <alignment vertical="center" wrapText="1"/>
    </xf>
    <xf numFmtId="0" fontId="6" fillId="0" borderId="42" xfId="0" applyFont="1" applyBorder="1" applyAlignment="1"/>
    <xf numFmtId="167" fontId="6" fillId="0" borderId="0" xfId="0" applyNumberFormat="1" applyFont="1" applyBorder="1" applyAlignment="1">
      <alignment horizontal="right"/>
    </xf>
    <xf numFmtId="167" fontId="6" fillId="0" borderId="19" xfId="0" applyNumberFormat="1" applyFont="1" applyBorder="1" applyAlignment="1">
      <alignment horizontal="right"/>
    </xf>
    <xf numFmtId="0" fontId="6" fillId="0" borderId="48" xfId="0" applyFont="1" applyBorder="1" applyAlignment="1"/>
    <xf numFmtId="0" fontId="6" fillId="0" borderId="49" xfId="0" applyFont="1" applyBorder="1" applyAlignment="1"/>
    <xf numFmtId="166" fontId="6" fillId="0" borderId="17" xfId="0" applyNumberFormat="1" applyFont="1" applyBorder="1" applyAlignment="1">
      <alignment horizontal="right"/>
    </xf>
    <xf numFmtId="166" fontId="6" fillId="0" borderId="18" xfId="0" applyNumberFormat="1" applyFont="1" applyBorder="1" applyAlignment="1">
      <alignment horizontal="right"/>
    </xf>
    <xf numFmtId="0" fontId="4" fillId="2" borderId="45" xfId="0" applyFont="1" applyFill="1" applyBorder="1" applyAlignment="1">
      <alignment horizontal="center" vertical="top" wrapText="1"/>
    </xf>
    <xf numFmtId="0" fontId="4" fillId="2" borderId="46" xfId="0" applyFont="1" applyFill="1" applyBorder="1" applyAlignment="1">
      <alignment horizontal="center" vertical="top" wrapText="1"/>
    </xf>
    <xf numFmtId="0" fontId="6" fillId="0" borderId="47" xfId="0" applyFont="1" applyBorder="1" applyAlignment="1"/>
    <xf numFmtId="0" fontId="6" fillId="0" borderId="46" xfId="0" applyFont="1" applyBorder="1" applyAlignment="1"/>
    <xf numFmtId="0" fontId="6" fillId="0" borderId="36" xfId="0" applyFont="1" applyBorder="1" applyAlignment="1"/>
    <xf numFmtId="0" fontId="6" fillId="0" borderId="29" xfId="0" applyFont="1" applyBorder="1" applyAlignment="1"/>
    <xf numFmtId="0" fontId="6" fillId="0" borderId="12" xfId="0" applyFont="1" applyBorder="1" applyAlignment="1"/>
    <xf numFmtId="0" fontId="4" fillId="2" borderId="28" xfId="0" applyFont="1" applyFill="1" applyBorder="1" applyAlignment="1">
      <alignment vertical="center" textRotation="90" wrapText="1"/>
    </xf>
    <xf numFmtId="0" fontId="6" fillId="0" borderId="28" xfId="0" applyFont="1" applyBorder="1" applyAlignment="1">
      <alignment vertical="center" textRotation="90"/>
    </xf>
    <xf numFmtId="0" fontId="6" fillId="0" borderId="50" xfId="0" applyFont="1" applyBorder="1" applyAlignment="1">
      <alignment vertical="center" textRotation="90"/>
    </xf>
    <xf numFmtId="0" fontId="8" fillId="0" borderId="15" xfId="0" applyFont="1" applyBorder="1" applyAlignment="1">
      <alignment horizontal="center" vertical="center" textRotation="90"/>
    </xf>
    <xf numFmtId="0" fontId="8" fillId="0" borderId="0" xfId="0" applyFont="1" applyBorder="1" applyAlignment="1">
      <alignment vertical="top" wrapText="1"/>
    </xf>
    <xf numFmtId="0" fontId="8" fillId="0" borderId="0" xfId="0" applyFont="1" applyBorder="1" applyAlignment="1">
      <alignment vertical="center" wrapText="1"/>
    </xf>
    <xf numFmtId="0" fontId="8" fillId="0" borderId="0" xfId="0" applyFont="1" applyAlignment="1">
      <alignment horizontal="left" vertical="center"/>
    </xf>
    <xf numFmtId="0" fontId="8" fillId="0" borderId="0" xfId="0" applyFont="1" applyAlignment="1">
      <alignment vertical="center" wrapText="1"/>
    </xf>
    <xf numFmtId="0" fontId="6" fillId="0" borderId="43" xfId="0" applyFont="1" applyBorder="1" applyAlignment="1">
      <alignment horizontal="center"/>
    </xf>
    <xf numFmtId="0" fontId="6" fillId="0" borderId="44" xfId="0" applyFont="1" applyBorder="1" applyAlignment="1">
      <alignment horizontal="center"/>
    </xf>
    <xf numFmtId="0" fontId="6" fillId="0" borderId="39" xfId="0" applyFont="1" applyBorder="1" applyAlignment="1"/>
    <xf numFmtId="0" fontId="8" fillId="0" borderId="0" xfId="0" applyFont="1" applyBorder="1" applyAlignment="1">
      <alignment wrapText="1"/>
    </xf>
    <xf numFmtId="0" fontId="8" fillId="0" borderId="0" xfId="0" applyFont="1" applyAlignment="1">
      <alignment wrapText="1"/>
    </xf>
    <xf numFmtId="0" fontId="2" fillId="2" borderId="28" xfId="0" applyFont="1" applyFill="1" applyBorder="1" applyAlignment="1">
      <alignment horizontal="center" vertical="center"/>
    </xf>
    <xf numFmtId="0" fontId="2" fillId="2" borderId="28" xfId="0" applyFont="1" applyFill="1" applyBorder="1" applyAlignment="1">
      <alignment horizontal="center" vertical="center" textRotation="90"/>
    </xf>
    <xf numFmtId="0" fontId="11" fillId="2" borderId="28" xfId="0" applyFont="1" applyFill="1" applyBorder="1" applyAlignment="1">
      <alignment horizontal="center" vertical="center" textRotation="90"/>
    </xf>
    <xf numFmtId="0" fontId="15" fillId="2" borderId="28" xfId="0" applyFont="1" applyFill="1" applyBorder="1" applyAlignment="1"/>
    <xf numFmtId="0" fontId="2" fillId="2" borderId="26" xfId="0" applyFont="1" applyFill="1" applyBorder="1" applyAlignment="1">
      <alignment horizontal="center" vertical="center"/>
    </xf>
    <xf numFmtId="0" fontId="6" fillId="0" borderId="14" xfId="0" applyFont="1" applyBorder="1" applyAlignment="1"/>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9" xfId="0" applyFont="1" applyBorder="1" applyAlignment="1">
      <alignment horizontal="center" vertical="center"/>
    </xf>
    <xf numFmtId="0" fontId="8" fillId="0" borderId="17" xfId="0" applyFont="1" applyBorder="1" applyAlignment="1">
      <alignment horizontal="center" vertical="center"/>
    </xf>
    <xf numFmtId="0" fontId="8" fillId="0" borderId="9" xfId="0" applyFont="1" applyBorder="1" applyAlignment="1">
      <alignment horizontal="center" vertical="center"/>
    </xf>
    <xf numFmtId="167" fontId="8" fillId="0" borderId="16" xfId="0" applyNumberFormat="1" applyFont="1" applyBorder="1" applyAlignment="1">
      <alignment horizontal="right" vertical="center"/>
    </xf>
    <xf numFmtId="0" fontId="6" fillId="0" borderId="18" xfId="0" applyFont="1" applyBorder="1" applyAlignment="1"/>
    <xf numFmtId="0" fontId="6" fillId="0" borderId="20" xfId="0" applyFont="1" applyBorder="1" applyAlignment="1"/>
    <xf numFmtId="0" fontId="6" fillId="0" borderId="21" xfId="0" applyFont="1" applyBorder="1" applyAlignment="1"/>
    <xf numFmtId="0" fontId="6" fillId="0" borderId="0" xfId="0" applyFont="1" applyAlignment="1">
      <alignment horizontal="left"/>
    </xf>
    <xf numFmtId="0" fontId="8" fillId="0" borderId="1" xfId="0" applyFont="1" applyBorder="1" applyAlignment="1"/>
    <xf numFmtId="0" fontId="8" fillId="0" borderId="38" xfId="0" applyFont="1" applyBorder="1" applyAlignment="1"/>
    <xf numFmtId="0" fontId="2" fillId="2" borderId="19" xfId="0" applyFont="1" applyFill="1" applyBorder="1" applyAlignment="1">
      <alignment horizontal="center" vertical="center"/>
    </xf>
    <xf numFmtId="0" fontId="8" fillId="0" borderId="20" xfId="0" applyFont="1" applyBorder="1" applyAlignment="1">
      <alignment horizontal="center" vertical="center"/>
    </xf>
    <xf numFmtId="0" fontId="2" fillId="2" borderId="0" xfId="0" applyFont="1" applyFill="1" applyAlignment="1">
      <alignment horizontal="center"/>
    </xf>
    <xf numFmtId="0" fontId="4" fillId="2" borderId="0" xfId="0" applyFont="1" applyFill="1" applyBorder="1" applyAlignment="1">
      <alignment vertical="center"/>
    </xf>
    <xf numFmtId="0" fontId="10" fillId="2" borderId="0" xfId="0" applyFont="1" applyFill="1" applyBorder="1" applyAlignment="1">
      <alignment vertical="center"/>
    </xf>
    <xf numFmtId="0" fontId="9" fillId="0" borderId="55" xfId="0" applyFont="1" applyBorder="1" applyAlignment="1"/>
    <xf numFmtId="0" fontId="6" fillId="0" borderId="56" xfId="0" applyFont="1" applyBorder="1" applyAlignment="1"/>
    <xf numFmtId="0" fontId="6" fillId="0" borderId="57" xfId="0" applyFont="1" applyBorder="1" applyAlignment="1"/>
    <xf numFmtId="0" fontId="6" fillId="0" borderId="58" xfId="0" applyFont="1" applyBorder="1" applyAlignment="1"/>
    <xf numFmtId="0" fontId="8" fillId="0" borderId="59" xfId="0" applyFont="1" applyBorder="1" applyAlignment="1">
      <alignment horizontal="center" vertical="center"/>
    </xf>
    <xf numFmtId="0" fontId="8" fillId="0" borderId="60" xfId="0" applyFont="1" applyBorder="1" applyAlignment="1"/>
    <xf numFmtId="172" fontId="6" fillId="0" borderId="61" xfId="0" applyNumberFormat="1" applyFont="1" applyBorder="1" applyAlignment="1">
      <alignment horizontal="center" vertical="center"/>
    </xf>
    <xf numFmtId="0" fontId="6" fillId="0" borderId="62" xfId="0" applyFont="1" applyBorder="1" applyAlignment="1"/>
    <xf numFmtId="2" fontId="6" fillId="0" borderId="62" xfId="1" applyNumberFormat="1" applyFont="1" applyBorder="1" applyAlignment="1"/>
    <xf numFmtId="2" fontId="6" fillId="0" borderId="63" xfId="0" applyNumberFormat="1" applyFont="1" applyBorder="1" applyAlignment="1"/>
    <xf numFmtId="173" fontId="6" fillId="0" borderId="0" xfId="1" applyNumberFormat="1" applyFont="1" applyBorder="1" applyAlignment="1"/>
    <xf numFmtId="0" fontId="8" fillId="0" borderId="60" xfId="0" applyFont="1" applyBorder="1" applyAlignment="1">
      <alignment horizontal="center" vertical="center"/>
    </xf>
    <xf numFmtId="0" fontId="8" fillId="0" borderId="64" xfId="0" applyFont="1" applyBorder="1" applyAlignment="1"/>
    <xf numFmtId="0" fontId="2" fillId="2" borderId="0" xfId="0" applyFont="1" applyFill="1" applyAlignment="1">
      <alignment horizontal="center" vertical="center" textRotation="90"/>
    </xf>
    <xf numFmtId="0" fontId="16" fillId="0" borderId="0" xfId="0" applyFont="1" applyAlignment="1">
      <alignment horizontal="center" vertical="center"/>
    </xf>
    <xf numFmtId="0" fontId="8" fillId="0" borderId="51" xfId="0" applyFont="1" applyBorder="1" applyAlignment="1">
      <alignment horizontal="right" vertical="center"/>
    </xf>
    <xf numFmtId="0" fontId="6" fillId="0" borderId="52" xfId="0" applyFont="1" applyBorder="1" applyAlignment="1"/>
    <xf numFmtId="0" fontId="6" fillId="0" borderId="0" xfId="0" applyFont="1" applyBorder="1" applyAlignment="1">
      <alignment vertical="center" wrapText="1"/>
    </xf>
    <xf numFmtId="0" fontId="6" fillId="0" borderId="0" xfId="0" applyFont="1" applyBorder="1" applyAlignment="1">
      <alignment vertical="center"/>
    </xf>
    <xf numFmtId="0" fontId="6" fillId="0" borderId="65" xfId="0" applyFont="1" applyBorder="1" applyAlignment="1"/>
    <xf numFmtId="0" fontId="6" fillId="0" borderId="22" xfId="0" applyFont="1" applyBorder="1" applyAlignment="1"/>
    <xf numFmtId="0" fontId="6" fillId="0" borderId="55" xfId="0" applyFont="1" applyBorder="1" applyAlignment="1"/>
    <xf numFmtId="0" fontId="8" fillId="0" borderId="51" xfId="0" applyFont="1" applyBorder="1" applyAlignment="1">
      <alignment horizontal="center" vertical="center"/>
    </xf>
    <xf numFmtId="0" fontId="8" fillId="0" borderId="52" xfId="0" applyFont="1" applyBorder="1" applyAlignment="1"/>
    <xf numFmtId="0" fontId="6" fillId="0" borderId="53" xfId="0" applyFont="1" applyBorder="1" applyAlignment="1"/>
    <xf numFmtId="0" fontId="6" fillId="0" borderId="54" xfId="0" applyFont="1" applyBorder="1" applyAlignment="1"/>
    <xf numFmtId="0" fontId="6" fillId="0" borderId="19" xfId="0" applyFont="1" applyBorder="1" applyAlignment="1"/>
    <xf numFmtId="0" fontId="6" fillId="0" borderId="10"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0" xfId="0" applyFont="1" applyBorder="1" applyAlignment="1">
      <alignment vertical="top" wrapText="1"/>
    </xf>
    <xf numFmtId="0" fontId="2" fillId="2" borderId="0" xfId="0" applyFont="1" applyFill="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53975</xdr:colOff>
      <xdr:row>2</xdr:row>
      <xdr:rowOff>58738</xdr:rowOff>
    </xdr:from>
    <xdr:to>
      <xdr:col>2</xdr:col>
      <xdr:colOff>148908</xdr:colOff>
      <xdr:row>8</xdr:row>
      <xdr:rowOff>49213</xdr:rowOff>
    </xdr:to>
    <xdr:pic>
      <xdr:nvPicPr>
        <xdr:cNvPr id="1031" name="Picture 1" descr="DEQbw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655" y="706438"/>
          <a:ext cx="430213" cy="996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164783</xdr:colOff>
      <xdr:row>2</xdr:row>
      <xdr:rowOff>0</xdr:rowOff>
    </xdr:from>
    <xdr:to>
      <xdr:col>14</xdr:col>
      <xdr:colOff>17169</xdr:colOff>
      <xdr:row>10</xdr:row>
      <xdr:rowOff>91488</xdr:rowOff>
    </xdr:to>
    <xdr:sp macro="" textlink="">
      <xdr:nvSpPr>
        <xdr:cNvPr id="1026" name="Text Box 2"/>
        <xdr:cNvSpPr txBox="1">
          <a:spLocks noChangeArrowheads="1"/>
        </xdr:cNvSpPr>
      </xdr:nvSpPr>
      <xdr:spPr bwMode="auto">
        <a:xfrm>
          <a:off x="606743" y="647700"/>
          <a:ext cx="2747986" cy="1356408"/>
        </a:xfrm>
        <a:prstGeom prst="rect">
          <a:avLst/>
        </a:prstGeom>
        <a:noFill/>
        <a:ln w="9525">
          <a:noFill/>
          <a:miter lim="800000"/>
          <a:headEnd/>
          <a:tailEnd/>
        </a:ln>
      </xdr:spPr>
      <xdr:txBody>
        <a:bodyPr vertOverflow="clip" wrap="square" lIns="91440" tIns="91440" rIns="91440" bIns="91440" anchor="t" upright="1"/>
        <a:lstStyle/>
        <a:p>
          <a:pPr algn="l" rtl="0">
            <a:defRPr sz="1000"/>
          </a:pPr>
          <a:r>
            <a:rPr lang="en-US" sz="1000" b="1" i="0" u="none" strike="noStrike" baseline="0">
              <a:solidFill>
                <a:srgbClr val="000000"/>
              </a:solidFill>
              <a:latin typeface="Arial"/>
              <a:cs typeface="Arial"/>
            </a:rPr>
            <a:t>Mail to:</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Dept. of Environmental Quality</a:t>
          </a:r>
        </a:p>
        <a:p>
          <a:pPr algn="l" rtl="0">
            <a:defRPr sz="1000"/>
          </a:pPr>
          <a:r>
            <a:rPr lang="en-US" sz="1000" b="0" i="0" u="none" strike="noStrike" baseline="0">
              <a:solidFill>
                <a:srgbClr val="000000"/>
              </a:solidFill>
              <a:latin typeface="Arial"/>
              <a:cs typeface="Arial"/>
            </a:rPr>
            <a:t>Business Office</a:t>
          </a:r>
        </a:p>
        <a:p>
          <a:pPr algn="l" rtl="0">
            <a:defRPr sz="1000"/>
          </a:pPr>
          <a:r>
            <a:rPr lang="en-US" sz="1000" b="0" i="0" u="none" strike="noStrike" baseline="0">
              <a:solidFill>
                <a:srgbClr val="000000"/>
              </a:solidFill>
              <a:latin typeface="Arial"/>
              <a:cs typeface="Arial"/>
            </a:rPr>
            <a:t>700 NE Multnomah St.,Suite 600</a:t>
          </a:r>
        </a:p>
        <a:p>
          <a:pPr algn="l" rtl="0">
            <a:defRPr sz="1000"/>
          </a:pPr>
          <a:r>
            <a:rPr lang="en-US" sz="1000" b="0" i="0" u="none" strike="noStrike" baseline="0">
              <a:solidFill>
                <a:srgbClr val="000000"/>
              </a:solidFill>
              <a:latin typeface="Arial"/>
              <a:cs typeface="Arial"/>
            </a:rPr>
            <a:t>Portland, OR  97232</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1" i="0" u="none">
              <a:latin typeface="Arial" panose="020B0604020202020204" pitchFamily="34" charset="0"/>
              <a:ea typeface="+mn-ea"/>
              <a:cs typeface="Arial" panose="020B0604020202020204" pitchFamily="34" charset="0"/>
            </a:rPr>
            <a:t>Email: </a:t>
          </a:r>
          <a:r>
            <a:rPr lang="en-US" sz="1000" b="0" i="0">
              <a:solidFill>
                <a:srgbClr val="0070C0"/>
              </a:solidFill>
              <a:latin typeface="Arial" panose="020B0604020202020204" pitchFamily="34" charset="0"/>
              <a:ea typeface="+mn-ea"/>
              <a:cs typeface="Arial" panose="020B0604020202020204" pitchFamily="34" charset="0"/>
            </a:rPr>
            <a:t>sw.feereporting@deq.state.or.us</a:t>
          </a:r>
          <a:endParaRPr lang="en-US" sz="1000">
            <a:solidFill>
              <a:srgbClr val="0070C0"/>
            </a:solidFill>
            <a:latin typeface="Arial" panose="020B0604020202020204" pitchFamily="34" charset="0"/>
            <a:ea typeface="+mn-ea"/>
            <a:cs typeface="Arial" panose="020B0604020202020204" pitchFamily="34" charset="0"/>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4"/>
  <sheetViews>
    <sheetView showZeros="0" tabSelected="1" zoomScaleNormal="100" workbookViewId="0">
      <selection sqref="A1:Y1"/>
    </sheetView>
  </sheetViews>
  <sheetFormatPr defaultColWidth="9.140625" defaultRowHeight="12.75" x14ac:dyDescent="0.2"/>
  <cols>
    <col min="1" max="1" width="1.7109375" style="4" customWidth="1"/>
    <col min="2" max="2" width="5.42578125" style="4" customWidth="1"/>
    <col min="3" max="3" width="11" style="4" customWidth="1"/>
    <col min="4" max="4" width="1.28515625" style="4" customWidth="1"/>
    <col min="5" max="5" width="2.7109375" style="4" customWidth="1"/>
    <col min="6" max="6" width="1.7109375" style="4" customWidth="1"/>
    <col min="7" max="7" width="9.140625" style="4"/>
    <col min="8" max="8" width="1.28515625" style="4" customWidth="1"/>
    <col min="9" max="9" width="2.7109375" style="4" customWidth="1"/>
    <col min="10" max="10" width="1.7109375" style="4" customWidth="1"/>
    <col min="11" max="11" width="10.140625" style="4" customWidth="1"/>
    <col min="12" max="12" width="1.28515625" style="4" customWidth="1"/>
    <col min="13" max="13" width="2.7109375" style="4" customWidth="1"/>
    <col min="14" max="15" width="1.7109375" style="4" customWidth="1"/>
    <col min="16" max="16" width="6.85546875" style="4" customWidth="1"/>
    <col min="17" max="17" width="1.28515625" style="4" customWidth="1"/>
    <col min="18" max="18" width="2.7109375" style="4" customWidth="1"/>
    <col min="19" max="19" width="1.7109375" style="4" customWidth="1"/>
    <col min="20" max="20" width="3.7109375" style="4" customWidth="1"/>
    <col min="21" max="21" width="11.28515625" style="69" customWidth="1"/>
    <col min="22" max="22" width="1.7109375" style="4" customWidth="1"/>
    <col min="23" max="23" width="14.7109375" style="4" customWidth="1"/>
    <col min="24" max="24" width="1.7109375" style="4" customWidth="1"/>
    <col min="25" max="25" width="3.7109375" style="4" customWidth="1"/>
    <col min="26" max="16384" width="9.140625" style="4"/>
  </cols>
  <sheetData>
    <row r="1" spans="1:25" ht="27" customHeight="1" x14ac:dyDescent="0.2">
      <c r="A1" s="134" t="s">
        <v>96</v>
      </c>
      <c r="B1" s="134"/>
      <c r="C1" s="134"/>
      <c r="D1" s="134"/>
      <c r="E1" s="134"/>
      <c r="F1" s="134"/>
      <c r="G1" s="134"/>
      <c r="H1" s="134"/>
      <c r="I1" s="134"/>
      <c r="J1" s="134"/>
      <c r="K1" s="134"/>
      <c r="L1" s="134"/>
      <c r="M1" s="134"/>
      <c r="N1" s="134"/>
      <c r="O1" s="134"/>
      <c r="P1" s="134"/>
      <c r="Q1" s="134"/>
      <c r="R1" s="134"/>
      <c r="S1" s="134"/>
      <c r="T1" s="134"/>
      <c r="U1" s="134"/>
      <c r="V1" s="134"/>
      <c r="W1" s="134"/>
      <c r="X1" s="134"/>
      <c r="Y1" s="134"/>
    </row>
    <row r="2" spans="1:25" ht="24" customHeight="1" thickBot="1" x14ac:dyDescent="0.25">
      <c r="A2" s="144" t="s">
        <v>97</v>
      </c>
      <c r="B2" s="144"/>
      <c r="C2" s="144"/>
      <c r="D2" s="144"/>
      <c r="E2" s="144"/>
      <c r="F2" s="144"/>
      <c r="G2" s="144"/>
      <c r="H2" s="144"/>
      <c r="I2" s="144"/>
      <c r="J2" s="144"/>
      <c r="K2" s="144"/>
      <c r="L2" s="144"/>
      <c r="M2" s="144"/>
      <c r="N2" s="144"/>
      <c r="O2" s="144"/>
      <c r="P2" s="144"/>
      <c r="Q2" s="144"/>
      <c r="R2" s="144"/>
      <c r="S2" s="144"/>
      <c r="T2" s="144"/>
      <c r="U2" s="144"/>
      <c r="V2" s="144"/>
      <c r="W2" s="144"/>
      <c r="X2" s="144"/>
      <c r="Y2" s="144"/>
    </row>
    <row r="3" spans="1:25" x14ac:dyDescent="0.2">
      <c r="A3" s="66"/>
      <c r="B3" s="67"/>
      <c r="C3" s="67"/>
      <c r="D3" s="67"/>
      <c r="E3" s="67"/>
      <c r="F3" s="67"/>
      <c r="G3" s="67"/>
      <c r="H3" s="67"/>
      <c r="I3" s="67"/>
      <c r="J3" s="67"/>
      <c r="K3" s="67"/>
      <c r="L3" s="67"/>
      <c r="M3" s="67"/>
      <c r="N3" s="67"/>
      <c r="O3" s="67"/>
      <c r="P3" s="67"/>
      <c r="Q3" s="67"/>
      <c r="R3" s="67"/>
      <c r="S3" s="67"/>
      <c r="T3" s="67"/>
      <c r="U3" s="67"/>
      <c r="V3" s="66"/>
      <c r="W3" s="66"/>
      <c r="X3" s="66"/>
      <c r="Y3" s="66"/>
    </row>
    <row r="4" spans="1:25" x14ac:dyDescent="0.2">
      <c r="B4" s="68"/>
      <c r="N4" s="68"/>
      <c r="P4" s="28" t="s">
        <v>41</v>
      </c>
    </row>
    <row r="5" spans="1:25" x14ac:dyDescent="0.2">
      <c r="P5" s="4" t="s">
        <v>49</v>
      </c>
      <c r="U5" s="145"/>
      <c r="V5" s="145"/>
      <c r="W5" s="145"/>
    </row>
    <row r="6" spans="1:25" x14ac:dyDescent="0.2">
      <c r="P6" s="4" t="s">
        <v>50</v>
      </c>
      <c r="U6" s="146"/>
      <c r="V6" s="146"/>
      <c r="W6" s="146"/>
    </row>
    <row r="7" spans="1:25" x14ac:dyDescent="0.2">
      <c r="P7" s="4" t="s">
        <v>51</v>
      </c>
      <c r="U7" s="146"/>
      <c r="V7" s="146"/>
      <c r="W7" s="146"/>
    </row>
    <row r="9" spans="1:25" ht="13.5" thickBot="1" x14ac:dyDescent="0.25"/>
    <row r="10" spans="1:25" ht="6.75" customHeight="1" x14ac:dyDescent="0.2">
      <c r="A10" s="66"/>
      <c r="B10" s="66"/>
      <c r="C10" s="66"/>
      <c r="D10" s="66"/>
      <c r="E10" s="66"/>
      <c r="F10" s="66"/>
      <c r="G10" s="66"/>
      <c r="H10" s="66"/>
      <c r="I10" s="66"/>
      <c r="J10" s="66"/>
      <c r="K10" s="66"/>
      <c r="L10" s="66"/>
      <c r="M10" s="66"/>
      <c r="N10" s="66"/>
      <c r="O10" s="66"/>
      <c r="P10" s="66"/>
      <c r="Q10" s="66"/>
      <c r="R10" s="66"/>
      <c r="S10" s="66"/>
      <c r="T10" s="66"/>
      <c r="U10" s="70"/>
      <c r="V10" s="66"/>
      <c r="W10" s="66"/>
      <c r="X10" s="66"/>
      <c r="Y10" s="66"/>
    </row>
    <row r="11" spans="1:25" ht="25.5" customHeight="1" thickBot="1" x14ac:dyDescent="0.25">
      <c r="B11" s="147" t="s">
        <v>52</v>
      </c>
      <c r="C11" s="147"/>
      <c r="D11" s="71"/>
      <c r="E11" s="71"/>
      <c r="F11" s="71"/>
      <c r="G11" s="71"/>
      <c r="H11" s="71"/>
      <c r="I11" s="71"/>
      <c r="J11" s="71"/>
      <c r="K11" s="71"/>
      <c r="L11" s="71"/>
      <c r="M11" s="71"/>
      <c r="N11" s="71"/>
      <c r="O11" s="71"/>
      <c r="P11" s="71"/>
      <c r="Q11" s="72"/>
      <c r="R11" s="147" t="s">
        <v>57</v>
      </c>
      <c r="S11" s="147"/>
      <c r="T11" s="147"/>
      <c r="U11" s="147"/>
      <c r="V11" s="129"/>
      <c r="W11" s="129"/>
      <c r="X11" s="130"/>
      <c r="Y11" s="130"/>
    </row>
    <row r="12" spans="1:25" ht="6.75" customHeight="1" x14ac:dyDescent="0.2">
      <c r="T12" s="35"/>
      <c r="U12" s="73"/>
    </row>
    <row r="13" spans="1:25" ht="21" customHeight="1" x14ac:dyDescent="0.2">
      <c r="A13" s="138" t="s">
        <v>71</v>
      </c>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1:25" x14ac:dyDescent="0.2">
      <c r="A14" s="127" t="s">
        <v>42</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row>
    <row r="15" spans="1:25" ht="4.5" customHeight="1" thickBot="1" x14ac:dyDescent="0.25">
      <c r="B15" s="13"/>
      <c r="C15" s="13"/>
      <c r="D15" s="13"/>
      <c r="E15" s="13"/>
      <c r="F15" s="13"/>
      <c r="G15" s="13"/>
      <c r="H15" s="13"/>
      <c r="I15" s="13"/>
      <c r="J15" s="13"/>
      <c r="K15" s="13"/>
      <c r="L15" s="13"/>
      <c r="M15" s="13"/>
      <c r="N15" s="13"/>
      <c r="O15" s="13"/>
      <c r="P15" s="13"/>
      <c r="Q15" s="13"/>
      <c r="R15" s="13"/>
      <c r="S15" s="13"/>
      <c r="T15" s="13"/>
      <c r="U15" s="13"/>
    </row>
    <row r="16" spans="1:25" ht="14.25" customHeight="1" thickBot="1" x14ac:dyDescent="0.25">
      <c r="C16" s="4" t="s">
        <v>43</v>
      </c>
      <c r="E16" s="74"/>
      <c r="G16" s="4" t="s">
        <v>44</v>
      </c>
      <c r="I16" s="74"/>
      <c r="K16" s="4" t="s">
        <v>45</v>
      </c>
      <c r="M16" s="74"/>
      <c r="O16" s="127" t="s">
        <v>46</v>
      </c>
      <c r="P16" s="127"/>
      <c r="Q16" s="13"/>
      <c r="R16" s="75"/>
      <c r="U16" s="76">
        <v>20</v>
      </c>
      <c r="V16" s="124"/>
      <c r="W16" s="124"/>
    </row>
    <row r="17" spans="1:25" ht="6.75" customHeight="1" x14ac:dyDescent="0.2">
      <c r="E17" s="35"/>
      <c r="I17" s="35"/>
      <c r="M17" s="35"/>
      <c r="O17" s="13"/>
      <c r="P17" s="13"/>
      <c r="Q17" s="13"/>
      <c r="R17" s="50"/>
    </row>
    <row r="18" spans="1:25" ht="10.5" customHeight="1" x14ac:dyDescent="0.2">
      <c r="B18" s="136" t="s">
        <v>60</v>
      </c>
      <c r="C18" s="136"/>
      <c r="D18" s="136"/>
      <c r="E18" s="136"/>
      <c r="F18" s="136"/>
      <c r="G18" s="136"/>
      <c r="H18" s="136"/>
      <c r="I18" s="136"/>
      <c r="J18" s="136"/>
      <c r="K18" s="136"/>
      <c r="L18" s="136"/>
      <c r="M18" s="136"/>
      <c r="N18" s="136"/>
      <c r="O18" s="136"/>
      <c r="P18" s="136"/>
      <c r="Q18" s="136"/>
      <c r="R18" s="136"/>
      <c r="S18" s="136"/>
      <c r="T18" s="136"/>
      <c r="U18" s="136"/>
      <c r="V18" s="136"/>
      <c r="W18" s="136"/>
    </row>
    <row r="19" spans="1:25" s="28" customFormat="1" ht="15" customHeight="1" x14ac:dyDescent="0.2">
      <c r="B19" s="77"/>
      <c r="C19" s="77"/>
      <c r="D19" s="77"/>
      <c r="E19" s="77"/>
      <c r="F19" s="77"/>
      <c r="G19" s="77"/>
      <c r="H19" s="77"/>
      <c r="I19" s="77"/>
      <c r="J19" s="77"/>
      <c r="K19" s="77"/>
      <c r="L19" s="77"/>
      <c r="M19" s="77"/>
      <c r="N19" s="77"/>
      <c r="O19" s="77"/>
      <c r="P19" s="77"/>
      <c r="Q19" s="77"/>
      <c r="R19" s="77"/>
      <c r="S19" s="77"/>
      <c r="T19" s="77"/>
      <c r="U19" s="77"/>
      <c r="V19" s="77"/>
      <c r="W19" s="77"/>
    </row>
    <row r="20" spans="1:25" x14ac:dyDescent="0.2">
      <c r="A20" s="141" t="s">
        <v>72</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3"/>
    </row>
    <row r="21" spans="1:25" s="78" customFormat="1" ht="94.5" customHeight="1" x14ac:dyDescent="0.2">
      <c r="A21" s="132" t="s">
        <v>114</v>
      </c>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row>
    <row r="22" spans="1:25" s="78" customFormat="1" ht="25.5" customHeight="1" x14ac:dyDescent="0.2">
      <c r="A22" s="133" t="s">
        <v>73</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row>
    <row r="23" spans="1:25" ht="7.5" customHeight="1" thickBot="1" x14ac:dyDescent="0.25">
      <c r="A23" s="35"/>
      <c r="B23" s="35"/>
      <c r="C23" s="35"/>
      <c r="D23" s="35"/>
      <c r="E23" s="35"/>
      <c r="F23" s="35"/>
      <c r="G23" s="35"/>
      <c r="H23" s="35"/>
      <c r="I23" s="35"/>
      <c r="J23" s="35"/>
      <c r="K23" s="35"/>
      <c r="L23" s="35"/>
      <c r="M23" s="35"/>
      <c r="N23" s="35"/>
      <c r="O23" s="35"/>
      <c r="P23" s="35"/>
      <c r="Q23" s="35"/>
      <c r="R23" s="35"/>
      <c r="S23" s="35"/>
      <c r="T23" s="35"/>
      <c r="U23" s="73"/>
      <c r="V23" s="35"/>
      <c r="W23" s="35"/>
      <c r="X23" s="35"/>
      <c r="Y23" s="35"/>
    </row>
    <row r="24" spans="1:25" ht="3.75" customHeight="1" x14ac:dyDescent="0.2">
      <c r="A24" s="79"/>
      <c r="B24" s="66"/>
      <c r="C24" s="66"/>
      <c r="D24" s="66"/>
      <c r="E24" s="66"/>
      <c r="F24" s="66"/>
      <c r="G24" s="66"/>
      <c r="H24" s="66"/>
      <c r="I24" s="66"/>
      <c r="J24" s="66"/>
      <c r="K24" s="66"/>
      <c r="L24" s="66"/>
      <c r="M24" s="66"/>
      <c r="N24" s="66"/>
      <c r="O24" s="66"/>
      <c r="P24" s="66"/>
      <c r="Q24" s="66"/>
      <c r="R24" s="66"/>
      <c r="S24" s="66"/>
      <c r="T24" s="66"/>
      <c r="U24" s="70"/>
      <c r="V24" s="66"/>
      <c r="W24" s="66"/>
      <c r="X24" s="66"/>
      <c r="Y24" s="80"/>
    </row>
    <row r="25" spans="1:25" ht="13.9" customHeight="1" x14ac:dyDescent="0.2">
      <c r="A25" s="81"/>
      <c r="B25" s="126" t="s">
        <v>66</v>
      </c>
      <c r="C25" s="126"/>
      <c r="D25" s="126"/>
      <c r="E25" s="126"/>
      <c r="F25" s="126"/>
      <c r="G25" s="126"/>
      <c r="H25" s="126"/>
      <c r="I25" s="126"/>
      <c r="J25" s="126"/>
      <c r="K25" s="126"/>
      <c r="L25" s="35"/>
      <c r="M25" s="124">
        <f>Page2NoADC!K52</f>
        <v>0</v>
      </c>
      <c r="N25" s="124"/>
      <c r="O25" s="124"/>
      <c r="P25" s="124"/>
      <c r="Q25" s="35"/>
      <c r="R25" s="35"/>
      <c r="S25" s="35"/>
      <c r="T25" s="35"/>
      <c r="U25" s="73"/>
      <c r="V25" s="35"/>
      <c r="W25" s="35"/>
      <c r="X25" s="35"/>
      <c r="Y25" s="82"/>
    </row>
    <row r="26" spans="1:25" ht="13.9" customHeight="1" x14ac:dyDescent="0.2">
      <c r="A26" s="81"/>
      <c r="B26" s="126" t="s">
        <v>67</v>
      </c>
      <c r="C26" s="126"/>
      <c r="D26" s="126"/>
      <c r="E26" s="126"/>
      <c r="F26" s="126"/>
      <c r="G26" s="126"/>
      <c r="H26" s="126"/>
      <c r="I26" s="126"/>
      <c r="J26" s="126"/>
      <c r="K26" s="126"/>
      <c r="L26" s="35"/>
      <c r="M26" s="131">
        <f>Page3NoADC!J26</f>
        <v>0</v>
      </c>
      <c r="N26" s="131"/>
      <c r="O26" s="131"/>
      <c r="P26" s="131"/>
      <c r="Q26" s="35"/>
      <c r="R26" s="35"/>
      <c r="S26" s="35"/>
      <c r="T26" s="35"/>
      <c r="U26" s="73"/>
      <c r="V26" s="35"/>
      <c r="W26" s="35"/>
      <c r="X26" s="35"/>
      <c r="Y26" s="82"/>
    </row>
    <row r="27" spans="1:25" ht="13.9" customHeight="1" x14ac:dyDescent="0.2">
      <c r="A27" s="81"/>
      <c r="B27" s="126" t="s">
        <v>68</v>
      </c>
      <c r="C27" s="126"/>
      <c r="D27" s="126"/>
      <c r="E27" s="126"/>
      <c r="F27" s="126"/>
      <c r="G27" s="126"/>
      <c r="H27" s="126"/>
      <c r="I27" s="126"/>
      <c r="J27" s="126"/>
      <c r="K27" s="126"/>
      <c r="L27" s="35"/>
      <c r="M27" s="131">
        <f>Page3NoADC!E64</f>
        <v>0</v>
      </c>
      <c r="N27" s="131"/>
      <c r="O27" s="131"/>
      <c r="P27" s="131"/>
      <c r="Q27" s="35"/>
      <c r="R27" s="35"/>
      <c r="S27" s="35"/>
      <c r="T27" s="35"/>
      <c r="U27" s="73"/>
      <c r="V27" s="35"/>
      <c r="W27" s="35"/>
      <c r="X27" s="35"/>
      <c r="Y27" s="82"/>
    </row>
    <row r="28" spans="1:25" ht="13.9" customHeight="1" x14ac:dyDescent="0.2">
      <c r="A28" s="81"/>
      <c r="B28" s="137" t="s">
        <v>40</v>
      </c>
      <c r="C28" s="137"/>
      <c r="D28" s="137"/>
      <c r="E28" s="137"/>
      <c r="F28" s="137"/>
      <c r="G28" s="137"/>
      <c r="H28" s="137"/>
      <c r="I28" s="137"/>
      <c r="J28" s="137"/>
      <c r="K28" s="137"/>
      <c r="L28" s="35"/>
      <c r="M28" s="131">
        <f>ROUND(M25+M26+M27,2)</f>
        <v>0</v>
      </c>
      <c r="N28" s="131"/>
      <c r="O28" s="131"/>
      <c r="P28" s="131"/>
      <c r="Q28" s="35"/>
      <c r="R28" s="35"/>
      <c r="S28" s="33"/>
      <c r="T28" s="83" t="s">
        <v>58</v>
      </c>
      <c r="U28" s="49" t="s">
        <v>61</v>
      </c>
      <c r="V28" s="49"/>
      <c r="W28" s="84">
        <f>ROUND(M28*1.18,2)</f>
        <v>0</v>
      </c>
      <c r="X28" s="35"/>
      <c r="Y28" s="82"/>
    </row>
    <row r="29" spans="1:25" ht="13.9" customHeight="1" x14ac:dyDescent="0.2">
      <c r="A29" s="81"/>
      <c r="B29" s="35"/>
      <c r="C29" s="35"/>
      <c r="D29" s="35"/>
      <c r="E29" s="35"/>
      <c r="F29" s="35"/>
      <c r="G29" s="35"/>
      <c r="H29" s="35"/>
      <c r="I29" s="35"/>
      <c r="J29" s="35"/>
      <c r="K29" s="35"/>
      <c r="L29" s="35"/>
      <c r="M29" s="35"/>
      <c r="N29" s="35"/>
      <c r="O29" s="35"/>
      <c r="P29" s="35"/>
      <c r="Q29" s="35"/>
      <c r="R29" s="35"/>
      <c r="S29" s="33"/>
      <c r="T29" s="83" t="s">
        <v>58</v>
      </c>
      <c r="U29" s="49" t="s">
        <v>53</v>
      </c>
      <c r="V29" s="49"/>
      <c r="W29" s="85">
        <f>ROUND(M28*0.13,2)</f>
        <v>0</v>
      </c>
      <c r="X29" s="35"/>
      <c r="Y29" s="82"/>
    </row>
    <row r="30" spans="1:25" ht="13.9" customHeight="1" x14ac:dyDescent="0.2">
      <c r="A30" s="81"/>
      <c r="C30" s="33"/>
      <c r="D30" s="50"/>
      <c r="E30" s="50"/>
      <c r="F30" s="50"/>
      <c r="G30" s="50"/>
      <c r="H30" s="50"/>
      <c r="I30" s="50"/>
      <c r="J30" s="50"/>
      <c r="K30" s="50"/>
      <c r="L30" s="50"/>
      <c r="M30" s="50"/>
      <c r="N30" s="50"/>
      <c r="O30" s="50"/>
      <c r="P30" s="50"/>
      <c r="Q30" s="50"/>
      <c r="R30" s="50"/>
      <c r="S30" s="50"/>
      <c r="T30" s="83" t="s">
        <v>58</v>
      </c>
      <c r="U30" s="49" t="s">
        <v>54</v>
      </c>
      <c r="V30" s="49"/>
      <c r="W30" s="85">
        <f>ROUND(M28*0.58,2)</f>
        <v>0</v>
      </c>
      <c r="X30" s="35"/>
      <c r="Y30" s="82"/>
    </row>
    <row r="31" spans="1:25" ht="13.9" customHeight="1" x14ac:dyDescent="0.2">
      <c r="A31" s="81"/>
      <c r="B31" s="35"/>
      <c r="C31" s="35"/>
      <c r="D31" s="35"/>
      <c r="E31" s="35"/>
      <c r="F31" s="35"/>
      <c r="G31" s="35"/>
      <c r="H31" s="35"/>
      <c r="I31" s="35"/>
      <c r="J31" s="35"/>
      <c r="K31" s="35"/>
      <c r="L31" s="35"/>
      <c r="M31" s="35"/>
      <c r="N31" s="35"/>
      <c r="O31" s="35"/>
      <c r="P31" s="35"/>
      <c r="Q31" s="35"/>
      <c r="R31" s="35"/>
      <c r="S31" s="35"/>
      <c r="T31" s="83"/>
      <c r="U31" s="49"/>
      <c r="V31" s="49"/>
      <c r="W31" s="73"/>
      <c r="X31" s="35"/>
      <c r="Y31" s="82"/>
    </row>
    <row r="32" spans="1:25" ht="13.9" customHeight="1" x14ac:dyDescent="0.2">
      <c r="A32" s="81"/>
      <c r="B32" s="126" t="s">
        <v>105</v>
      </c>
      <c r="C32" s="126"/>
      <c r="D32" s="126"/>
      <c r="E32" s="126"/>
      <c r="F32" s="126"/>
      <c r="G32" s="126"/>
      <c r="H32" s="126"/>
      <c r="I32" s="126"/>
      <c r="J32" s="126"/>
      <c r="K32" s="126"/>
      <c r="L32" s="35"/>
      <c r="M32" s="124">
        <f>Page3NoADC!J34</f>
        <v>0</v>
      </c>
      <c r="N32" s="124"/>
      <c r="O32" s="124"/>
      <c r="P32" s="124"/>
      <c r="Q32" s="35"/>
      <c r="R32" s="35"/>
      <c r="S32" s="33"/>
      <c r="T32" s="83" t="s">
        <v>58</v>
      </c>
      <c r="U32" s="49" t="s">
        <v>54</v>
      </c>
      <c r="V32" s="49"/>
      <c r="W32" s="84">
        <f>ROUND(M32*0.58,2)</f>
        <v>0</v>
      </c>
      <c r="X32" s="35"/>
      <c r="Y32" s="82"/>
    </row>
    <row r="33" spans="1:25" x14ac:dyDescent="0.2">
      <c r="A33" s="81"/>
      <c r="B33" s="35"/>
      <c r="C33" s="35"/>
      <c r="D33" s="35"/>
      <c r="E33" s="35"/>
      <c r="F33" s="35"/>
      <c r="G33" s="35"/>
      <c r="H33" s="35"/>
      <c r="I33" s="35"/>
      <c r="J33" s="35"/>
      <c r="K33" s="35"/>
      <c r="L33" s="35"/>
      <c r="M33" s="35"/>
      <c r="N33" s="35"/>
      <c r="O33" s="35"/>
      <c r="P33" s="35"/>
      <c r="Q33" s="35"/>
      <c r="R33" s="35"/>
      <c r="S33" s="35"/>
      <c r="T33" s="35"/>
      <c r="U33" s="49"/>
      <c r="V33" s="49"/>
      <c r="W33" s="73"/>
      <c r="X33" s="35"/>
      <c r="Y33" s="82"/>
    </row>
    <row r="34" spans="1:25" ht="14.45" customHeight="1" x14ac:dyDescent="0.2">
      <c r="A34" s="81"/>
      <c r="B34" s="140" t="s">
        <v>70</v>
      </c>
      <c r="C34" s="140"/>
      <c r="D34" s="140"/>
      <c r="E34" s="140"/>
      <c r="F34" s="140"/>
      <c r="G34" s="140"/>
      <c r="H34" s="140"/>
      <c r="I34" s="140"/>
      <c r="J34" s="140"/>
      <c r="K34" s="140"/>
      <c r="L34" s="140"/>
      <c r="M34" s="140"/>
      <c r="N34" s="140"/>
      <c r="O34" s="140"/>
      <c r="P34" s="140"/>
      <c r="Q34" s="140"/>
      <c r="R34" s="140"/>
      <c r="S34" s="140"/>
      <c r="T34" s="140"/>
      <c r="U34" s="140"/>
      <c r="V34" s="35"/>
      <c r="W34" s="84">
        <f>W28+W29+W30+W32</f>
        <v>0</v>
      </c>
      <c r="X34" s="35"/>
      <c r="Y34" s="82"/>
    </row>
    <row r="35" spans="1:25" ht="13.5" thickBot="1" x14ac:dyDescent="0.25">
      <c r="A35" s="86"/>
      <c r="B35" s="87"/>
      <c r="C35" s="88"/>
      <c r="D35" s="88"/>
      <c r="E35" s="88"/>
      <c r="F35" s="88"/>
      <c r="G35" s="88"/>
      <c r="H35" s="88"/>
      <c r="I35" s="88"/>
      <c r="J35" s="88"/>
      <c r="K35" s="88"/>
      <c r="L35" s="88"/>
      <c r="M35" s="88"/>
      <c r="N35" s="88"/>
      <c r="O35" s="88"/>
      <c r="P35" s="88"/>
      <c r="Q35" s="88"/>
      <c r="R35" s="88"/>
      <c r="S35" s="88"/>
      <c r="T35" s="88"/>
      <c r="U35" s="89"/>
      <c r="V35" s="88"/>
      <c r="W35" s="88"/>
      <c r="X35" s="88"/>
      <c r="Y35" s="90"/>
    </row>
    <row r="36" spans="1:25" ht="9" customHeight="1" x14ac:dyDescent="0.2">
      <c r="A36" s="35"/>
      <c r="B36" s="91"/>
      <c r="C36" s="35"/>
      <c r="D36" s="35"/>
      <c r="E36" s="35"/>
      <c r="F36" s="35"/>
      <c r="G36" s="35"/>
      <c r="H36" s="35"/>
      <c r="I36" s="35"/>
      <c r="J36" s="35"/>
      <c r="K36" s="35"/>
      <c r="L36" s="35"/>
      <c r="M36" s="35"/>
      <c r="N36" s="35"/>
      <c r="O36" s="35"/>
      <c r="P36" s="35"/>
      <c r="Q36" s="35"/>
      <c r="R36" s="35"/>
      <c r="S36" s="35"/>
      <c r="T36" s="35"/>
      <c r="U36" s="73"/>
      <c r="V36" s="35"/>
      <c r="W36" s="35"/>
      <c r="X36" s="35"/>
    </row>
    <row r="37" spans="1:25" ht="27.75" customHeight="1" x14ac:dyDescent="0.2">
      <c r="B37" s="139" t="s">
        <v>74</v>
      </c>
      <c r="C37" s="139"/>
      <c r="D37" s="139"/>
      <c r="E37" s="139"/>
      <c r="F37" s="139"/>
      <c r="G37" s="139"/>
      <c r="H37" s="139"/>
      <c r="I37" s="139"/>
      <c r="J37" s="139"/>
      <c r="K37" s="139"/>
      <c r="L37" s="139"/>
      <c r="M37" s="139"/>
      <c r="N37" s="139"/>
      <c r="O37" s="139"/>
      <c r="P37" s="139"/>
      <c r="Q37" s="139"/>
      <c r="R37" s="139"/>
      <c r="S37" s="139"/>
      <c r="T37" s="139"/>
      <c r="U37" s="139"/>
      <c r="V37" s="139"/>
      <c r="W37" s="139"/>
    </row>
    <row r="38" spans="1:25" ht="3" customHeight="1" x14ac:dyDescent="0.2"/>
    <row r="39" spans="1:25" ht="42.6" customHeight="1" x14ac:dyDescent="0.2">
      <c r="B39" s="124"/>
      <c r="C39" s="124"/>
      <c r="D39" s="124"/>
      <c r="E39" s="124"/>
      <c r="F39" s="124"/>
      <c r="G39" s="124"/>
      <c r="H39" s="124"/>
      <c r="I39" s="124"/>
      <c r="J39" s="34"/>
      <c r="K39" s="124"/>
      <c r="L39" s="124"/>
      <c r="M39" s="124"/>
      <c r="N39" s="124"/>
      <c r="O39" s="124"/>
      <c r="P39" s="124"/>
      <c r="Q39" s="124"/>
      <c r="R39" s="124"/>
      <c r="S39" s="124"/>
      <c r="T39" s="135"/>
      <c r="U39" s="135"/>
      <c r="V39" s="50"/>
      <c r="W39" s="92"/>
    </row>
    <row r="40" spans="1:25" ht="14.25" x14ac:dyDescent="0.2">
      <c r="B40" s="123" t="s">
        <v>69</v>
      </c>
      <c r="C40" s="123"/>
      <c r="D40" s="123"/>
      <c r="E40" s="123"/>
      <c r="F40" s="123"/>
      <c r="G40" s="123"/>
      <c r="H40" s="123"/>
      <c r="I40" s="123"/>
      <c r="K40" s="125" t="s">
        <v>47</v>
      </c>
      <c r="L40" s="125"/>
      <c r="M40" s="125"/>
      <c r="N40" s="125"/>
      <c r="O40" s="125"/>
      <c r="P40" s="125"/>
      <c r="Q40" s="125"/>
      <c r="R40" s="125"/>
      <c r="S40" s="125"/>
      <c r="T40" s="128"/>
      <c r="U40" s="128"/>
      <c r="V40" s="93"/>
      <c r="W40" s="94" t="s">
        <v>48</v>
      </c>
    </row>
    <row r="41" spans="1:25" ht="33" customHeight="1" x14ac:dyDescent="0.2">
      <c r="B41" s="124"/>
      <c r="C41" s="124"/>
      <c r="D41" s="124"/>
      <c r="E41" s="124"/>
      <c r="F41" s="124"/>
      <c r="G41" s="124"/>
      <c r="H41" s="124"/>
      <c r="I41" s="124"/>
      <c r="J41" s="124"/>
      <c r="K41" s="124"/>
      <c r="L41" s="33"/>
      <c r="M41" s="124"/>
      <c r="N41" s="124"/>
      <c r="O41" s="124"/>
      <c r="P41" s="124"/>
      <c r="Q41" s="124"/>
      <c r="R41" s="124"/>
      <c r="S41" s="124"/>
      <c r="T41" s="124"/>
      <c r="U41" s="124"/>
      <c r="V41" s="124"/>
      <c r="W41" s="124"/>
    </row>
    <row r="42" spans="1:25" ht="14.25" x14ac:dyDescent="0.2">
      <c r="B42" s="125" t="s">
        <v>56</v>
      </c>
      <c r="C42" s="125"/>
      <c r="D42" s="125"/>
      <c r="E42" s="125"/>
      <c r="F42" s="125"/>
      <c r="G42" s="125"/>
      <c r="H42" s="125"/>
      <c r="I42" s="125"/>
      <c r="J42" s="125"/>
      <c r="K42" s="125"/>
      <c r="M42" s="125" t="s">
        <v>55</v>
      </c>
      <c r="N42" s="125"/>
      <c r="O42" s="125"/>
      <c r="P42" s="125"/>
      <c r="Q42" s="125"/>
      <c r="R42" s="125"/>
      <c r="S42" s="125"/>
      <c r="T42" s="125"/>
      <c r="U42" s="125"/>
      <c r="V42" s="125"/>
      <c r="W42" s="125"/>
    </row>
    <row r="43" spans="1:25" s="95" customFormat="1" ht="24.95" customHeight="1" x14ac:dyDescent="0.2">
      <c r="A43" s="122" t="s">
        <v>75</v>
      </c>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row>
    <row r="44" spans="1:25" x14ac:dyDescent="0.2">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row>
  </sheetData>
  <mergeCells count="37">
    <mergeCell ref="A2:Y2"/>
    <mergeCell ref="U5:W5"/>
    <mergeCell ref="U6:W6"/>
    <mergeCell ref="U7:W7"/>
    <mergeCell ref="R11:U11"/>
    <mergeCell ref="B11:C11"/>
    <mergeCell ref="A1:Y1"/>
    <mergeCell ref="K39:U39"/>
    <mergeCell ref="B25:K25"/>
    <mergeCell ref="B26:K26"/>
    <mergeCell ref="M28:P28"/>
    <mergeCell ref="B39:I39"/>
    <mergeCell ref="O16:P16"/>
    <mergeCell ref="B18:W18"/>
    <mergeCell ref="B28:K28"/>
    <mergeCell ref="M27:P27"/>
    <mergeCell ref="V16:W16"/>
    <mergeCell ref="A13:Y13"/>
    <mergeCell ref="B27:K27"/>
    <mergeCell ref="B37:W37"/>
    <mergeCell ref="B34:U34"/>
    <mergeCell ref="A20:Y20"/>
    <mergeCell ref="B32:K32"/>
    <mergeCell ref="M42:W42"/>
    <mergeCell ref="A14:X14"/>
    <mergeCell ref="K40:U40"/>
    <mergeCell ref="V11:Y11"/>
    <mergeCell ref="M26:P26"/>
    <mergeCell ref="M25:P25"/>
    <mergeCell ref="A21:Y21"/>
    <mergeCell ref="A22:Y22"/>
    <mergeCell ref="M32:P32"/>
    <mergeCell ref="A43:Y44"/>
    <mergeCell ref="B40:I40"/>
    <mergeCell ref="M41:W41"/>
    <mergeCell ref="B41:K41"/>
    <mergeCell ref="B42:K42"/>
  </mergeCells>
  <phoneticPr fontId="5" type="noConversion"/>
  <pageMargins left="0.5" right="0.25" top="0.5" bottom="0.5" header="0.5" footer="0.25"/>
  <pageSetup orientation="portrait" r:id="rId1"/>
  <headerFooter alignWithMargins="0">
    <oddFooter>&amp;C&amp;10Updated 6/16/2020&amp;R&amp;10&amp;P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zoomScaleNormal="100" zoomScaleSheetLayoutView="100" workbookViewId="0">
      <selection sqref="A1:L1"/>
    </sheetView>
  </sheetViews>
  <sheetFormatPr defaultColWidth="9.140625" defaultRowHeight="12.75" x14ac:dyDescent="0.2"/>
  <cols>
    <col min="1" max="1" width="6.140625" style="4" customWidth="1"/>
    <col min="2" max="2" width="26.140625" style="4" customWidth="1"/>
    <col min="3" max="3" width="15.7109375" style="4" customWidth="1"/>
    <col min="4" max="4" width="10.5703125" style="4" customWidth="1"/>
    <col min="5" max="5" width="5.85546875" style="4" customWidth="1"/>
    <col min="6" max="6" width="16.28515625" style="4" customWidth="1"/>
    <col min="7" max="7" width="3.28515625" style="4" customWidth="1"/>
    <col min="8" max="8" width="10.28515625" style="114" customWidth="1"/>
    <col min="9" max="9" width="2.7109375" style="114" customWidth="1"/>
    <col min="10" max="10" width="8.85546875" style="4" customWidth="1"/>
    <col min="11" max="11" width="8.140625" style="4" customWidth="1"/>
    <col min="12" max="12" width="8.5703125" style="4" customWidth="1"/>
    <col min="13" max="16384" width="9.140625" style="4"/>
  </cols>
  <sheetData>
    <row r="1" spans="1:26" ht="16.5" thickBot="1" x14ac:dyDescent="0.3">
      <c r="A1" s="174" t="s">
        <v>1</v>
      </c>
      <c r="B1" s="175"/>
      <c r="C1" s="175"/>
      <c r="D1" s="175"/>
      <c r="E1" s="175"/>
      <c r="F1" s="175"/>
      <c r="G1" s="175"/>
      <c r="H1" s="175"/>
      <c r="I1" s="175"/>
      <c r="J1" s="175"/>
      <c r="K1" s="175"/>
      <c r="L1" s="176"/>
    </row>
    <row r="2" spans="1:26" ht="25.5" customHeight="1" thickTop="1" thickBot="1" x14ac:dyDescent="0.25">
      <c r="A2" s="5"/>
      <c r="B2" s="1" t="s">
        <v>84</v>
      </c>
      <c r="C2" s="204" t="s">
        <v>81</v>
      </c>
      <c r="D2" s="205"/>
      <c r="E2" s="206"/>
      <c r="F2" s="6" t="s">
        <v>82</v>
      </c>
      <c r="G2" s="204" t="s">
        <v>83</v>
      </c>
      <c r="H2" s="207"/>
      <c r="I2" s="207"/>
      <c r="J2" s="206"/>
      <c r="K2" s="200"/>
      <c r="L2" s="201"/>
    </row>
    <row r="3" spans="1:26" ht="17.25" thickTop="1" thickBot="1" x14ac:dyDescent="0.3">
      <c r="A3" s="2">
        <v>1</v>
      </c>
      <c r="B3" s="7" t="s">
        <v>76</v>
      </c>
      <c r="C3" s="8" t="s">
        <v>77</v>
      </c>
      <c r="D3" s="192" t="s">
        <v>78</v>
      </c>
      <c r="E3" s="193"/>
      <c r="F3" s="9" t="s">
        <v>78</v>
      </c>
      <c r="G3" s="208"/>
      <c r="H3" s="209"/>
      <c r="I3" s="209"/>
      <c r="J3" s="210"/>
    </row>
    <row r="4" spans="1:26" ht="12.75" customHeight="1" x14ac:dyDescent="0.2">
      <c r="A4" s="211" t="s">
        <v>0</v>
      </c>
      <c r="B4" s="219"/>
      <c r="C4" s="10">
        <v>0</v>
      </c>
      <c r="D4" s="161">
        <v>0</v>
      </c>
      <c r="E4" s="162"/>
      <c r="F4" s="10">
        <v>0</v>
      </c>
      <c r="G4" s="161">
        <v>0</v>
      </c>
      <c r="H4" s="202"/>
      <c r="I4" s="202"/>
      <c r="J4" s="203"/>
      <c r="K4" s="171" t="s">
        <v>111</v>
      </c>
      <c r="L4" s="172"/>
    </row>
    <row r="5" spans="1:26" ht="12.75" customHeight="1" x14ac:dyDescent="0.2">
      <c r="A5" s="212"/>
      <c r="B5" s="220"/>
      <c r="C5" s="11">
        <v>0</v>
      </c>
      <c r="D5" s="158">
        <v>0</v>
      </c>
      <c r="E5" s="187"/>
      <c r="F5" s="11">
        <v>0</v>
      </c>
      <c r="G5" s="158">
        <v>0</v>
      </c>
      <c r="H5" s="159"/>
      <c r="I5" s="159"/>
      <c r="J5" s="160"/>
      <c r="K5" s="171"/>
      <c r="L5" s="172"/>
    </row>
    <row r="6" spans="1:26" ht="12.75" customHeight="1" x14ac:dyDescent="0.2">
      <c r="A6" s="212"/>
      <c r="B6" s="208"/>
      <c r="C6" s="12">
        <v>0</v>
      </c>
      <c r="D6" s="150">
        <v>0</v>
      </c>
      <c r="E6" s="151"/>
      <c r="F6" s="12">
        <v>0</v>
      </c>
      <c r="G6" s="150">
        <v>0</v>
      </c>
      <c r="H6" s="156"/>
      <c r="I6" s="156"/>
      <c r="J6" s="157"/>
      <c r="K6" s="171"/>
      <c r="L6" s="172"/>
    </row>
    <row r="7" spans="1:26" ht="12.75" customHeight="1" x14ac:dyDescent="0.2">
      <c r="A7" s="212"/>
      <c r="B7" s="221"/>
      <c r="C7" s="11">
        <v>0</v>
      </c>
      <c r="D7" s="158">
        <v>0</v>
      </c>
      <c r="E7" s="187"/>
      <c r="F7" s="11">
        <v>0</v>
      </c>
      <c r="G7" s="158">
        <v>0</v>
      </c>
      <c r="H7" s="159"/>
      <c r="I7" s="159"/>
      <c r="J7" s="160"/>
      <c r="K7" s="171"/>
      <c r="L7" s="172"/>
    </row>
    <row r="8" spans="1:26" ht="12.75" customHeight="1" x14ac:dyDescent="0.2">
      <c r="A8" s="212"/>
      <c r="B8" s="208"/>
      <c r="C8" s="12">
        <v>0</v>
      </c>
      <c r="D8" s="150">
        <v>0</v>
      </c>
      <c r="E8" s="151"/>
      <c r="F8" s="12">
        <v>0</v>
      </c>
      <c r="G8" s="150">
        <v>0</v>
      </c>
      <c r="H8" s="156"/>
      <c r="I8" s="156"/>
      <c r="J8" s="157"/>
      <c r="K8" s="171"/>
      <c r="L8" s="172"/>
    </row>
    <row r="9" spans="1:26" ht="12.75" customHeight="1" x14ac:dyDescent="0.2">
      <c r="A9" s="212"/>
      <c r="B9" s="221"/>
      <c r="C9" s="11">
        <v>0</v>
      </c>
      <c r="D9" s="158">
        <v>0</v>
      </c>
      <c r="E9" s="187"/>
      <c r="F9" s="11">
        <v>0</v>
      </c>
      <c r="G9" s="158">
        <v>0</v>
      </c>
      <c r="H9" s="159"/>
      <c r="I9" s="159"/>
      <c r="J9" s="160"/>
      <c r="K9" s="171"/>
      <c r="L9" s="172"/>
    </row>
    <row r="10" spans="1:26" ht="12.75" customHeight="1" x14ac:dyDescent="0.2">
      <c r="A10" s="212"/>
      <c r="B10" s="208"/>
      <c r="C10" s="12">
        <v>0</v>
      </c>
      <c r="D10" s="150">
        <v>0</v>
      </c>
      <c r="E10" s="151"/>
      <c r="F10" s="12">
        <v>0</v>
      </c>
      <c r="G10" s="150">
        <v>0</v>
      </c>
      <c r="H10" s="156"/>
      <c r="I10" s="156"/>
      <c r="J10" s="157"/>
      <c r="K10" s="171"/>
      <c r="L10" s="172"/>
    </row>
    <row r="11" spans="1:26" ht="12.75" customHeight="1" x14ac:dyDescent="0.2">
      <c r="A11" s="212"/>
      <c r="B11" s="221"/>
      <c r="C11" s="11">
        <v>0</v>
      </c>
      <c r="D11" s="158">
        <v>0</v>
      </c>
      <c r="E11" s="187"/>
      <c r="F11" s="11">
        <v>0</v>
      </c>
      <c r="G11" s="158">
        <v>0</v>
      </c>
      <c r="H11" s="159"/>
      <c r="I11" s="159"/>
      <c r="J11" s="160"/>
      <c r="K11" s="171"/>
      <c r="L11" s="172"/>
      <c r="S11" s="13"/>
      <c r="T11" s="13"/>
      <c r="U11" s="13"/>
      <c r="V11" s="13"/>
      <c r="W11" s="173"/>
      <c r="X11" s="173"/>
      <c r="Y11" s="173"/>
      <c r="Z11" s="173"/>
    </row>
    <row r="12" spans="1:26" ht="12.75" customHeight="1" x14ac:dyDescent="0.2">
      <c r="A12" s="212"/>
      <c r="B12" s="208"/>
      <c r="C12" s="12">
        <v>0</v>
      </c>
      <c r="D12" s="150">
        <v>0</v>
      </c>
      <c r="E12" s="151"/>
      <c r="F12" s="12">
        <v>0</v>
      </c>
      <c r="G12" s="150">
        <v>0</v>
      </c>
      <c r="H12" s="156"/>
      <c r="I12" s="156"/>
      <c r="J12" s="157"/>
      <c r="K12" s="171"/>
      <c r="L12" s="172"/>
    </row>
    <row r="13" spans="1:26" ht="12.75" customHeight="1" x14ac:dyDescent="0.2">
      <c r="A13" s="212"/>
      <c r="B13" s="221"/>
      <c r="C13" s="11">
        <v>0</v>
      </c>
      <c r="D13" s="158">
        <v>0</v>
      </c>
      <c r="E13" s="187"/>
      <c r="F13" s="11">
        <v>0</v>
      </c>
      <c r="G13" s="158">
        <v>0</v>
      </c>
      <c r="H13" s="159"/>
      <c r="I13" s="159"/>
      <c r="J13" s="160"/>
      <c r="K13" s="171"/>
      <c r="L13" s="172"/>
    </row>
    <row r="14" spans="1:26" ht="12.75" customHeight="1" x14ac:dyDescent="0.2">
      <c r="A14" s="212"/>
      <c r="B14" s="208"/>
      <c r="C14" s="12">
        <v>0</v>
      </c>
      <c r="D14" s="150">
        <v>0</v>
      </c>
      <c r="E14" s="151"/>
      <c r="F14" s="12">
        <v>0</v>
      </c>
      <c r="G14" s="150">
        <v>0</v>
      </c>
      <c r="H14" s="156"/>
      <c r="I14" s="156"/>
      <c r="J14" s="157"/>
      <c r="K14" s="171"/>
      <c r="L14" s="172"/>
    </row>
    <row r="15" spans="1:26" ht="12.75" customHeight="1" x14ac:dyDescent="0.2">
      <c r="A15" s="212"/>
      <c r="B15" s="221"/>
      <c r="C15" s="11">
        <v>0</v>
      </c>
      <c r="D15" s="158">
        <v>0</v>
      </c>
      <c r="E15" s="187"/>
      <c r="F15" s="11">
        <v>0</v>
      </c>
      <c r="G15" s="158">
        <v>0</v>
      </c>
      <c r="H15" s="159"/>
      <c r="I15" s="159"/>
      <c r="J15" s="160"/>
      <c r="K15" s="171"/>
      <c r="L15" s="172"/>
    </row>
    <row r="16" spans="1:26" ht="12.75" customHeight="1" x14ac:dyDescent="0.2">
      <c r="A16" s="212"/>
      <c r="B16" s="196" t="s">
        <v>2</v>
      </c>
      <c r="C16" s="12">
        <v>0</v>
      </c>
      <c r="D16" s="150">
        <v>0</v>
      </c>
      <c r="E16" s="151"/>
      <c r="F16" s="12">
        <v>0</v>
      </c>
      <c r="G16" s="150">
        <v>0</v>
      </c>
      <c r="H16" s="156"/>
      <c r="I16" s="156"/>
      <c r="J16" s="157"/>
      <c r="K16" s="171"/>
      <c r="L16" s="172"/>
    </row>
    <row r="17" spans="1:12" ht="12.75" customHeight="1" thickBot="1" x14ac:dyDescent="0.25">
      <c r="A17" s="212"/>
      <c r="B17" s="197"/>
      <c r="C17" s="14">
        <v>0</v>
      </c>
      <c r="D17" s="148">
        <v>0</v>
      </c>
      <c r="E17" s="149"/>
      <c r="F17" s="14">
        <v>0</v>
      </c>
      <c r="G17" s="148">
        <v>0</v>
      </c>
      <c r="H17" s="163"/>
      <c r="I17" s="163"/>
      <c r="J17" s="164"/>
      <c r="K17" s="171"/>
      <c r="L17" s="172"/>
    </row>
    <row r="18" spans="1:12" ht="12.75" customHeight="1" x14ac:dyDescent="0.2">
      <c r="A18" s="212"/>
      <c r="B18" s="194" t="s">
        <v>94</v>
      </c>
      <c r="C18" s="181">
        <f>C5+C7+C9+C11+C13+C15+C17</f>
        <v>0</v>
      </c>
      <c r="D18" s="183">
        <f>D5+D7+D9+D11+D13+D15+D17</f>
        <v>0</v>
      </c>
      <c r="E18" s="184"/>
      <c r="F18" s="181">
        <f>F5+F7+F9+F11+F13+F15+F17</f>
        <v>0</v>
      </c>
      <c r="G18" s="183">
        <f>G5+G7+G9+G11+G13+G15+G17</f>
        <v>0</v>
      </c>
      <c r="H18" s="189"/>
      <c r="I18" s="189"/>
      <c r="J18" s="184"/>
      <c r="K18" s="171"/>
      <c r="L18" s="172"/>
    </row>
    <row r="19" spans="1:12" ht="28.5" customHeight="1" thickBot="1" x14ac:dyDescent="0.25">
      <c r="A19" s="213"/>
      <c r="B19" s="195"/>
      <c r="C19" s="182"/>
      <c r="D19" s="185"/>
      <c r="E19" s="186"/>
      <c r="F19" s="182"/>
      <c r="G19" s="185"/>
      <c r="H19" s="190"/>
      <c r="I19" s="190"/>
      <c r="J19" s="186"/>
      <c r="K19" s="171"/>
      <c r="L19" s="172"/>
    </row>
    <row r="20" spans="1:12" ht="12.75" customHeight="1" x14ac:dyDescent="0.2">
      <c r="A20" s="3">
        <v>2</v>
      </c>
      <c r="B20" s="222" t="s">
        <v>5</v>
      </c>
      <c r="C20" s="15"/>
      <c r="D20" s="161">
        <v>0</v>
      </c>
      <c r="E20" s="162"/>
      <c r="F20" s="10">
        <v>0</v>
      </c>
      <c r="G20" s="161">
        <v>0</v>
      </c>
      <c r="H20" s="202"/>
      <c r="I20" s="202"/>
      <c r="J20" s="203"/>
      <c r="K20" s="171"/>
      <c r="L20" s="172"/>
    </row>
    <row r="21" spans="1:12" ht="15" customHeight="1" x14ac:dyDescent="0.2">
      <c r="A21" s="16"/>
      <c r="B21" s="223"/>
      <c r="C21" s="17"/>
      <c r="D21" s="158">
        <v>0</v>
      </c>
      <c r="E21" s="187"/>
      <c r="F21" s="11">
        <v>0</v>
      </c>
      <c r="G21" s="158">
        <v>0</v>
      </c>
      <c r="H21" s="159"/>
      <c r="I21" s="159"/>
      <c r="J21" s="160"/>
      <c r="K21" s="171"/>
      <c r="L21" s="172"/>
    </row>
    <row r="22" spans="1:12" ht="12.6" customHeight="1" x14ac:dyDescent="0.2">
      <c r="A22" s="214" t="s">
        <v>3</v>
      </c>
      <c r="B22" s="217" t="s">
        <v>6</v>
      </c>
      <c r="C22" s="18"/>
      <c r="D22" s="150">
        <v>0</v>
      </c>
      <c r="E22" s="151"/>
      <c r="F22" s="12">
        <v>0</v>
      </c>
      <c r="G22" s="150">
        <v>0</v>
      </c>
      <c r="H22" s="156"/>
      <c r="I22" s="156"/>
      <c r="J22" s="157"/>
      <c r="K22" s="171"/>
      <c r="L22" s="172"/>
    </row>
    <row r="23" spans="1:12" ht="12.6" customHeight="1" x14ac:dyDescent="0.2">
      <c r="A23" s="214"/>
      <c r="B23" s="217"/>
      <c r="C23" s="17"/>
      <c r="D23" s="158">
        <v>0</v>
      </c>
      <c r="E23" s="187"/>
      <c r="F23" s="11">
        <v>0</v>
      </c>
      <c r="G23" s="158">
        <v>0</v>
      </c>
      <c r="H23" s="159"/>
      <c r="I23" s="159"/>
      <c r="J23" s="160"/>
      <c r="K23" s="171"/>
      <c r="L23" s="172"/>
    </row>
    <row r="24" spans="1:12" ht="19.899999999999999" customHeight="1" x14ac:dyDescent="0.2">
      <c r="A24" s="214"/>
      <c r="B24" s="218" t="s">
        <v>62</v>
      </c>
      <c r="C24" s="12">
        <v>0</v>
      </c>
      <c r="D24" s="150">
        <v>0</v>
      </c>
      <c r="E24" s="151"/>
      <c r="F24" s="12">
        <v>0</v>
      </c>
      <c r="G24" s="150">
        <v>0</v>
      </c>
      <c r="H24" s="156"/>
      <c r="I24" s="156"/>
      <c r="J24" s="157"/>
      <c r="K24" s="171"/>
      <c r="L24" s="172"/>
    </row>
    <row r="25" spans="1:12" ht="20.45" customHeight="1" x14ac:dyDescent="0.2">
      <c r="A25" s="214"/>
      <c r="B25" s="218"/>
      <c r="C25" s="11">
        <v>0</v>
      </c>
      <c r="D25" s="158">
        <v>0</v>
      </c>
      <c r="E25" s="187"/>
      <c r="F25" s="11">
        <v>0</v>
      </c>
      <c r="G25" s="158">
        <v>0</v>
      </c>
      <c r="H25" s="159"/>
      <c r="I25" s="159"/>
      <c r="J25" s="160"/>
      <c r="K25" s="171"/>
      <c r="L25" s="172"/>
    </row>
    <row r="26" spans="1:12" ht="12.6" customHeight="1" x14ac:dyDescent="0.2">
      <c r="A26" s="214"/>
      <c r="B26" s="218" t="s">
        <v>7</v>
      </c>
      <c r="C26" s="18"/>
      <c r="D26" s="150">
        <v>0</v>
      </c>
      <c r="E26" s="151"/>
      <c r="F26" s="12">
        <v>0</v>
      </c>
      <c r="G26" s="150">
        <v>0</v>
      </c>
      <c r="H26" s="156"/>
      <c r="I26" s="156"/>
      <c r="J26" s="157"/>
      <c r="K26" s="171"/>
      <c r="L26" s="172"/>
    </row>
    <row r="27" spans="1:12" ht="12.6" customHeight="1" x14ac:dyDescent="0.2">
      <c r="A27" s="214"/>
      <c r="B27" s="218"/>
      <c r="C27" s="17"/>
      <c r="D27" s="158">
        <v>0</v>
      </c>
      <c r="E27" s="187"/>
      <c r="F27" s="11">
        <v>0</v>
      </c>
      <c r="G27" s="158">
        <v>0</v>
      </c>
      <c r="H27" s="159"/>
      <c r="I27" s="159"/>
      <c r="J27" s="160"/>
      <c r="K27" s="171"/>
      <c r="L27" s="172"/>
    </row>
    <row r="28" spans="1:12" ht="12.6" customHeight="1" x14ac:dyDescent="0.2">
      <c r="A28" s="214"/>
      <c r="B28" s="215" t="s">
        <v>92</v>
      </c>
      <c r="C28" s="18"/>
      <c r="D28" s="150">
        <v>0</v>
      </c>
      <c r="E28" s="151"/>
      <c r="F28" s="12">
        <v>0</v>
      </c>
      <c r="G28" s="150">
        <v>0</v>
      </c>
      <c r="H28" s="156"/>
      <c r="I28" s="156"/>
      <c r="J28" s="157"/>
      <c r="K28" s="171"/>
      <c r="L28" s="172"/>
    </row>
    <row r="29" spans="1:12" ht="15" customHeight="1" x14ac:dyDescent="0.2">
      <c r="A29" s="214"/>
      <c r="B29" s="215"/>
      <c r="C29" s="17"/>
      <c r="D29" s="169">
        <v>0</v>
      </c>
      <c r="E29" s="170"/>
      <c r="F29" s="19">
        <v>0</v>
      </c>
      <c r="G29" s="169">
        <v>0</v>
      </c>
      <c r="H29" s="198"/>
      <c r="I29" s="198"/>
      <c r="J29" s="199"/>
      <c r="K29" s="171"/>
      <c r="L29" s="172"/>
    </row>
    <row r="30" spans="1:12" ht="12.6" customHeight="1" x14ac:dyDescent="0.2">
      <c r="A30" s="214"/>
      <c r="B30" s="216" t="s">
        <v>95</v>
      </c>
      <c r="C30" s="18"/>
      <c r="D30" s="150">
        <v>0</v>
      </c>
      <c r="E30" s="151"/>
      <c r="F30" s="12">
        <v>0</v>
      </c>
      <c r="G30" s="150">
        <v>0</v>
      </c>
      <c r="H30" s="156"/>
      <c r="I30" s="156"/>
      <c r="J30" s="157"/>
      <c r="K30" s="166" t="s">
        <v>80</v>
      </c>
      <c r="L30" s="147"/>
    </row>
    <row r="31" spans="1:12" ht="12.6" customHeight="1" thickBot="1" x14ac:dyDescent="0.25">
      <c r="A31" s="214"/>
      <c r="B31" s="216"/>
      <c r="C31" s="20"/>
      <c r="D31" s="148">
        <v>0</v>
      </c>
      <c r="E31" s="149"/>
      <c r="F31" s="14">
        <v>0</v>
      </c>
      <c r="G31" s="148">
        <v>0</v>
      </c>
      <c r="H31" s="163"/>
      <c r="I31" s="163"/>
      <c r="J31" s="164"/>
      <c r="K31" s="167"/>
      <c r="L31" s="168"/>
    </row>
    <row r="32" spans="1:12" ht="43.5" customHeight="1" thickBot="1" x14ac:dyDescent="0.25">
      <c r="A32" s="96" t="s">
        <v>9</v>
      </c>
      <c r="B32" s="97" t="s">
        <v>93</v>
      </c>
      <c r="C32" s="22">
        <f>C18+C25</f>
        <v>0</v>
      </c>
      <c r="D32" s="153">
        <f>D18+D21+D23+D25+D27+D29+D31</f>
        <v>0</v>
      </c>
      <c r="E32" s="154"/>
      <c r="F32" s="23">
        <f>F18+F21+F23+F25+F27+F29+F31</f>
        <v>0</v>
      </c>
      <c r="G32" s="153">
        <f>G18+G21+G23+G25+G27+G29+G31</f>
        <v>0</v>
      </c>
      <c r="H32" s="188"/>
      <c r="I32" s="188"/>
      <c r="J32" s="154"/>
      <c r="K32" s="153">
        <f>C32+D32+F32+G32</f>
        <v>0</v>
      </c>
      <c r="L32" s="154"/>
    </row>
    <row r="33" spans="1:24" ht="13.5" customHeight="1" x14ac:dyDescent="0.2">
      <c r="A33" s="24"/>
      <c r="C33" s="25"/>
      <c r="J33" s="165" t="s">
        <v>28</v>
      </c>
      <c r="K33" s="165"/>
      <c r="L33" s="165"/>
    </row>
    <row r="34" spans="1:24" ht="14.45" customHeight="1" x14ac:dyDescent="0.2">
      <c r="A34" s="224">
        <v>3</v>
      </c>
      <c r="B34" s="26" t="s">
        <v>31</v>
      </c>
      <c r="C34" s="27"/>
    </row>
    <row r="35" spans="1:24" ht="3.75" customHeight="1" x14ac:dyDescent="0.2">
      <c r="A35" s="224"/>
      <c r="B35" s="27"/>
      <c r="C35" s="27"/>
    </row>
    <row r="36" spans="1:24" x14ac:dyDescent="0.2">
      <c r="A36" s="224"/>
      <c r="B36" s="27"/>
      <c r="C36" s="27"/>
      <c r="D36" s="28" t="s">
        <v>25</v>
      </c>
      <c r="J36" s="29" t="s">
        <v>26</v>
      </c>
    </row>
    <row r="37" spans="1:24" ht="14.25" customHeight="1" x14ac:dyDescent="0.2">
      <c r="A37" s="225" t="s">
        <v>30</v>
      </c>
      <c r="B37" s="191" t="s">
        <v>10</v>
      </c>
      <c r="C37" s="191"/>
      <c r="D37" s="30">
        <f>C4+C6+C8+C10+C12+C14+C16</f>
        <v>0</v>
      </c>
      <c r="E37" s="155" t="s">
        <v>63</v>
      </c>
      <c r="F37" s="155"/>
      <c r="G37" s="155"/>
      <c r="H37" s="115">
        <v>0.35</v>
      </c>
      <c r="I37" s="115"/>
      <c r="J37" s="32">
        <f>ROUND(D37*0.35,2)</f>
        <v>0</v>
      </c>
      <c r="K37" s="28" t="s">
        <v>14</v>
      </c>
    </row>
    <row r="38" spans="1:24" ht="14.25" customHeight="1" x14ac:dyDescent="0.2">
      <c r="A38" s="225"/>
      <c r="B38" s="191" t="s">
        <v>10</v>
      </c>
      <c r="C38" s="191"/>
      <c r="D38" s="30">
        <f>D4+D6+D8+F4+F6+F8+G4+G6+G8+D10+F10+G10+D12+F12+G12+D14+F14+G14+D16+F16+G16</f>
        <v>0</v>
      </c>
      <c r="E38" s="155" t="s">
        <v>22</v>
      </c>
      <c r="F38" s="155"/>
      <c r="G38" s="155"/>
      <c r="H38" s="115">
        <v>0.15</v>
      </c>
      <c r="I38" s="115"/>
      <c r="J38" s="32">
        <f>ROUND(D38*0.15,2)</f>
        <v>0</v>
      </c>
      <c r="K38" s="28" t="s">
        <v>14</v>
      </c>
    </row>
    <row r="39" spans="1:24" ht="14.25" customHeight="1" x14ac:dyDescent="0.2">
      <c r="A39" s="225"/>
      <c r="B39" s="191" t="s">
        <v>4</v>
      </c>
      <c r="C39" s="191"/>
      <c r="D39" s="30">
        <f>D20+F20+G20</f>
        <v>0</v>
      </c>
      <c r="E39" s="155" t="s">
        <v>23</v>
      </c>
      <c r="F39" s="155"/>
      <c r="G39" s="155"/>
      <c r="H39" s="115">
        <v>1.2</v>
      </c>
      <c r="I39" s="115"/>
      <c r="J39" s="32">
        <f>ROUND(D39*1.2,2)</f>
        <v>0</v>
      </c>
      <c r="K39" s="28" t="s">
        <v>14</v>
      </c>
      <c r="L39" s="173"/>
      <c r="M39" s="173"/>
      <c r="N39" s="173"/>
      <c r="O39" s="173"/>
      <c r="P39" s="173"/>
      <c r="Q39" s="173"/>
      <c r="R39" s="173"/>
      <c r="S39" s="173"/>
      <c r="T39" s="173"/>
      <c r="U39" s="173"/>
      <c r="V39" s="173"/>
      <c r="W39" s="33"/>
      <c r="X39" s="34"/>
    </row>
    <row r="40" spans="1:24" ht="14.25" customHeight="1" x14ac:dyDescent="0.2">
      <c r="A40" s="225"/>
      <c r="B40" s="191" t="s">
        <v>6</v>
      </c>
      <c r="C40" s="191"/>
      <c r="D40" s="30">
        <f>D22+F22+G22</f>
        <v>0</v>
      </c>
      <c r="E40" s="155" t="s">
        <v>22</v>
      </c>
      <c r="F40" s="155"/>
      <c r="G40" s="155"/>
      <c r="H40" s="115">
        <v>0.25</v>
      </c>
      <c r="I40" s="115"/>
      <c r="J40" s="32">
        <f>ROUND(D40*0.25,2)</f>
        <v>0</v>
      </c>
      <c r="K40" s="28" t="s">
        <v>14</v>
      </c>
      <c r="L40" s="173"/>
      <c r="M40" s="173"/>
      <c r="N40" s="173"/>
      <c r="O40" s="173"/>
      <c r="P40" s="173"/>
      <c r="Q40" s="173"/>
      <c r="R40" s="173"/>
      <c r="S40" s="173"/>
      <c r="T40" s="173"/>
      <c r="U40" s="173"/>
      <c r="V40" s="173"/>
      <c r="W40" s="34"/>
      <c r="X40" s="34"/>
    </row>
    <row r="41" spans="1:24" ht="14.25" customHeight="1" x14ac:dyDescent="0.2">
      <c r="A41" s="225"/>
      <c r="B41" s="191" t="s">
        <v>11</v>
      </c>
      <c r="C41" s="191"/>
      <c r="D41" s="30">
        <f>C24</f>
        <v>0</v>
      </c>
      <c r="E41" s="155" t="s">
        <v>24</v>
      </c>
      <c r="F41" s="155"/>
      <c r="G41" s="155"/>
      <c r="H41" s="115">
        <v>0.35</v>
      </c>
      <c r="I41" s="115"/>
      <c r="J41" s="32">
        <f>ROUND(D41*0.35,2)</f>
        <v>0</v>
      </c>
      <c r="K41" s="28" t="s">
        <v>14</v>
      </c>
      <c r="L41" s="35"/>
      <c r="M41" s="35"/>
      <c r="N41" s="35"/>
      <c r="O41" s="35"/>
      <c r="P41" s="35"/>
      <c r="Q41" s="35"/>
      <c r="R41" s="35"/>
      <c r="S41" s="35"/>
      <c r="T41" s="35"/>
      <c r="U41" s="35"/>
      <c r="V41" s="35"/>
    </row>
    <row r="42" spans="1:24" ht="14.25" customHeight="1" x14ac:dyDescent="0.2">
      <c r="A42" s="225"/>
      <c r="B42" s="191" t="s">
        <v>11</v>
      </c>
      <c r="C42" s="191"/>
      <c r="D42" s="30">
        <f>D24+F24+G24</f>
        <v>0</v>
      </c>
      <c r="E42" s="155" t="s">
        <v>22</v>
      </c>
      <c r="F42" s="155"/>
      <c r="G42" s="155"/>
      <c r="H42" s="115">
        <v>0.15</v>
      </c>
      <c r="I42" s="115"/>
      <c r="J42" s="32">
        <f>ROUND(D42*0.15,2)</f>
        <v>0</v>
      </c>
      <c r="K42" s="28" t="s">
        <v>14</v>
      </c>
      <c r="L42" s="35"/>
      <c r="M42" s="35"/>
      <c r="N42" s="36"/>
      <c r="O42" s="35"/>
      <c r="P42" s="35"/>
      <c r="Q42" s="35"/>
      <c r="R42" s="35"/>
      <c r="S42" s="35"/>
      <c r="T42" s="35"/>
      <c r="U42" s="35"/>
      <c r="V42" s="35"/>
    </row>
    <row r="43" spans="1:24" ht="14.25" customHeight="1" x14ac:dyDescent="0.2">
      <c r="A43" s="225"/>
      <c r="B43" s="191" t="s">
        <v>12</v>
      </c>
      <c r="C43" s="191"/>
      <c r="D43" s="30">
        <f>D26+F26+G26</f>
        <v>0</v>
      </c>
      <c r="E43" s="155" t="s">
        <v>22</v>
      </c>
      <c r="F43" s="155"/>
      <c r="G43" s="155"/>
      <c r="H43" s="115">
        <v>1.25</v>
      </c>
      <c r="I43" s="115"/>
      <c r="J43" s="32">
        <f>ROUND(D43*1.25,2)</f>
        <v>0</v>
      </c>
      <c r="K43" s="28" t="s">
        <v>14</v>
      </c>
      <c r="L43" s="139" t="s">
        <v>64</v>
      </c>
    </row>
    <row r="44" spans="1:24" ht="14.25" customHeight="1" x14ac:dyDescent="0.2">
      <c r="A44" s="225"/>
      <c r="B44" s="191" t="s">
        <v>13</v>
      </c>
      <c r="C44" s="191"/>
      <c r="D44" s="30">
        <f>D30+F30+G30</f>
        <v>0</v>
      </c>
      <c r="E44" s="155" t="s">
        <v>23</v>
      </c>
      <c r="F44" s="155"/>
      <c r="G44" s="155"/>
      <c r="H44" s="116">
        <v>0</v>
      </c>
      <c r="I44" s="116"/>
      <c r="J44" s="32">
        <f>ROUND(D44*H44,2)</f>
        <v>0</v>
      </c>
      <c r="K44" s="28" t="s">
        <v>14</v>
      </c>
      <c r="L44" s="139"/>
    </row>
    <row r="45" spans="1:24" ht="5.25" customHeight="1" thickBot="1" x14ac:dyDescent="0.25">
      <c r="A45" s="225"/>
      <c r="B45" s="34"/>
      <c r="C45" s="34"/>
      <c r="D45" s="35"/>
      <c r="E45" s="34"/>
      <c r="F45" s="34"/>
      <c r="G45" s="34"/>
      <c r="H45" s="116"/>
      <c r="I45" s="116"/>
      <c r="J45" s="35"/>
      <c r="K45" s="28"/>
      <c r="L45" s="139"/>
    </row>
    <row r="46" spans="1:24" ht="13.5" thickBot="1" x14ac:dyDescent="0.25">
      <c r="A46" s="225"/>
      <c r="E46" s="38"/>
      <c r="F46" s="177" t="s">
        <v>79</v>
      </c>
      <c r="G46" s="178"/>
      <c r="H46" s="178"/>
      <c r="I46" s="112"/>
      <c r="J46" s="179">
        <f>J37+J38+J39+J40+J41+J42+J43+J44</f>
        <v>0</v>
      </c>
      <c r="K46" s="180"/>
      <c r="L46" s="139"/>
    </row>
    <row r="47" spans="1:24" ht="3.75" customHeight="1" x14ac:dyDescent="0.2">
      <c r="A47" s="40"/>
      <c r="E47" s="38"/>
      <c r="F47" s="34"/>
      <c r="G47" s="34"/>
      <c r="H47" s="152"/>
      <c r="I47" s="152"/>
      <c r="J47" s="152"/>
      <c r="K47" s="152"/>
    </row>
    <row r="48" spans="1:24" ht="4.5" customHeight="1" thickBot="1" x14ac:dyDescent="0.25">
      <c r="A48" s="226" t="s">
        <v>29</v>
      </c>
      <c r="F48" s="38"/>
      <c r="G48" s="42"/>
      <c r="H48" s="117"/>
      <c r="I48" s="117"/>
      <c r="J48" s="41"/>
      <c r="K48" s="41"/>
    </row>
    <row r="49" spans="1:12" ht="18" customHeight="1" thickTop="1" thickBot="1" x14ac:dyDescent="0.25">
      <c r="A49" s="226"/>
      <c r="B49" s="243" t="s">
        <v>27</v>
      </c>
      <c r="C49" s="243"/>
      <c r="D49" s="243"/>
      <c r="E49" s="243"/>
      <c r="F49" s="243"/>
      <c r="G49" s="243"/>
      <c r="H49" s="243"/>
      <c r="I49" s="111"/>
      <c r="J49" s="43"/>
      <c r="K49" s="43"/>
      <c r="L49" s="44"/>
    </row>
    <row r="50" spans="1:12" ht="56.25" customHeight="1" thickBot="1" x14ac:dyDescent="0.25">
      <c r="A50" s="226"/>
      <c r="B50" s="139" t="s">
        <v>110</v>
      </c>
      <c r="C50" s="242"/>
      <c r="D50" s="242"/>
      <c r="E50" s="242"/>
      <c r="F50" s="242"/>
      <c r="G50" s="242"/>
      <c r="H50" s="242"/>
      <c r="I50" s="242"/>
      <c r="J50" s="242"/>
      <c r="K50" s="179"/>
      <c r="L50" s="229"/>
    </row>
    <row r="51" spans="1:12" ht="3.75" customHeight="1" thickBot="1" x14ac:dyDescent="0.25">
      <c r="A51" s="227"/>
      <c r="K51" s="244"/>
      <c r="L51" s="244"/>
    </row>
    <row r="52" spans="1:12" x14ac:dyDescent="0.2">
      <c r="A52" s="228">
        <v>3</v>
      </c>
      <c r="B52" s="232" t="s">
        <v>15</v>
      </c>
      <c r="C52" s="233"/>
      <c r="D52" s="45">
        <f>K32</f>
        <v>0</v>
      </c>
      <c r="E52" s="236" t="s">
        <v>17</v>
      </c>
      <c r="F52" s="46">
        <f>J46</f>
        <v>0</v>
      </c>
      <c r="G52" s="236" t="s">
        <v>18</v>
      </c>
      <c r="H52" s="118"/>
      <c r="I52" s="119" t="s">
        <v>14</v>
      </c>
      <c r="J52" s="230" t="s">
        <v>21</v>
      </c>
      <c r="K52" s="238">
        <f>D52+F52-H52</f>
        <v>0</v>
      </c>
      <c r="L52" s="239"/>
    </row>
    <row r="53" spans="1:12" ht="13.5" thickBot="1" x14ac:dyDescent="0.25">
      <c r="A53" s="228"/>
      <c r="B53" s="234"/>
      <c r="C53" s="235"/>
      <c r="D53" s="47" t="s">
        <v>16</v>
      </c>
      <c r="E53" s="237"/>
      <c r="F53" s="47" t="s">
        <v>19</v>
      </c>
      <c r="G53" s="237"/>
      <c r="H53" s="113" t="s">
        <v>20</v>
      </c>
      <c r="I53" s="113"/>
      <c r="J53" s="231"/>
      <c r="K53" s="240"/>
      <c r="L53" s="241"/>
    </row>
    <row r="54" spans="1:12" ht="9" customHeight="1" x14ac:dyDescent="0.2"/>
  </sheetData>
  <mergeCells count="120">
    <mergeCell ref="A34:A36"/>
    <mergeCell ref="A37:A46"/>
    <mergeCell ref="A48:A51"/>
    <mergeCell ref="A52:A53"/>
    <mergeCell ref="K50:L50"/>
    <mergeCell ref="J52:J53"/>
    <mergeCell ref="B42:C42"/>
    <mergeCell ref="B43:C43"/>
    <mergeCell ref="B52:C53"/>
    <mergeCell ref="E52:E53"/>
    <mergeCell ref="E43:G43"/>
    <mergeCell ref="B38:C38"/>
    <mergeCell ref="K52:L53"/>
    <mergeCell ref="B50:J50"/>
    <mergeCell ref="G52:G53"/>
    <mergeCell ref="B44:C44"/>
    <mergeCell ref="E44:G44"/>
    <mergeCell ref="B49:H49"/>
    <mergeCell ref="K51:L51"/>
    <mergeCell ref="B39:C39"/>
    <mergeCell ref="L39:V39"/>
    <mergeCell ref="L40:V40"/>
    <mergeCell ref="E42:G42"/>
    <mergeCell ref="E41:G41"/>
    <mergeCell ref="A4:A19"/>
    <mergeCell ref="D21:E21"/>
    <mergeCell ref="D22:E22"/>
    <mergeCell ref="D23:E23"/>
    <mergeCell ref="A22:A31"/>
    <mergeCell ref="B28:B29"/>
    <mergeCell ref="B30:B31"/>
    <mergeCell ref="B22:B23"/>
    <mergeCell ref="D6:E6"/>
    <mergeCell ref="D7:E7"/>
    <mergeCell ref="D26:E26"/>
    <mergeCell ref="B26:B27"/>
    <mergeCell ref="B24:B25"/>
    <mergeCell ref="B4:B5"/>
    <mergeCell ref="B6:B7"/>
    <mergeCell ref="B8:B9"/>
    <mergeCell ref="B20:B21"/>
    <mergeCell ref="D15:E15"/>
    <mergeCell ref="D12:E12"/>
    <mergeCell ref="B10:B11"/>
    <mergeCell ref="B12:B13"/>
    <mergeCell ref="D16:E16"/>
    <mergeCell ref="B14:B15"/>
    <mergeCell ref="D25:E25"/>
    <mergeCell ref="K2:L2"/>
    <mergeCell ref="D4:E4"/>
    <mergeCell ref="D5:E5"/>
    <mergeCell ref="G4:J4"/>
    <mergeCell ref="G5:J5"/>
    <mergeCell ref="D28:E28"/>
    <mergeCell ref="G21:J21"/>
    <mergeCell ref="G22:J22"/>
    <mergeCell ref="G9:J9"/>
    <mergeCell ref="G14:J14"/>
    <mergeCell ref="G23:J23"/>
    <mergeCell ref="G20:J20"/>
    <mergeCell ref="G26:J26"/>
    <mergeCell ref="C2:E2"/>
    <mergeCell ref="G2:J2"/>
    <mergeCell ref="G6:J6"/>
    <mergeCell ref="G7:J7"/>
    <mergeCell ref="G8:J8"/>
    <mergeCell ref="G3:J3"/>
    <mergeCell ref="D10:E10"/>
    <mergeCell ref="D11:E11"/>
    <mergeCell ref="G24:J24"/>
    <mergeCell ref="G25:J25"/>
    <mergeCell ref="D14:E14"/>
    <mergeCell ref="G10:J10"/>
    <mergeCell ref="G11:J11"/>
    <mergeCell ref="W11:Z11"/>
    <mergeCell ref="A1:L1"/>
    <mergeCell ref="F46:H46"/>
    <mergeCell ref="J46:K46"/>
    <mergeCell ref="C18:C19"/>
    <mergeCell ref="D18:E19"/>
    <mergeCell ref="F18:F19"/>
    <mergeCell ref="D13:E13"/>
    <mergeCell ref="D8:E8"/>
    <mergeCell ref="D9:E9"/>
    <mergeCell ref="E37:G37"/>
    <mergeCell ref="E38:G38"/>
    <mergeCell ref="G32:J32"/>
    <mergeCell ref="D27:E27"/>
    <mergeCell ref="G18:J19"/>
    <mergeCell ref="B40:C40"/>
    <mergeCell ref="B41:C41"/>
    <mergeCell ref="D3:E3"/>
    <mergeCell ref="B37:C37"/>
    <mergeCell ref="B18:B19"/>
    <mergeCell ref="B16:B17"/>
    <mergeCell ref="G29:J29"/>
    <mergeCell ref="D31:E31"/>
    <mergeCell ref="D30:E30"/>
    <mergeCell ref="H47:K47"/>
    <mergeCell ref="D32:E32"/>
    <mergeCell ref="E39:G39"/>
    <mergeCell ref="D24:E24"/>
    <mergeCell ref="G12:J12"/>
    <mergeCell ref="G13:J13"/>
    <mergeCell ref="D17:E17"/>
    <mergeCell ref="D20:E20"/>
    <mergeCell ref="E40:G40"/>
    <mergeCell ref="G30:J30"/>
    <mergeCell ref="G15:J15"/>
    <mergeCell ref="G16:J16"/>
    <mergeCell ref="G17:J17"/>
    <mergeCell ref="J33:L33"/>
    <mergeCell ref="K30:L31"/>
    <mergeCell ref="K32:L32"/>
    <mergeCell ref="D29:E29"/>
    <mergeCell ref="L43:L46"/>
    <mergeCell ref="K4:L29"/>
    <mergeCell ref="G31:J31"/>
    <mergeCell ref="G27:J27"/>
    <mergeCell ref="G28:J28"/>
  </mergeCells>
  <phoneticPr fontId="5" type="noConversion"/>
  <pageMargins left="0.5" right="0.5" top="0.5" bottom="0.5" header="0.5" footer="0.25"/>
  <pageSetup scale="87" fitToHeight="0" orientation="portrait" r:id="rId1"/>
  <headerFooter scaleWithDoc="0">
    <oddFooter>&amp;C&amp;10Updated 6/16/2020&amp;R&amp;10&amp;P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5"/>
  <sheetViews>
    <sheetView zoomScaleNormal="100" zoomScaleSheetLayoutView="110" workbookViewId="0">
      <selection sqref="A1:K1"/>
    </sheetView>
  </sheetViews>
  <sheetFormatPr defaultColWidth="9.140625" defaultRowHeight="12.75" x14ac:dyDescent="0.2"/>
  <cols>
    <col min="1" max="1" width="5.28515625" style="4" customWidth="1"/>
    <col min="2" max="2" width="24.85546875" style="4" customWidth="1"/>
    <col min="3" max="3" width="12.5703125" style="4" customWidth="1"/>
    <col min="4" max="4" width="9.5703125" style="4" customWidth="1"/>
    <col min="5" max="5" width="5.85546875" style="4" customWidth="1"/>
    <col min="6" max="6" width="14.28515625" style="4" customWidth="1"/>
    <col min="7" max="7" width="6.140625" style="4" customWidth="1"/>
    <col min="8" max="8" width="10.5703125" style="4" customWidth="1"/>
    <col min="9" max="9" width="8.28515625" style="4" customWidth="1"/>
    <col min="10" max="10" width="8.140625" style="4" customWidth="1"/>
    <col min="11" max="11" width="10.5703125" style="4" customWidth="1"/>
    <col min="12" max="16384" width="9.140625" style="4"/>
  </cols>
  <sheetData>
    <row r="1" spans="1:25" ht="21" customHeight="1" thickBot="1" x14ac:dyDescent="0.3">
      <c r="A1" s="247" t="s">
        <v>32</v>
      </c>
      <c r="B1" s="247"/>
      <c r="C1" s="247"/>
      <c r="D1" s="247"/>
      <c r="E1" s="247"/>
      <c r="F1" s="247"/>
      <c r="G1" s="247"/>
      <c r="H1" s="247"/>
      <c r="I1" s="247"/>
      <c r="J1" s="247"/>
      <c r="K1" s="247"/>
    </row>
    <row r="2" spans="1:25" ht="25.5" customHeight="1" thickTop="1" thickBot="1" x14ac:dyDescent="0.25">
      <c r="A2" s="51"/>
      <c r="B2" s="1"/>
      <c r="C2" s="204" t="s">
        <v>81</v>
      </c>
      <c r="D2" s="205"/>
      <c r="E2" s="206"/>
      <c r="F2" s="6" t="s">
        <v>82</v>
      </c>
      <c r="G2" s="204" t="s">
        <v>83</v>
      </c>
      <c r="H2" s="207"/>
      <c r="I2" s="206"/>
      <c r="J2" s="200"/>
      <c r="K2" s="201"/>
    </row>
    <row r="3" spans="1:25" ht="14.25" thickTop="1" thickBot="1" x14ac:dyDescent="0.25">
      <c r="A3" s="52"/>
      <c r="B3" s="7" t="s">
        <v>33</v>
      </c>
      <c r="C3" s="8" t="s">
        <v>77</v>
      </c>
      <c r="D3" s="192" t="s">
        <v>78</v>
      </c>
      <c r="E3" s="193"/>
      <c r="F3" s="9" t="s">
        <v>78</v>
      </c>
      <c r="G3" s="208"/>
      <c r="H3" s="209"/>
      <c r="I3" s="210"/>
    </row>
    <row r="4" spans="1:25" ht="12.75" customHeight="1" x14ac:dyDescent="0.2">
      <c r="A4" s="53"/>
      <c r="B4" s="216" t="s">
        <v>85</v>
      </c>
      <c r="C4" s="10">
        <v>0</v>
      </c>
      <c r="D4" s="161">
        <v>0</v>
      </c>
      <c r="E4" s="162"/>
      <c r="F4" s="10">
        <v>0</v>
      </c>
      <c r="G4" s="161">
        <v>0</v>
      </c>
      <c r="H4" s="202"/>
      <c r="I4" s="203"/>
      <c r="J4" s="277" t="s">
        <v>86</v>
      </c>
      <c r="K4" s="278"/>
    </row>
    <row r="5" spans="1:25" ht="12.75" customHeight="1" thickBot="1" x14ac:dyDescent="0.25">
      <c r="A5" s="54"/>
      <c r="B5" s="218"/>
      <c r="C5" s="11">
        <v>0</v>
      </c>
      <c r="D5" s="158">
        <v>0</v>
      </c>
      <c r="E5" s="187"/>
      <c r="F5" s="11">
        <v>0</v>
      </c>
      <c r="G5" s="158">
        <v>0</v>
      </c>
      <c r="H5" s="159"/>
      <c r="I5" s="160"/>
      <c r="J5" s="277"/>
      <c r="K5" s="278"/>
    </row>
    <row r="6" spans="1:25" ht="12.75" customHeight="1" x14ac:dyDescent="0.2">
      <c r="A6" s="120"/>
      <c r="B6" s="216" t="s">
        <v>5</v>
      </c>
      <c r="C6" s="15"/>
      <c r="D6" s="161">
        <v>0</v>
      </c>
      <c r="E6" s="162"/>
      <c r="F6" s="10">
        <v>0</v>
      </c>
      <c r="G6" s="161">
        <v>0</v>
      </c>
      <c r="H6" s="202"/>
      <c r="I6" s="203"/>
      <c r="J6" s="277"/>
      <c r="K6" s="278"/>
    </row>
    <row r="7" spans="1:25" ht="12.95" customHeight="1" x14ac:dyDescent="0.2">
      <c r="A7" s="121"/>
      <c r="B7" s="218"/>
      <c r="C7" s="17"/>
      <c r="D7" s="158">
        <v>0</v>
      </c>
      <c r="E7" s="187"/>
      <c r="F7" s="11">
        <v>0</v>
      </c>
      <c r="G7" s="158">
        <v>0</v>
      </c>
      <c r="H7" s="159"/>
      <c r="I7" s="160"/>
      <c r="J7" s="277"/>
      <c r="K7" s="278"/>
    </row>
    <row r="8" spans="1:25" ht="12.75" customHeight="1" x14ac:dyDescent="0.2">
      <c r="A8" s="55"/>
      <c r="B8" s="217" t="s">
        <v>6</v>
      </c>
      <c r="C8" s="18"/>
      <c r="D8" s="150">
        <v>0</v>
      </c>
      <c r="E8" s="151"/>
      <c r="F8" s="12">
        <v>0</v>
      </c>
      <c r="G8" s="150">
        <v>0</v>
      </c>
      <c r="H8" s="156"/>
      <c r="I8" s="157"/>
      <c r="J8" s="277"/>
      <c r="K8" s="278"/>
    </row>
    <row r="9" spans="1:25" ht="12.75" customHeight="1" x14ac:dyDescent="0.2">
      <c r="A9" s="55"/>
      <c r="B9" s="217"/>
      <c r="C9" s="17"/>
      <c r="D9" s="158">
        <v>0</v>
      </c>
      <c r="E9" s="187"/>
      <c r="F9" s="11">
        <v>0</v>
      </c>
      <c r="G9" s="158">
        <v>0</v>
      </c>
      <c r="H9" s="159"/>
      <c r="I9" s="160"/>
      <c r="J9" s="277"/>
      <c r="K9" s="278"/>
    </row>
    <row r="10" spans="1:25" ht="12.75" customHeight="1" x14ac:dyDescent="0.2">
      <c r="A10" s="55"/>
      <c r="B10" s="215" t="s">
        <v>8</v>
      </c>
      <c r="C10" s="18"/>
      <c r="D10" s="150">
        <v>0</v>
      </c>
      <c r="E10" s="151"/>
      <c r="F10" s="12">
        <v>0</v>
      </c>
      <c r="G10" s="150">
        <v>0</v>
      </c>
      <c r="H10" s="156"/>
      <c r="I10" s="157"/>
      <c r="J10" s="166" t="s">
        <v>80</v>
      </c>
      <c r="K10" s="147"/>
    </row>
    <row r="11" spans="1:25" ht="12.75" customHeight="1" thickBot="1" x14ac:dyDescent="0.25">
      <c r="A11" s="55"/>
      <c r="B11" s="215"/>
      <c r="C11" s="20"/>
      <c r="D11" s="148">
        <v>0</v>
      </c>
      <c r="E11" s="149"/>
      <c r="F11" s="14">
        <v>0</v>
      </c>
      <c r="G11" s="148">
        <v>0</v>
      </c>
      <c r="H11" s="163"/>
      <c r="I11" s="164"/>
      <c r="J11" s="167"/>
      <c r="K11" s="168"/>
      <c r="M11" s="48"/>
      <c r="R11" s="13"/>
      <c r="S11" s="13"/>
      <c r="T11" s="13"/>
      <c r="U11" s="13"/>
      <c r="V11" s="173"/>
      <c r="W11" s="173"/>
      <c r="X11" s="173"/>
      <c r="Y11" s="173"/>
    </row>
    <row r="12" spans="1:25" ht="30" customHeight="1" thickBot="1" x14ac:dyDescent="0.25">
      <c r="A12" s="65">
        <v>4</v>
      </c>
      <c r="B12" s="21" t="s">
        <v>65</v>
      </c>
      <c r="C12" s="22">
        <f>C5</f>
        <v>0</v>
      </c>
      <c r="D12" s="153">
        <f>D5+D7+D9+D11</f>
        <v>0</v>
      </c>
      <c r="E12" s="154"/>
      <c r="F12" s="23">
        <f>F5+F7+F9+F11</f>
        <v>0</v>
      </c>
      <c r="G12" s="153">
        <f>G5+G7+G9+G11</f>
        <v>0</v>
      </c>
      <c r="H12" s="188"/>
      <c r="I12" s="154"/>
      <c r="J12" s="153">
        <f>C12+D12+F12+G12</f>
        <v>0</v>
      </c>
      <c r="K12" s="154"/>
    </row>
    <row r="13" spans="1:25" ht="14.25" customHeight="1" x14ac:dyDescent="0.2">
      <c r="A13" s="56"/>
      <c r="C13" s="25"/>
      <c r="I13" s="165" t="s">
        <v>35</v>
      </c>
      <c r="J13" s="165"/>
      <c r="K13" s="165"/>
    </row>
    <row r="14" spans="1:25" x14ac:dyDescent="0.2">
      <c r="A14" s="263" t="s">
        <v>30</v>
      </c>
      <c r="B14" s="26" t="s">
        <v>31</v>
      </c>
      <c r="C14" s="27"/>
    </row>
    <row r="15" spans="1:25" ht="3.75" customHeight="1" x14ac:dyDescent="0.2">
      <c r="A15" s="264"/>
      <c r="B15" s="27"/>
      <c r="C15" s="27"/>
    </row>
    <row r="16" spans="1:25" x14ac:dyDescent="0.2">
      <c r="A16" s="264"/>
      <c r="B16" s="27"/>
      <c r="C16" s="27"/>
      <c r="D16" s="28" t="s">
        <v>25</v>
      </c>
      <c r="I16" s="29" t="s">
        <v>26</v>
      </c>
    </row>
    <row r="17" spans="1:11" ht="13.9" customHeight="1" x14ac:dyDescent="0.2">
      <c r="A17" s="264"/>
      <c r="B17" s="191" t="s">
        <v>10</v>
      </c>
      <c r="C17" s="191"/>
      <c r="D17" s="30">
        <f>C4</f>
        <v>0</v>
      </c>
      <c r="E17" s="155" t="s">
        <v>63</v>
      </c>
      <c r="F17" s="155"/>
      <c r="G17" s="155"/>
      <c r="H17" s="31">
        <v>0.35</v>
      </c>
      <c r="I17" s="32">
        <f>ROUND(D17*0.35,2)</f>
        <v>0</v>
      </c>
      <c r="J17" s="28" t="s">
        <v>14</v>
      </c>
    </row>
    <row r="18" spans="1:11" ht="13.9" customHeight="1" x14ac:dyDescent="0.2">
      <c r="A18" s="264"/>
      <c r="B18" s="191" t="s">
        <v>10</v>
      </c>
      <c r="C18" s="191"/>
      <c r="D18" s="30">
        <f>D4+F4+G4</f>
        <v>0</v>
      </c>
      <c r="E18" s="155" t="s">
        <v>22</v>
      </c>
      <c r="F18" s="155"/>
      <c r="G18" s="155"/>
      <c r="H18" s="31">
        <v>0.15</v>
      </c>
      <c r="I18" s="32">
        <f>ROUND(D18*0.15,2)</f>
        <v>0</v>
      </c>
      <c r="J18" s="28" t="s">
        <v>14</v>
      </c>
    </row>
    <row r="19" spans="1:11" ht="13.9" customHeight="1" x14ac:dyDescent="0.2">
      <c r="A19" s="264"/>
      <c r="B19" s="191" t="s">
        <v>4</v>
      </c>
      <c r="C19" s="191"/>
      <c r="D19" s="30">
        <f>D6+F6+G6</f>
        <v>0</v>
      </c>
      <c r="E19" s="155" t="s">
        <v>23</v>
      </c>
      <c r="F19" s="155"/>
      <c r="G19" s="155"/>
      <c r="H19" s="31">
        <v>1.2</v>
      </c>
      <c r="I19" s="32">
        <f>ROUND(D19*1.2,2)</f>
        <v>0</v>
      </c>
      <c r="J19" s="28" t="s">
        <v>14</v>
      </c>
    </row>
    <row r="20" spans="1:11" ht="13.9" customHeight="1" x14ac:dyDescent="0.2">
      <c r="A20" s="264"/>
      <c r="B20" s="191" t="s">
        <v>6</v>
      </c>
      <c r="C20" s="191"/>
      <c r="D20" s="30">
        <f>D8+F8+G8</f>
        <v>0</v>
      </c>
      <c r="E20" s="155" t="s">
        <v>22</v>
      </c>
      <c r="F20" s="155"/>
      <c r="G20" s="155"/>
      <c r="H20" s="31">
        <v>0.25</v>
      </c>
      <c r="I20" s="32">
        <f>ROUND(D20*0.25,2)</f>
        <v>0</v>
      </c>
      <c r="J20" s="28" t="s">
        <v>14</v>
      </c>
    </row>
    <row r="21" spans="1:11" ht="13.9" customHeight="1" x14ac:dyDescent="0.2">
      <c r="A21" s="264"/>
      <c r="B21" s="191" t="s">
        <v>13</v>
      </c>
      <c r="C21" s="191"/>
      <c r="D21" s="30">
        <f>D10+F10+G10</f>
        <v>0</v>
      </c>
      <c r="E21" s="155" t="s">
        <v>23</v>
      </c>
      <c r="F21" s="155"/>
      <c r="G21" s="155"/>
      <c r="H21" s="37">
        <v>0</v>
      </c>
      <c r="I21" s="32">
        <f>ROUND(D21*H21,2)</f>
        <v>0</v>
      </c>
      <c r="J21" s="28" t="s">
        <v>14</v>
      </c>
    </row>
    <row r="22" spans="1:11" ht="5.25" customHeight="1" thickBot="1" x14ac:dyDescent="0.25">
      <c r="A22" s="264"/>
      <c r="B22" s="34"/>
      <c r="C22" s="34"/>
      <c r="D22" s="35"/>
      <c r="E22" s="34"/>
      <c r="F22" s="34"/>
      <c r="G22" s="34"/>
      <c r="H22" s="37"/>
      <c r="I22" s="35"/>
      <c r="J22" s="28"/>
    </row>
    <row r="23" spans="1:11" ht="24" customHeight="1" thickBot="1" x14ac:dyDescent="0.25">
      <c r="A23" s="264"/>
      <c r="E23" s="38"/>
      <c r="F23" s="144" t="s">
        <v>79</v>
      </c>
      <c r="G23" s="155"/>
      <c r="H23" s="276"/>
      <c r="I23" s="179">
        <f>I17+I18+I19+I20+I21</f>
        <v>0</v>
      </c>
      <c r="J23" s="180"/>
      <c r="K23" s="39"/>
    </row>
    <row r="24" spans="1:11" ht="16.5" customHeight="1" x14ac:dyDescent="0.2">
      <c r="A24" s="51"/>
      <c r="E24" s="38"/>
      <c r="F24" s="34"/>
      <c r="G24" s="34"/>
      <c r="H24" s="152" t="s">
        <v>88</v>
      </c>
      <c r="I24" s="152"/>
      <c r="J24" s="152"/>
    </row>
    <row r="25" spans="1:11" ht="13.9" customHeight="1" thickBot="1" x14ac:dyDescent="0.25">
      <c r="A25" s="57"/>
      <c r="F25" s="38"/>
      <c r="G25" s="42"/>
      <c r="H25" s="42"/>
      <c r="I25" s="41"/>
      <c r="J25" s="41"/>
    </row>
    <row r="26" spans="1:11" ht="13.9" customHeight="1" x14ac:dyDescent="0.2">
      <c r="A26" s="245">
        <v>5</v>
      </c>
      <c r="B26" s="232" t="s">
        <v>113</v>
      </c>
      <c r="C26" s="236"/>
      <c r="D26" s="236"/>
      <c r="E26" s="236"/>
      <c r="F26" s="46">
        <f>J12</f>
        <v>0</v>
      </c>
      <c r="G26" s="236" t="s">
        <v>17</v>
      </c>
      <c r="H26" s="46">
        <f>I23</f>
        <v>0</v>
      </c>
      <c r="I26" s="230" t="s">
        <v>21</v>
      </c>
      <c r="J26" s="238">
        <f>F26+H26</f>
        <v>0</v>
      </c>
      <c r="K26" s="239"/>
    </row>
    <row r="27" spans="1:11" ht="13.9" customHeight="1" thickBot="1" x14ac:dyDescent="0.25">
      <c r="A27" s="245"/>
      <c r="B27" s="246"/>
      <c r="C27" s="237"/>
      <c r="D27" s="237"/>
      <c r="E27" s="237"/>
      <c r="F27" s="47" t="s">
        <v>36</v>
      </c>
      <c r="G27" s="237"/>
      <c r="H27" s="47" t="s">
        <v>37</v>
      </c>
      <c r="I27" s="231"/>
      <c r="J27" s="240"/>
      <c r="K27" s="241"/>
    </row>
    <row r="28" spans="1:11" ht="13.9" customHeight="1" x14ac:dyDescent="0.2"/>
    <row r="29" spans="1:11" ht="13.9" customHeight="1" x14ac:dyDescent="0.2">
      <c r="A29" s="51"/>
      <c r="B29" s="248" t="s">
        <v>89</v>
      </c>
      <c r="C29" s="249"/>
      <c r="D29" s="155"/>
      <c r="F29" s="248" t="s">
        <v>90</v>
      </c>
      <c r="G29" s="249"/>
      <c r="H29" s="155"/>
      <c r="I29" s="155"/>
      <c r="J29" s="155"/>
      <c r="K29" s="155"/>
    </row>
    <row r="30" spans="1:11" ht="10.15" customHeight="1" x14ac:dyDescent="0.2"/>
    <row r="31" spans="1:11" ht="65.25" customHeight="1" x14ac:dyDescent="0.2">
      <c r="B31" s="267" t="s">
        <v>112</v>
      </c>
      <c r="C31" s="268"/>
      <c r="D31" s="155"/>
      <c r="F31" s="267" t="s">
        <v>39</v>
      </c>
      <c r="G31" s="268"/>
      <c r="H31" s="155"/>
      <c r="I31" s="155"/>
      <c r="J31" s="155"/>
      <c r="K31" s="155"/>
    </row>
    <row r="32" spans="1:11" ht="13.9" customHeight="1" thickBot="1" x14ac:dyDescent="0.25"/>
    <row r="33" spans="2:23" ht="21.95" customHeight="1" thickTop="1" thickBot="1" x14ac:dyDescent="0.25">
      <c r="B33" s="272" t="s">
        <v>34</v>
      </c>
      <c r="C33" s="273"/>
      <c r="D33" s="58" t="s">
        <v>26</v>
      </c>
      <c r="F33" s="254" t="s">
        <v>38</v>
      </c>
      <c r="G33" s="255"/>
      <c r="H33" s="255"/>
      <c r="I33" s="255"/>
      <c r="J33" s="261" t="s">
        <v>26</v>
      </c>
      <c r="K33" s="262"/>
    </row>
    <row r="34" spans="2:23" ht="14.45" customHeight="1" thickTop="1" thickBot="1" x14ac:dyDescent="0.25">
      <c r="B34" s="274"/>
      <c r="C34" s="275"/>
      <c r="D34" s="59"/>
      <c r="F34" s="256">
        <v>0</v>
      </c>
      <c r="G34" s="257"/>
      <c r="H34" s="257"/>
      <c r="I34" s="257"/>
      <c r="J34" s="258">
        <f>ROUND(F34*0.00396,2)</f>
        <v>0</v>
      </c>
      <c r="K34" s="259"/>
    </row>
    <row r="35" spans="2:23" ht="18" customHeight="1" thickTop="1" x14ac:dyDescent="0.2">
      <c r="B35" s="271"/>
      <c r="C35" s="251"/>
      <c r="D35" s="60"/>
      <c r="J35" s="260">
        <f>I35*0.00396</f>
        <v>0</v>
      </c>
      <c r="K35" s="155"/>
    </row>
    <row r="36" spans="2:23" ht="18" customHeight="1" x14ac:dyDescent="0.2">
      <c r="B36" s="269"/>
      <c r="C36" s="270"/>
      <c r="D36" s="60"/>
      <c r="J36" s="61"/>
      <c r="K36" s="34"/>
    </row>
    <row r="37" spans="2:23" ht="18" customHeight="1" x14ac:dyDescent="0.2">
      <c r="B37" s="269"/>
      <c r="C37" s="270"/>
      <c r="D37" s="60"/>
      <c r="J37" s="61"/>
      <c r="K37" s="34"/>
    </row>
    <row r="38" spans="2:23" ht="18" customHeight="1" x14ac:dyDescent="0.2">
      <c r="B38" s="269"/>
      <c r="C38" s="270"/>
      <c r="D38" s="60"/>
      <c r="J38" s="61"/>
      <c r="K38" s="34"/>
    </row>
    <row r="39" spans="2:23" ht="18" customHeight="1" x14ac:dyDescent="0.2">
      <c r="B39" s="271"/>
      <c r="C39" s="251"/>
      <c r="D39" s="60"/>
      <c r="K39" s="33"/>
      <c r="L39" s="33"/>
      <c r="M39" s="33"/>
      <c r="N39" s="33"/>
      <c r="O39" s="33"/>
      <c r="P39" s="33"/>
      <c r="Q39" s="33"/>
      <c r="R39" s="33"/>
      <c r="S39" s="33"/>
      <c r="T39" s="33"/>
      <c r="U39" s="33"/>
      <c r="V39" s="33"/>
      <c r="W39" s="34"/>
    </row>
    <row r="40" spans="2:23" ht="18" customHeight="1" x14ac:dyDescent="0.2">
      <c r="B40" s="271"/>
      <c r="C40" s="251"/>
      <c r="D40" s="60"/>
      <c r="K40" s="33"/>
      <c r="L40" s="33"/>
      <c r="M40" s="33"/>
      <c r="N40" s="33"/>
      <c r="O40" s="33"/>
      <c r="P40" s="33"/>
      <c r="Q40" s="33"/>
      <c r="R40" s="33"/>
      <c r="S40" s="33"/>
      <c r="T40" s="33"/>
      <c r="U40" s="33"/>
      <c r="V40" s="34"/>
      <c r="W40" s="34"/>
    </row>
    <row r="41" spans="2:23" ht="18" customHeight="1" x14ac:dyDescent="0.2">
      <c r="B41" s="271"/>
      <c r="C41" s="251"/>
      <c r="D41" s="60"/>
    </row>
    <row r="42" spans="2:23" ht="18" customHeight="1" x14ac:dyDescent="0.2">
      <c r="B42" s="250"/>
      <c r="C42" s="251"/>
      <c r="D42" s="60"/>
      <c r="M42" s="62"/>
    </row>
    <row r="43" spans="2:23" ht="18" customHeight="1" thickBot="1" x14ac:dyDescent="0.25">
      <c r="B43" s="252"/>
      <c r="C43" s="253"/>
      <c r="D43" s="63"/>
    </row>
    <row r="44" spans="2:23" ht="18" customHeight="1" thickTop="1" thickBot="1" x14ac:dyDescent="0.25">
      <c r="B44" s="265" t="s">
        <v>87</v>
      </c>
      <c r="C44" s="266"/>
      <c r="D44" s="64">
        <f>SUM(D34:D43)</f>
        <v>0</v>
      </c>
    </row>
    <row r="45" spans="2:23" ht="13.5" thickTop="1" x14ac:dyDescent="0.2"/>
  </sheetData>
  <mergeCells count="74">
    <mergeCell ref="C2:E2"/>
    <mergeCell ref="G2:I2"/>
    <mergeCell ref="J2:K2"/>
    <mergeCell ref="G11:I11"/>
    <mergeCell ref="D8:E8"/>
    <mergeCell ref="D9:E9"/>
    <mergeCell ref="D11:E11"/>
    <mergeCell ref="G7:I7"/>
    <mergeCell ref="G9:I9"/>
    <mergeCell ref="G10:I10"/>
    <mergeCell ref="G8:I8"/>
    <mergeCell ref="J10:K11"/>
    <mergeCell ref="G3:I3"/>
    <mergeCell ref="G4:I4"/>
    <mergeCell ref="G5:I5"/>
    <mergeCell ref="J4:K9"/>
    <mergeCell ref="F31:K31"/>
    <mergeCell ref="J26:K27"/>
    <mergeCell ref="B4:B5"/>
    <mergeCell ref="E26:E27"/>
    <mergeCell ref="D4:E4"/>
    <mergeCell ref="D5:E5"/>
    <mergeCell ref="D7:E7"/>
    <mergeCell ref="D6:E6"/>
    <mergeCell ref="I26:I27"/>
    <mergeCell ref="B18:C18"/>
    <mergeCell ref="B17:C17"/>
    <mergeCell ref="E21:G21"/>
    <mergeCell ref="G26:G27"/>
    <mergeCell ref="I23:J23"/>
    <mergeCell ref="F23:H23"/>
    <mergeCell ref="G6:I6"/>
    <mergeCell ref="B44:C44"/>
    <mergeCell ref="B29:D29"/>
    <mergeCell ref="B31:D31"/>
    <mergeCell ref="B36:C36"/>
    <mergeCell ref="B37:C37"/>
    <mergeCell ref="B38:C38"/>
    <mergeCell ref="B35:C35"/>
    <mergeCell ref="B39:C39"/>
    <mergeCell ref="B40:C40"/>
    <mergeCell ref="B41:C41"/>
    <mergeCell ref="B33:C33"/>
    <mergeCell ref="B34:C34"/>
    <mergeCell ref="V11:Y11"/>
    <mergeCell ref="A1:K1"/>
    <mergeCell ref="F29:K29"/>
    <mergeCell ref="B42:C42"/>
    <mergeCell ref="B43:C43"/>
    <mergeCell ref="F33:I33"/>
    <mergeCell ref="F34:I34"/>
    <mergeCell ref="J34:K34"/>
    <mergeCell ref="J35:K35"/>
    <mergeCell ref="J33:K33"/>
    <mergeCell ref="B21:C21"/>
    <mergeCell ref="A14:A23"/>
    <mergeCell ref="J12:K12"/>
    <mergeCell ref="E17:G17"/>
    <mergeCell ref="E20:G20"/>
    <mergeCell ref="D3:E3"/>
    <mergeCell ref="B10:B11"/>
    <mergeCell ref="D10:E10"/>
    <mergeCell ref="B8:B9"/>
    <mergeCell ref="B6:B7"/>
    <mergeCell ref="A26:A27"/>
    <mergeCell ref="B19:C19"/>
    <mergeCell ref="B20:C20"/>
    <mergeCell ref="E19:G19"/>
    <mergeCell ref="D12:E12"/>
    <mergeCell ref="G12:I12"/>
    <mergeCell ref="E18:G18"/>
    <mergeCell ref="I13:K13"/>
    <mergeCell ref="H24:J24"/>
    <mergeCell ref="B26:D27"/>
  </mergeCells>
  <phoneticPr fontId="5" type="noConversion"/>
  <pageMargins left="0.25" right="0.25" top="0.5" bottom="0.5" header="0.5" footer="0.25"/>
  <pageSetup scale="98" orientation="portrait" r:id="rId1"/>
  <headerFooter alignWithMargins="0">
    <oddFooter>&amp;C&amp;10Updated 6/16/2020&amp;R&amp;10&amp;P</oddFooter>
  </headerFooter>
  <colBreaks count="1" manualBreakCount="1">
    <brk id="11" max="4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zoomScaleNormal="100" workbookViewId="0">
      <selection activeCell="B1" sqref="B1:F1"/>
    </sheetView>
  </sheetViews>
  <sheetFormatPr defaultColWidth="9.140625" defaultRowHeight="12.75" x14ac:dyDescent="0.2"/>
  <cols>
    <col min="1" max="1" width="1.28515625" style="99" customWidth="1"/>
    <col min="2" max="2" width="31.140625" style="99" customWidth="1"/>
    <col min="3" max="3" width="14.5703125" style="99" customWidth="1"/>
    <col min="4" max="4" width="4" style="99" customWidth="1"/>
    <col min="5" max="5" width="36.28515625" style="99" customWidth="1"/>
    <col min="6" max="6" width="14.5703125" style="99" customWidth="1"/>
    <col min="7" max="7" width="1.5703125" style="99" customWidth="1"/>
    <col min="8" max="16384" width="9.140625" style="99"/>
  </cols>
  <sheetData>
    <row r="1" spans="1:25" ht="18.95" customHeight="1" x14ac:dyDescent="0.2">
      <c r="A1" s="100"/>
      <c r="B1" s="280" t="s">
        <v>104</v>
      </c>
      <c r="C1" s="280"/>
      <c r="D1" s="280"/>
      <c r="E1" s="280"/>
      <c r="F1" s="280"/>
      <c r="G1" s="101"/>
    </row>
    <row r="2" spans="1:25" ht="22.9" customHeight="1" x14ac:dyDescent="0.2">
      <c r="A2" s="102"/>
      <c r="B2" s="103"/>
      <c r="C2" s="103"/>
      <c r="D2" s="103"/>
      <c r="E2" s="103"/>
      <c r="F2" s="103"/>
      <c r="G2" s="104"/>
    </row>
    <row r="3" spans="1:25" ht="90.75" customHeight="1" x14ac:dyDescent="0.2">
      <c r="A3" s="102"/>
      <c r="B3" s="172" t="s">
        <v>115</v>
      </c>
      <c r="C3" s="172"/>
      <c r="D3" s="172"/>
      <c r="E3" s="172"/>
      <c r="F3" s="172"/>
      <c r="G3" s="104"/>
    </row>
    <row r="4" spans="1:25" ht="50.25" customHeight="1" x14ac:dyDescent="0.2">
      <c r="A4" s="102"/>
      <c r="B4" s="172" t="s">
        <v>59</v>
      </c>
      <c r="C4" s="172"/>
      <c r="D4" s="172"/>
      <c r="E4" s="172"/>
      <c r="F4" s="172"/>
      <c r="G4" s="104"/>
    </row>
    <row r="5" spans="1:25" ht="48" customHeight="1" x14ac:dyDescent="0.2">
      <c r="A5" s="102"/>
      <c r="B5" s="172" t="s">
        <v>116</v>
      </c>
      <c r="C5" s="172"/>
      <c r="D5" s="172"/>
      <c r="E5" s="172"/>
      <c r="F5" s="172"/>
      <c r="G5" s="104"/>
    </row>
    <row r="6" spans="1:25" ht="21" customHeight="1" x14ac:dyDescent="0.2">
      <c r="A6" s="102"/>
      <c r="B6" s="215" t="s">
        <v>91</v>
      </c>
      <c r="C6" s="279"/>
      <c r="D6" s="279"/>
      <c r="E6" s="279"/>
      <c r="F6" s="279"/>
      <c r="G6" s="104"/>
    </row>
    <row r="7" spans="1:25" ht="112.5" customHeight="1" x14ac:dyDescent="0.2">
      <c r="A7" s="102"/>
      <c r="B7" s="215" t="s">
        <v>109</v>
      </c>
      <c r="C7" s="279"/>
      <c r="D7" s="279"/>
      <c r="E7" s="279"/>
      <c r="F7" s="279"/>
      <c r="G7" s="104"/>
    </row>
    <row r="8" spans="1:25" ht="71.25" customHeight="1" x14ac:dyDescent="0.2">
      <c r="A8" s="102"/>
      <c r="B8" s="215" t="s">
        <v>108</v>
      </c>
      <c r="C8" s="279"/>
      <c r="D8" s="279"/>
      <c r="E8" s="279"/>
      <c r="F8" s="279"/>
      <c r="G8" s="104"/>
    </row>
    <row r="9" spans="1:25" ht="31.5" customHeight="1" x14ac:dyDescent="0.2">
      <c r="A9" s="102"/>
      <c r="B9" s="215" t="s">
        <v>107</v>
      </c>
      <c r="C9" s="279"/>
      <c r="D9" s="279"/>
      <c r="E9" s="279"/>
      <c r="F9" s="279"/>
      <c r="G9" s="104"/>
    </row>
    <row r="10" spans="1:25" ht="21" customHeight="1" x14ac:dyDescent="0.2">
      <c r="A10" s="102"/>
      <c r="B10" s="172" t="s">
        <v>98</v>
      </c>
      <c r="C10" s="172"/>
      <c r="D10" s="172"/>
      <c r="E10" s="172"/>
      <c r="F10" s="172"/>
      <c r="G10" s="104"/>
      <c r="R10" s="105"/>
      <c r="S10" s="105"/>
      <c r="T10" s="105"/>
      <c r="U10" s="105"/>
      <c r="V10" s="103"/>
      <c r="W10" s="103"/>
      <c r="X10" s="103"/>
      <c r="Y10" s="103"/>
    </row>
    <row r="11" spans="1:25" ht="16.5" customHeight="1" x14ac:dyDescent="0.2">
      <c r="A11" s="102"/>
      <c r="B11" s="172" t="s">
        <v>100</v>
      </c>
      <c r="C11" s="172"/>
      <c r="D11" s="172"/>
      <c r="E11" s="172"/>
      <c r="F11" s="172"/>
      <c r="G11" s="104"/>
      <c r="V11" s="103"/>
      <c r="W11" s="103"/>
      <c r="X11" s="103"/>
      <c r="Y11" s="103"/>
    </row>
    <row r="12" spans="1:25" ht="21" customHeight="1" x14ac:dyDescent="0.2">
      <c r="A12" s="102"/>
      <c r="B12" s="172" t="s">
        <v>99</v>
      </c>
      <c r="C12" s="172"/>
      <c r="D12" s="172"/>
      <c r="E12" s="172"/>
      <c r="F12" s="172"/>
      <c r="G12" s="104"/>
    </row>
    <row r="13" spans="1:25" ht="21" customHeight="1" x14ac:dyDescent="0.2">
      <c r="A13" s="102"/>
      <c r="B13" s="172" t="s">
        <v>101</v>
      </c>
      <c r="C13" s="172"/>
      <c r="D13" s="172"/>
      <c r="E13" s="172"/>
      <c r="F13" s="172"/>
      <c r="G13" s="104"/>
    </row>
    <row r="14" spans="1:25" ht="25.5" customHeight="1" x14ac:dyDescent="0.2">
      <c r="A14" s="102"/>
      <c r="B14" s="172" t="s">
        <v>102</v>
      </c>
      <c r="C14" s="172"/>
      <c r="D14" s="172"/>
      <c r="E14" s="172"/>
      <c r="F14" s="172"/>
      <c r="G14" s="104"/>
    </row>
    <row r="15" spans="1:25" ht="37.15" customHeight="1" x14ac:dyDescent="0.2">
      <c r="A15" s="102"/>
      <c r="B15" s="172" t="s">
        <v>106</v>
      </c>
      <c r="C15" s="172"/>
      <c r="D15" s="172"/>
      <c r="E15" s="172"/>
      <c r="F15" s="172"/>
      <c r="G15" s="104"/>
    </row>
    <row r="16" spans="1:25" ht="57.75" customHeight="1" x14ac:dyDescent="0.2">
      <c r="A16" s="102"/>
      <c r="B16" s="172" t="s">
        <v>103</v>
      </c>
      <c r="C16" s="172"/>
      <c r="D16" s="172"/>
      <c r="E16" s="172"/>
      <c r="F16" s="78"/>
      <c r="G16" s="104"/>
    </row>
    <row r="17" spans="1:22" ht="13.9" customHeight="1" x14ac:dyDescent="0.2">
      <c r="A17" s="102"/>
      <c r="B17" s="98"/>
      <c r="C17" s="106"/>
      <c r="D17" s="106"/>
      <c r="E17" s="106"/>
      <c r="F17" s="106"/>
      <c r="G17" s="104"/>
    </row>
    <row r="18" spans="1:22" ht="13.9" customHeight="1" x14ac:dyDescent="0.2">
      <c r="A18" s="102"/>
      <c r="B18" s="98"/>
      <c r="C18" s="106"/>
      <c r="D18" s="106"/>
      <c r="E18" s="106"/>
      <c r="F18" s="106"/>
      <c r="G18" s="104"/>
    </row>
    <row r="19" spans="1:22" ht="13.9" customHeight="1" x14ac:dyDescent="0.2">
      <c r="A19" s="102"/>
      <c r="B19" s="98"/>
      <c r="C19" s="106"/>
      <c r="D19" s="106"/>
      <c r="E19" s="106"/>
      <c r="F19" s="106"/>
      <c r="G19" s="104"/>
    </row>
    <row r="20" spans="1:22" ht="13.9" customHeight="1" thickBot="1" x14ac:dyDescent="0.25">
      <c r="A20" s="107"/>
      <c r="B20" s="108"/>
      <c r="C20" s="108"/>
      <c r="D20" s="108"/>
      <c r="E20" s="108"/>
      <c r="F20" s="108"/>
      <c r="G20" s="109"/>
    </row>
    <row r="21" spans="1:22" ht="13.9" customHeight="1" x14ac:dyDescent="0.2"/>
    <row r="22" spans="1:22" ht="13.9" customHeight="1" x14ac:dyDescent="0.2"/>
    <row r="23" spans="1:22" ht="13.9" customHeight="1" x14ac:dyDescent="0.2"/>
    <row r="24" spans="1:22" ht="13.9" customHeight="1" x14ac:dyDescent="0.2"/>
    <row r="26" spans="1:22" ht="14.45" customHeight="1" x14ac:dyDescent="0.2"/>
    <row r="31" spans="1:22" x14ac:dyDescent="0.2">
      <c r="K31" s="103"/>
      <c r="L31" s="103"/>
      <c r="M31" s="103"/>
      <c r="N31" s="103"/>
      <c r="O31" s="103"/>
      <c r="P31" s="103"/>
      <c r="Q31" s="103"/>
      <c r="R31" s="103"/>
      <c r="S31" s="103"/>
      <c r="T31" s="103"/>
      <c r="U31" s="103"/>
      <c r="V31" s="103"/>
    </row>
    <row r="32" spans="1:22" x14ac:dyDescent="0.2">
      <c r="K32" s="103"/>
      <c r="L32" s="103"/>
      <c r="M32" s="103"/>
      <c r="N32" s="103"/>
      <c r="O32" s="103"/>
      <c r="P32" s="103"/>
      <c r="Q32" s="103"/>
      <c r="R32" s="103"/>
      <c r="S32" s="103"/>
      <c r="T32" s="103"/>
      <c r="U32" s="103"/>
    </row>
    <row r="33" spans="2:21" x14ac:dyDescent="0.2">
      <c r="K33" s="103"/>
      <c r="L33" s="103"/>
      <c r="M33" s="103"/>
      <c r="N33" s="103"/>
      <c r="O33" s="103"/>
      <c r="P33" s="103"/>
      <c r="Q33" s="103"/>
      <c r="R33" s="103"/>
      <c r="S33" s="103"/>
      <c r="T33" s="103"/>
      <c r="U33" s="103"/>
    </row>
    <row r="34" spans="2:21" ht="14.25" x14ac:dyDescent="0.2">
      <c r="B34" s="110"/>
      <c r="M34" s="110"/>
    </row>
  </sheetData>
  <mergeCells count="15">
    <mergeCell ref="B16:E16"/>
    <mergeCell ref="B8:F8"/>
    <mergeCell ref="B9:F9"/>
    <mergeCell ref="B1:F1"/>
    <mergeCell ref="B3:F3"/>
    <mergeCell ref="B14:F14"/>
    <mergeCell ref="B15:F15"/>
    <mergeCell ref="B4:F4"/>
    <mergeCell ref="B5:F5"/>
    <mergeCell ref="B10:F10"/>
    <mergeCell ref="B11:F11"/>
    <mergeCell ref="B12:F12"/>
    <mergeCell ref="B13:F13"/>
    <mergeCell ref="B6:F6"/>
    <mergeCell ref="B7:F7"/>
  </mergeCells>
  <phoneticPr fontId="5" type="noConversion"/>
  <printOptions horizontalCentered="1"/>
  <pageMargins left="0.5" right="0.5" top="0.5" bottom="0.5" header="0.5" footer="0.5"/>
  <pageSetup orientation="portrait" r:id="rId1"/>
  <headerFooter alignWithMargins="0">
    <oddFooter>&amp;C&amp;10Updated 6/16/2020&amp;R&amp;10&amp;P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F372F52947122448152FE0468EC2D0F" ma:contentTypeVersion="37" ma:contentTypeDescription="Create a new document." ma:contentTypeScope="" ma:versionID="3365c82bc9f34fd8ba2008daef0b4ca1">
  <xsd:schema xmlns:xsd="http://www.w3.org/2001/XMLSchema" xmlns:xs="http://www.w3.org/2001/XMLSchema" xmlns:p="http://schemas.microsoft.com/office/2006/metadata/properties" xmlns:ns1="http://schemas.microsoft.com/sharepoint/v3" xmlns:ns2="a1a0681f-cb63-4b8d-afdc-dedbdb8d1bfa" xmlns:ns3="a2b8b030-3377-42d7-9d79-39293898e7a3" xmlns:ns4="6f323ec3-23c5-4c5a-a080-8536cbae9d4f" targetNamespace="http://schemas.microsoft.com/office/2006/metadata/properties" ma:root="true" ma:fieldsID="0e7bc4bed9c514a2fc0927d4a2f085b0" ns1:_="" ns2:_="" ns3:_="" ns4:_="">
    <xsd:import namespace="http://schemas.microsoft.com/sharepoint/v3"/>
    <xsd:import namespace="a1a0681f-cb63-4b8d-afdc-dedbdb8d1bfa"/>
    <xsd:import namespace="a2b8b030-3377-42d7-9d79-39293898e7a3"/>
    <xsd:import namespace="6f323ec3-23c5-4c5a-a080-8536cbae9d4f"/>
    <xsd:element name="properties">
      <xsd:complexType>
        <xsd:sequence>
          <xsd:element name="documentManagement">
            <xsd:complexType>
              <xsd:all>
                <xsd:element ref="ns1:PublishingStartDate" minOccurs="0"/>
                <xsd:element ref="ns1:PublishingExpirationDate" minOccurs="0"/>
                <xsd:element ref="ns2:SharedWithUsers" minOccurs="0"/>
                <xsd:element ref="ns3:Document_x0020_Description" minOccurs="0"/>
                <xsd:element ref="ns3:Program" minOccurs="0"/>
                <xsd:element ref="ns3:Tags" minOccurs="0"/>
                <xsd:element ref="ns3:Year_x0020__x0028_for_x0020_legislative_x0020_publications_x0029_" minOccurs="0"/>
                <xsd:element ref="ns4:Category" minOccurs="0"/>
                <xsd:element ref="ns4: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b8b030-3377-42d7-9d79-39293898e7a3" elementFormDefault="qualified">
    <xsd:import namespace="http://schemas.microsoft.com/office/2006/documentManagement/types"/>
    <xsd:import namespace="http://schemas.microsoft.com/office/infopath/2007/PartnerControls"/>
    <xsd:element name="Document_x0020_Description" ma:index="11" nillable="true" ma:displayName="Document Description" ma:internalName="Document_x0020_Description" ma:readOnly="false">
      <xsd:simpleType>
        <xsd:restriction base="dms:Note">
          <xsd:maxLength value="255"/>
        </xsd:restriction>
      </xsd:simpleType>
    </xsd:element>
    <xsd:element name="Program" ma:index="12" nillable="true" ma:displayName="Programs/Projects" ma:default="Select..." ma:format="Dropdown" ma:indexed="true" ma:internalName="Program0" ma:readOnly="false">
      <xsd:simpleType>
        <xsd:restriction base="dms:Choice">
          <xsd:enumeration value="Select..."/>
          <xsd:enumeration value="About DEQ"/>
          <xsd:enumeration value="About Us"/>
          <xsd:enumeration value="AQ Monitoring"/>
          <xsd:enumeration value="AQ Permitting"/>
          <xsd:enumeration value="Air Toxics"/>
          <xsd:enumeration value="Asbestos"/>
          <xsd:enumeration value="Ballast Water"/>
          <xsd:enumeration value="Biosolids"/>
          <xsd:enumeration value="Burning"/>
          <xsd:enumeration value="CAO"/>
          <xsd:enumeration value="Clean Diesel"/>
          <xsd:enumeration value="Clean Fuels"/>
          <xsd:enumeration value="CWSRF"/>
          <xsd:enumeration value="Compliance and Enforcement"/>
          <xsd:enumeration value="Disposal"/>
          <xsd:enumeration value="Drinking Water Protection"/>
          <xsd:enumeration value="Dry Cleaners"/>
          <xsd:enumeration value="E-Cycles"/>
          <xsd:enumeration value="Emergency Response"/>
          <xsd:enumeration value="ECO"/>
          <xsd:enumeration value="Environmental Cleanup"/>
          <xsd:enumeration value="Gasoline Vapor Recovery"/>
          <xsd:enumeration value="Green Building"/>
          <xsd:enumeration value="GHG"/>
          <xsd:enumeration value="Groundwater"/>
          <xsd:enumeration value="Hazardous Waste"/>
          <xsd:enumeration value="Industrial Pretreatment"/>
          <xsd:enumeration value="LEV/ZEV"/>
          <xsd:enumeration value="Materials Management"/>
          <xsd:enumeration value="Nonpoint Source"/>
          <xsd:enumeration value="Nuisance Odor"/>
          <xsd:enumeration value="Onsite Septic"/>
          <xsd:enumeration value="Paint"/>
          <xsd:enumeration value="Pesticide Stewardship"/>
          <xsd:enumeration value="Product Stewardship"/>
          <xsd:enumeration value="Projects"/>
          <xsd:enumeration value="Recycling"/>
          <xsd:enumeration value="Regional Solutions"/>
          <xsd:enumeration value="Section 401 Hydropower"/>
          <xsd:enumeration value="Site Assessment"/>
          <xsd:enumeration value="Solid Waste Disposal"/>
          <xsd:enumeration value="Solid Waste Permits"/>
          <xsd:enumeration value="Tanks Program"/>
          <xsd:enumeration value="TMDL"/>
          <xsd:enumeration value="Toxics Reduction"/>
          <xsd:enumeration value="UIC"/>
          <xsd:enumeration value="VIP"/>
          <xsd:enumeration value="Waste Prevention and Reuse"/>
          <xsd:enumeration value="Wastewater Operator Certification"/>
          <xsd:enumeration value="WQ Assessment and Monitoring"/>
          <xsd:enumeration value="WQ Permits"/>
          <xsd:enumeration value="WQ Standards"/>
          <xsd:enumeration value="WQ Toxics Monitoring"/>
          <xsd:enumeration value="Wood Stoves"/>
        </xsd:restriction>
      </xsd:simpleType>
    </xsd:element>
    <xsd:element name="Tags" ma:index="13" nillable="true" ma:displayName="Tags" ma:indexed="true" ma:internalName="Tags" ma:readOnly="false">
      <xsd:simpleType>
        <xsd:restriction base="dms:Text">
          <xsd:maxLength value="255"/>
        </xsd:restriction>
      </xsd:simpleType>
    </xsd:element>
    <xsd:element name="Year_x0020__x0028_for_x0020_legislative_x0020_publications_x0029_" ma:index="14" nillable="true" ma:displayName="Year (for legislative publications)" ma:description="only for legislative publications" ma:internalName="Year_x0020__x0028_for_x0020_legislative_x0020_publications_x0029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323ec3-23c5-4c5a-a080-8536cbae9d4f" elementFormDefault="qualified">
    <xsd:import namespace="http://schemas.microsoft.com/office/2006/documentManagement/types"/>
    <xsd:import namespace="http://schemas.microsoft.com/office/infopath/2007/PartnerControls"/>
    <xsd:element name="Category" ma:index="15" nillable="true" ma:displayName="Category" ma:list="{8004d574-6931-49b5-8238-4f038da8667f}" ma:internalName="Category" ma:showField="Full_x0020_Title">
      <xsd:complexType>
        <xsd:complexContent>
          <xsd:extension base="dms:MultiChoiceLookup">
            <xsd:sequence>
              <xsd:element name="Value" type="dms:Lookup" maxOccurs="unbounded" minOccurs="0" nillable="true"/>
            </xsd:sequence>
          </xsd:extension>
        </xsd:complexContent>
      </xsd:complexType>
    </xsd:element>
    <xsd:element name="Document" ma:index="16"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gs xmlns="a2b8b030-3377-42d7-9d79-39293898e7a3">msw</Tags>
    <Document_x0020_Description xmlns="a2b8b030-3377-42d7-9d79-39293898e7a3" xsi:nil="true"/>
    <Year_x0020__x0028_for_x0020_legislative_x0020_publications_x0029_ xmlns="a2b8b030-3377-42d7-9d79-39293898e7a3" xsi:nil="true"/>
    <Program xmlns="a2b8b030-3377-42d7-9d79-39293898e7a3">Solid Waste Disposal</Program>
    <Category xmlns="6f323ec3-23c5-4c5a-a080-8536cbae9d4f"/>
    <Document xmlns="6f323ec3-23c5-4c5a-a080-8536cbae9d4f">
      <Url xsi:nil="true"/>
      <Description xsi:nil="true"/>
    </Document>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417E343-4268-4931-87E7-0555C4A4A2E6}">
  <ds:schemaRefs>
    <ds:schemaRef ds:uri="http://schemas.microsoft.com/sharepoint/v3/contenttype/forms"/>
  </ds:schemaRefs>
</ds:datastoreItem>
</file>

<file path=customXml/itemProps2.xml><?xml version="1.0" encoding="utf-8"?>
<ds:datastoreItem xmlns:ds="http://schemas.openxmlformats.org/officeDocument/2006/customXml" ds:itemID="{4460BCFB-7FCE-425D-AA69-CFD877485EDA}"/>
</file>

<file path=customXml/itemProps3.xml><?xml version="1.0" encoding="utf-8"?>
<ds:datastoreItem xmlns:ds="http://schemas.openxmlformats.org/officeDocument/2006/customXml" ds:itemID="{19E15E45-5F66-4F17-BB00-FB84D95660F6}">
  <ds:schemaRefs>
    <ds:schemaRef ds:uri="http://schemas.microsoft.com/sharepoint/v3"/>
    <ds:schemaRef ds:uri="http://www.w3.org/XML/1998/namespace"/>
    <ds:schemaRef ds:uri="http://purl.org/dc/terms/"/>
    <ds:schemaRef ds:uri="http://schemas.microsoft.com/office/2006/documentManagement/types"/>
    <ds:schemaRef ds:uri="http://schemas.microsoft.com/office/infopath/2007/PartnerControls"/>
    <ds:schemaRef ds:uri="1f9f35f2-f0cf-49ec-81fb-637d34c42406"/>
    <ds:schemaRef ds:uri="1650cf59-46a1-403b-850d-84c15c253493"/>
    <ds:schemaRef ds:uri="http://purl.org/dc/elements/1.1/"/>
    <ds:schemaRef ds:uri="http://schemas.openxmlformats.org/package/2006/metadata/core-properties"/>
    <ds:schemaRef ds:uri="13c68978-3c73-4e1d-a5d3-3a2046316ef0"/>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1456FE8D-3488-442F-8A27-ED3A9078BCE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Page1NoADC</vt:lpstr>
      <vt:lpstr>Page2NoADC</vt:lpstr>
      <vt:lpstr>Page3NoADC</vt:lpstr>
      <vt:lpstr>Page4NoADC</vt:lpstr>
      <vt:lpstr>Page2NoADC!Print_Area</vt:lpstr>
      <vt:lpstr>Page3NoADC!Print_Area</vt:lpstr>
    </vt:vector>
  </TitlesOfParts>
  <Company>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 Solid Waste Facilities Receiving More than 1,000 Tons Per Year - Quarterly Reporting calculator</dc:title>
  <dc:creator>Peter Spendelow</dc:creator>
  <cp:lastModifiedBy>THOMPSON Michele</cp:lastModifiedBy>
  <cp:lastPrinted>2020-06-16T21:05:21Z</cp:lastPrinted>
  <dcterms:created xsi:type="dcterms:W3CDTF">2001-03-12T21:23:45Z</dcterms:created>
  <dcterms:modified xsi:type="dcterms:W3CDTF">2020-08-07T17:02:40Z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380535559</vt:i4>
  </property>
  <property fmtid="{D5CDD505-2E9C-101B-9397-08002B2CF9AE}" pid="3" name="_EmailSubject">
    <vt:lpwstr>New Disposal Form</vt:lpwstr>
  </property>
  <property fmtid="{D5CDD505-2E9C-101B-9397-08002B2CF9AE}" pid="4" name="_AuthorEmail">
    <vt:lpwstr>HENDERSON.Judith@deq.state.or.us</vt:lpwstr>
  </property>
  <property fmtid="{D5CDD505-2E9C-101B-9397-08002B2CF9AE}" pid="5" name="_AuthorEmailDisplayName">
    <vt:lpwstr>HENDERSON Judith A</vt:lpwstr>
  </property>
  <property fmtid="{D5CDD505-2E9C-101B-9397-08002B2CF9AE}" pid="6" name="_PreviousAdHocReviewCycleID">
    <vt:i4>1074236541</vt:i4>
  </property>
  <property fmtid="{D5CDD505-2E9C-101B-9397-08002B2CF9AE}" pid="7" name="_ReviewingToolsShownOnce">
    <vt:lpwstr/>
  </property>
  <property fmtid="{D5CDD505-2E9C-101B-9397-08002B2CF9AE}" pid="8" name="ContentTypeId">
    <vt:lpwstr>0x0101003F372F52947122448152FE0468EC2D0F</vt:lpwstr>
  </property>
</Properties>
</file>