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L:\Projects\0066.03 Stimson Lumber Company\07_CAO Call-In\Draft Documents\2023-0515 Response to DEQ\"/>
    </mc:Choice>
  </mc:AlternateContent>
  <xr:revisionPtr revIDLastSave="0" documentId="13_ncr:1_{FA5F8BD4-AB51-4F99-A72E-2A4D256F344B}" xr6:coauthVersionLast="47" xr6:coauthVersionMax="47" xr10:uidLastSave="{00000000-0000-0000-0000-000000000000}"/>
  <bookViews>
    <workbookView xWindow="28680" yWindow="-120" windowWidth="29040" windowHeight="16440" tabRatio="925" firstSheet="1" activeTab="1"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2" hidden="1">'2. Emissions Units &amp; Activities'!$A$14:$M$52</definedName>
    <definedName name="_xlnm._FilterDatabase" localSheetId="3" hidden="1">'3. Pollutant Emissions - EF'!$A$12:$O$513</definedName>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6" i="9" l="1"/>
  <c r="N288" i="9"/>
  <c r="N289" i="9"/>
  <c r="N290" i="9"/>
  <c r="N291" i="9"/>
  <c r="N292" i="9"/>
  <c r="N293" i="9"/>
  <c r="N287" i="9"/>
  <c r="M296" i="9"/>
  <c r="M290" i="9"/>
  <c r="M291" i="9"/>
  <c r="M292" i="9"/>
  <c r="M293" i="9"/>
  <c r="M288" i="9"/>
  <c r="M289" i="9"/>
  <c r="M287" i="9"/>
  <c r="N278" i="9"/>
  <c r="N279" i="9"/>
  <c r="N280" i="9"/>
  <c r="N281" i="9"/>
  <c r="N282" i="9"/>
  <c r="N283" i="9"/>
  <c r="N286" i="9"/>
  <c r="N277" i="9"/>
  <c r="M279" i="9"/>
  <c r="M280" i="9"/>
  <c r="M281" i="9"/>
  <c r="M282" i="9"/>
  <c r="M283" i="9"/>
  <c r="M286" i="9"/>
  <c r="M278" i="9"/>
  <c r="M277" i="9"/>
  <c r="D25" i="11" l="1"/>
  <c r="C275" i="9" l="1"/>
  <c r="C274" i="9"/>
  <c r="C273" i="9"/>
  <c r="C272" i="9"/>
  <c r="C271" i="9"/>
  <c r="C270" i="9"/>
  <c r="C269" i="9"/>
  <c r="C268" i="9"/>
  <c r="C267" i="9"/>
  <c r="C266" i="9"/>
  <c r="D21" i="11"/>
  <c r="C16" i="9"/>
  <c r="C17" i="9"/>
  <c r="C18" i="9"/>
  <c r="D20" i="11"/>
  <c r="D22" i="11"/>
  <c r="D23" i="11"/>
  <c r="D24"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C19" i="9"/>
  <c r="D19" i="9" s="1"/>
  <c r="C20" i="9"/>
  <c r="D20" i="9" s="1"/>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K14" i="11"/>
  <c r="I14" i="11"/>
  <c r="N14" i="11"/>
  <c r="L14" i="11"/>
  <c r="M14" i="11"/>
  <c r="J14" i="11"/>
  <c r="C15" i="9"/>
  <c r="D15" i="9" s="1"/>
  <c r="M17" i="11" l="1"/>
  <c r="N17"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<sst xmlns="http://schemas.openxmlformats.org/spreadsheetml/2006/main" count="6453" uniqueCount="1540">
  <si>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</si>
  <si>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</si>
  <si>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</si>
  <si>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</si>
  <si>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</si>
  <si>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</si>
  <si>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</si>
  <si>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</si>
  <si>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</si>
  <si>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</si>
  <si>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</si>
  <si>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</si>
  <si>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</si>
  <si>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</si>
  <si>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</si>
  <si>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</si>
  <si>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</si>
  <si>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</si>
  <si>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</si>
  <si>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</si>
  <si>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</si>
  <si>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</si>
  <si>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</si>
  <si>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</si>
  <si>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</si>
  <si>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</si>
  <si>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</si>
  <si>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</si>
  <si>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</si>
  <si>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</si>
  <si>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</si>
  <si>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</si>
  <si>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</si>
  <si>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</si>
  <si>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</si>
  <si>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</si>
  <si>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</si>
  <si>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</si>
  <si>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</si>
  <si>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</si>
  <si>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</si>
  <si>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</si>
  <si>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</si>
  <si>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</si>
  <si>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</si>
  <si>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</si>
  <si>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</si>
  <si>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</si>
  <si>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</si>
  <si>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</si>
  <si>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</si>
  <si>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</si>
  <si>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</si>
  <si>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</si>
  <si>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</si>
  <si>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</si>
  <si>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</si>
  <si>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</si>
  <si>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</si>
  <si>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</si>
  <si>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</si>
  <si>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</si>
  <si>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</si>
  <si>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</si>
  <si>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</si>
  <si>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</si>
  <si>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</si>
  <si>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</si>
  <si>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</si>
  <si>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</si>
  <si>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</si>
  <si>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</si>
  <si>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</si>
  <si>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</si>
  <si>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</si>
  <si>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</si>
  <si>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</si>
  <si>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</si>
  <si>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</si>
  <si>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</si>
  <si>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</si>
  <si>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</si>
  <si>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</si>
  <si>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</si>
  <si>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</si>
  <si>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</si>
  <si>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</si>
  <si>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</si>
  <si>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</si>
  <si>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</si>
  <si>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</si>
  <si>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</si>
  <si>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</si>
  <si>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</si>
  <si>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</si>
  <si>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</si>
  <si>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</si>
  <si>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</si>
  <si>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</si>
  <si>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</si>
  <si>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</si>
  <si>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</si>
  <si>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</si>
  <si>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</si>
  <si>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</si>
  <si>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</si>
  <si>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</si>
  <si>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</si>
  <si>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</si>
  <si>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</si>
  <si>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</si>
  <si>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</si>
  <si>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</si>
  <si>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</si>
  <si>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</si>
  <si>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</si>
  <si>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</si>
  <si>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</si>
  <si>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</si>
  <si>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</si>
  <si>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</si>
  <si>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</si>
  <si>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</si>
  <si>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</si>
  <si>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</si>
  <si>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</si>
  <si>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</si>
  <si>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</si>
  <si>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</si>
  <si>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</si>
  <si>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</si>
  <si>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</si>
  <si>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</si>
  <si>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</si>
  <si>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</si>
  <si>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</si>
  <si>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</si>
  <si>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</si>
  <si>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</si>
  <si>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</si>
  <si>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</si>
  <si>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</si>
  <si>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</si>
  <si>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</si>
  <si>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</si>
  <si>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</si>
  <si>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</si>
  <si>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</si>
  <si>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</si>
  <si>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</si>
  <si>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</si>
  <si>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</si>
  <si>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</si>
  <si>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</si>
  <si>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</si>
  <si>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</si>
  <si>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</si>
  <si>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</si>
  <si>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</si>
  <si>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</si>
  <si>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</si>
  <si>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</si>
  <si>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</si>
  <si>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</si>
  <si>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</si>
  <si>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</si>
  <si>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</si>
  <si>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</si>
  <si>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</si>
  <si>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</si>
  <si>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</si>
  <si>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</si>
  <si>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</si>
  <si>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</si>
  <si>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</si>
  <si>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</si>
  <si>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</si>
  <si>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</si>
  <si>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</si>
  <si>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</si>
  <si>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</si>
  <si>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</si>
  <si>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</si>
  <si>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</si>
  <si>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</si>
  <si>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</si>
  <si>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</si>
  <si>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</si>
  <si>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</si>
  <si>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</si>
  <si>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</si>
  <si>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</si>
  <si>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</si>
  <si>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</si>
  <si>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</si>
  <si>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</si>
  <si>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</si>
  <si>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</si>
  <si>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</si>
  <si>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</si>
  <si>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</si>
  <si>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</si>
  <si>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</si>
  <si>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</si>
  <si>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</si>
  <si>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</si>
  <si>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</si>
  <si>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</si>
  <si>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</si>
  <si>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</si>
  <si>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</si>
  <si>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</si>
  <si>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</si>
  <si>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</si>
  <si>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</si>
  <si>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</si>
  <si>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</si>
  <si>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</si>
  <si>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</si>
  <si>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</si>
  <si>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</si>
  <si>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</si>
  <si>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</si>
  <si>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</si>
  <si>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</si>
  <si>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</si>
  <si>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</si>
  <si>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</si>
  <si>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</si>
  <si>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</si>
  <si>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</si>
  <si>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</si>
  <si>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</si>
  <si>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</si>
  <si>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</si>
  <si>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</si>
  <si>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</si>
  <si>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</si>
  <si>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</si>
  <si>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</si>
  <si>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</si>
  <si>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</si>
  <si>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</si>
  <si>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</si>
  <si>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</si>
  <si>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</si>
  <si>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</si>
  <si>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</si>
  <si>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</si>
  <si>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</si>
  <si>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</si>
  <si>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</si>
  <si>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</si>
  <si>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</si>
  <si>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</si>
  <si>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</si>
  <si>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</si>
  <si>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</si>
  <si>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</si>
  <si>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</si>
  <si>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</si>
  <si>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</si>
  <si>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</si>
  <si>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</si>
  <si>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</si>
  <si>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</si>
  <si>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</si>
  <si>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</si>
  <si>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</si>
  <si>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</si>
  <si>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</si>
  <si>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</si>
  <si>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</si>
  <si>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</si>
  <si>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</si>
  <si>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</si>
  <si>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</si>
  <si>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</si>
  <si>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</si>
  <si>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</si>
  <si>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</si>
  <si>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</si>
  <si>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</si>
  <si>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</si>
  <si>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</si>
  <si>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</si>
  <si>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</si>
  <si>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</si>
  <si>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</si>
  <si>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</si>
  <si>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</si>
  <si>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</si>
  <si>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</si>
  <si>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</si>
  <si>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</si>
  <si>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</si>
  <si>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</si>
  <si>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</si>
  <si>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</si>
  <si>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</si>
  <si>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</si>
  <si>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</si>
  <si>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</si>
  <si>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</si>
  <si>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</si>
  <si>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</si>
  <si>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</si>
  <si>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</si>
  <si>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</si>
  <si>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</si>
  <si>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</si>
  <si>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</si>
  <si>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</si>
  <si>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</si>
  <si>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</si>
  <si>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</si>
  <si>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</si>
  <si>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</si>
  <si>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</si>
  <si>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</si>
  <si>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</si>
  <si>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</si>
  <si>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</si>
  <si>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</si>
  <si>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</si>
  <si>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</si>
  <si>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</si>
  <si>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</si>
  <si>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</si>
  <si>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</si>
  <si>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</si>
  <si>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</si>
  <si>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</si>
  <si>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</si>
  <si>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</si>
  <si>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</si>
  <si>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</si>
  <si>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</si>
  <si>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</si>
  <si>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</si>
  <si>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</si>
  <si>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</si>
  <si>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</si>
  <si>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</si>
  <si>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</si>
  <si>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</si>
  <si>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</si>
  <si>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</si>
  <si>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</si>
  <si>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</si>
  <si>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</si>
  <si>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</si>
  <si>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</si>
  <si>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</si>
  <si>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</si>
  <si>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</si>
  <si>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</si>
  <si>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</si>
  <si>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</si>
  <si>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</si>
  <si>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</si>
  <si>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</si>
  <si>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</si>
  <si>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</si>
  <si>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</si>
  <si>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</si>
  <si>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</si>
  <si>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</si>
  <si>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</si>
  <si>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</si>
  <si>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</si>
  <si>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</si>
  <si>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</si>
  <si>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</si>
  <si>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</si>
  <si>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</si>
  <si>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</si>
  <si>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</si>
  <si>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</si>
  <si>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</si>
  <si>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</si>
  <si>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</si>
  <si>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</si>
  <si>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</si>
  <si>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</si>
  <si>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</si>
  <si>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</si>
  <si>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</si>
  <si>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</si>
  <si>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</si>
  <si>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</si>
  <si>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</si>
  <si>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</si>
  <si>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</si>
  <si>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</si>
  <si>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</si>
  <si>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</si>
  <si>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</si>
  <si>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</si>
  <si>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</si>
  <si>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</si>
  <si>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</si>
  <si>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</si>
  <si>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</si>
  <si>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</si>
  <si>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</si>
  <si>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</si>
  <si>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</si>
  <si>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</si>
  <si>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</si>
  <si>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</si>
  <si>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</si>
  <si>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</si>
  <si>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</si>
  <si>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</si>
  <si>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</si>
  <si>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</si>
  <si>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</si>
  <si>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</si>
  <si>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</si>
  <si>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</si>
  <si>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</si>
  <si>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</si>
  <si>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</si>
  <si>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</si>
  <si>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</si>
  <si>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</si>
  <si>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</si>
  <si>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</si>
  <si>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</si>
  <si>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</si>
  <si>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</si>
  <si>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</si>
  <si>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</si>
  <si>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</si>
  <si>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</si>
  <si>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</si>
  <si>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</si>
  <si>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</si>
  <si>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</si>
  <si>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</si>
  <si>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</si>
  <si>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</si>
  <si>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</si>
  <si>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</si>
  <si>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</si>
  <si>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</si>
  <si>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</si>
  <si>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</si>
  <si>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</si>
  <si>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</si>
  <si>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</si>
  <si>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</si>
  <si>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</si>
  <si>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</si>
  <si>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</si>
  <si>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</si>
  <si>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</si>
  <si>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</si>
  <si>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</si>
  <si>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</si>
  <si>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</si>
  <si>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</si>
  <si>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</si>
  <si>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</si>
  <si>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</si>
  <si>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</si>
  <si>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</si>
  <si>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</si>
  <si>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</si>
  <si>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</si>
  <si>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</si>
  <si>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</si>
  <si>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</si>
  <si>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</si>
  <si>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</si>
  <si>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</si>
  <si>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</si>
  <si>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</si>
  <si>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</si>
  <si>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</si>
  <si>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</si>
  <si>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</si>
  <si>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</si>
  <si>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</si>
  <si>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</si>
  <si>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</si>
  <si>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</si>
  <si>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</si>
  <si>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</si>
  <si>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</si>
  <si>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</si>
  <si>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</si>
  <si>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</si>
  <si>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</si>
  <si>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</si>
  <si>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</si>
  <si>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</si>
  <si>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</si>
  <si>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</si>
  <si>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</si>
  <si>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</si>
  <si>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</si>
  <si>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</si>
  <si>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</si>
  <si>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</si>
  <si>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</si>
  <si>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</si>
  <si>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</si>
  <si>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</si>
  <si>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</si>
  <si>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</si>
  <si>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</si>
  <si>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</si>
  <si>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</si>
  <si>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</si>
  <si>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</si>
  <si>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</si>
  <si>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</si>
  <si>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</si>
  <si>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</si>
  <si>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</si>
  <si>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</si>
  <si>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</si>
  <si>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</si>
  <si>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</si>
  <si>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</si>
  <si>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</si>
  <si>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</si>
  <si>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</si>
  <si>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</si>
  <si>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</si>
  <si>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</si>
  <si>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</si>
  <si>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</si>
  <si>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</si>
  <si>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</si>
  <si>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</si>
  <si>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</si>
  <si>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</si>
  <si>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</si>
  <si>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</si>
  <si>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</si>
  <si>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</si>
  <si>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</si>
  <si>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</si>
  <si>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</si>
  <si>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</si>
  <si>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</si>
  <si>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</si>
  <si>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</si>
  <si>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</si>
  <si>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</si>
  <si>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</si>
  <si>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</si>
  <si>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</si>
  <si>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</si>
  <si>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</si>
  <si>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</si>
  <si>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</si>
  <si>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</si>
  <si>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</si>
  <si>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</si>
  <si>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</si>
  <si>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</si>
  <si>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</si>
  <si>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</si>
  <si>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</si>
  <si>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</si>
  <si>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</si>
  <si>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</si>
  <si>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</si>
  <si>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</si>
  <si>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</si>
  <si>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</si>
  <si>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</si>
  <si>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</si>
  <si>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</si>
  <si>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</si>
  <si>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</si>
  <si>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</si>
  <si>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</si>
  <si>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</si>
  <si>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</si>
  <si>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</si>
  <si>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</si>
  <si>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</si>
  <si>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</si>
  <si>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</si>
  <si>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</si>
  <si>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</si>
  <si>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</si>
  <si>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</si>
  <si>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</si>
  <si>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</si>
  <si>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</si>
  <si>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</si>
  <si>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</si>
  <si>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</si>
  <si>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</si>
  <si>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</si>
  <si>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</si>
  <si>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</si>
  <si>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</si>
  <si>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</si>
  <si>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</si>
  <si>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</si>
  <si>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</si>
  <si>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</si>
  <si>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</si>
  <si>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</si>
  <si>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</si>
  <si>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</si>
  <si>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</si>
  <si>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</si>
  <si>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</si>
  <si>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</si>
  <si>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</si>
  <si>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</si>
  <si>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</si>
  <si>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</si>
  <si>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</si>
  <si>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</si>
  <si>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</si>
  <si>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</si>
  <si>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</si>
  <si>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</si>
  <si>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</si>
  <si>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</si>
  <si>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</si>
  <si>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</si>
  <si>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</si>
  <si>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</si>
  <si>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</si>
  <si>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</si>
  <si>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</si>
  <si>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</si>
  <si>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</si>
  <si>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</si>
  <si>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</si>
  <si>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</si>
  <si>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</si>
  <si>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</si>
  <si>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</si>
  <si>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</si>
  <si>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</si>
  <si>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</si>
  <si>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</si>
  <si>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</si>
  <si>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</si>
  <si>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</si>
  <si>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</si>
  <si>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</si>
  <si>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</si>
  <si>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</si>
  <si>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</si>
  <si>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</si>
  <si>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</si>
  <si>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</si>
  <si>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</si>
  <si>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</si>
  <si>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</si>
  <si>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</si>
  <si>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</si>
  <si>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</si>
  <si>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</si>
  <si>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</si>
  <si>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</si>
  <si>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</si>
  <si>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</si>
  <si>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</si>
  <si>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</si>
  <si>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</si>
  <si>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</si>
  <si>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</si>
  <si>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</si>
  <si>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</si>
  <si>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</si>
  <si>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</si>
  <si>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</si>
  <si>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</si>
  <si>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</si>
  <si>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</si>
  <si>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</si>
  <si>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</si>
  <si>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</si>
  <si>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</si>
  <si>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</si>
  <si>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</si>
  <si>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</si>
  <si>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</si>
  <si>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</si>
  <si>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</si>
  <si>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</si>
  <si>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</si>
  <si>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</si>
  <si>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</si>
  <si>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</si>
  <si>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</si>
  <si>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</si>
  <si>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</si>
  <si>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</si>
  <si>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</si>
  <si>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</si>
  <si>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</si>
  <si>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</si>
  <si>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</si>
  <si>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</si>
  <si>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</si>
  <si>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</si>
  <si>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</si>
  <si>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</si>
  <si>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</si>
  <si>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</si>
  <si>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</si>
  <si>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</si>
  <si>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</si>
  <si>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</si>
  <si>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</si>
  <si>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</si>
  <si>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</si>
  <si>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</si>
  <si>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</si>
  <si>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</si>
  <si>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</si>
  <si>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</si>
  <si>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</si>
  <si>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</si>
  <si>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</si>
  <si>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</si>
  <si>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</si>
  <si>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</si>
  <si>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</si>
  <si>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</si>
  <si>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</si>
  <si>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</si>
  <si>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</si>
  <si>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</si>
  <si>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</si>
  <si>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</si>
  <si>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</si>
  <si>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</si>
  <si>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</si>
  <si>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</si>
  <si>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</si>
  <si>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</si>
  <si>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</si>
  <si>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</si>
  <si>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</si>
  <si>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</si>
  <si>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</si>
  <si>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</si>
  <si>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</si>
  <si>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</si>
  <si>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</si>
  <si>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</si>
  <si>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</si>
  <si>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</si>
  <si>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</si>
  <si>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</si>
  <si>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</si>
  <si>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</si>
  <si>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</si>
  <si>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</si>
  <si>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</si>
  <si>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</si>
  <si>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</si>
  <si>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</si>
  <si>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</si>
  <si>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</si>
  <si>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</si>
  <si>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</si>
  <si>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</si>
  <si>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</si>
  <si>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</si>
  <si>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</si>
  <si>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</si>
  <si>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</si>
  <si>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</si>
  <si>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</si>
  <si>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</si>
  <si>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</si>
  <si>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</si>
  <si>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</si>
  <si>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</si>
  <si>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</si>
  <si>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</si>
  <si>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</si>
  <si>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</si>
  <si>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</si>
  <si>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</si>
  <si>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</si>
  <si>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</si>
  <si>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</si>
  <si>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</si>
  <si>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</si>
  <si>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</si>
  <si>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</si>
  <si>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</si>
  <si>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</si>
  <si>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</si>
  <si>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</si>
  <si>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</si>
  <si>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</si>
  <si>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</si>
  <si>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</si>
  <si>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</si>
  <si>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</si>
  <si>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</si>
  <si>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</si>
  <si>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</si>
  <si>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</si>
  <si>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</si>
  <si>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</si>
  <si>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</si>
  <si>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</si>
  <si>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</si>
  <si>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</si>
  <si>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</si>
  <si>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</si>
  <si>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</si>
  <si>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</si>
  <si>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</si>
  <si>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</si>
  <si>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</si>
  <si>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</si>
  <si>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</si>
  <si>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</si>
  <si>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</si>
  <si>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</si>
  <si>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</si>
  <si>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</si>
  <si>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</si>
  <si>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</si>
  <si>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</si>
  <si>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</si>
  <si>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</si>
  <si>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</si>
  <si>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</si>
  <si>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</si>
  <si>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</si>
  <si>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</si>
  <si>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</si>
  <si>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</si>
  <si>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</si>
  <si>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</si>
  <si>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</si>
  <si>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</si>
  <si>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</si>
  <si>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</si>
  <si>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</si>
  <si>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</si>
  <si>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</si>
  <si>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</si>
  <si>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</si>
  <si>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</si>
  <si>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</si>
  <si>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</si>
  <si>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</si>
  <si>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</si>
  <si>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</si>
  <si>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</si>
  <si>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</si>
  <si>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</si>
  <si>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</si>
  <si>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</si>
  <si>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</si>
  <si>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</si>
  <si>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</si>
  <si>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</si>
  <si>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</si>
  <si>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</si>
  <si>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</si>
  <si>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</si>
  <si>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</si>
  <si>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</si>
  <si>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</si>
  <si>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</si>
  <si>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</si>
  <si>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</si>
  <si>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</si>
  <si>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</si>
  <si>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</si>
  <si>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</si>
  <si>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</si>
  <si>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</si>
  <si>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</si>
  <si>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</si>
  <si>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</si>
  <si>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</si>
  <si>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</si>
  <si>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</si>
  <si>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</si>
  <si>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</si>
  <si>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</si>
  <si>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</si>
  <si>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</si>
  <si>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</si>
  <si>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</si>
  <si>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</si>
  <si>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</si>
  <si>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</si>
  <si>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</si>
  <si>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</si>
  <si>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</si>
  <si>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</si>
  <si>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</si>
  <si>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</si>
  <si>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</si>
  <si>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</si>
  <si>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</si>
  <si>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</si>
  <si>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</si>
  <si>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</si>
  <si>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</si>
  <si>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</si>
  <si>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</si>
  <si>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</si>
  <si>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</si>
  <si>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</si>
  <si>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</si>
  <si>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</si>
  <si>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</si>
  <si>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</si>
  <si>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</si>
  <si>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</si>
  <si>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</si>
  <si>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</si>
  <si>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</si>
  <si>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</si>
  <si>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</si>
  <si>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</si>
  <si>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</si>
  <si>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</si>
  <si>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</si>
  <si>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</si>
  <si>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</si>
  <si>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</si>
  <si>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</si>
  <si>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</si>
  <si>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</si>
  <si>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</si>
  <si>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</si>
  <si>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</si>
  <si>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</si>
  <si>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</si>
  <si>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</si>
  <si>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</si>
  <si>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</si>
  <si>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</si>
  <si>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</si>
  <si>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</si>
  <si>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</si>
  <si>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</si>
  <si>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</si>
  <si>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</si>
  <si>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</si>
  <si>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</si>
  <si>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</si>
  <si>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</si>
  <si>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</si>
  <si>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</si>
  <si>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</si>
  <si>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</si>
  <si>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</si>
  <si>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</si>
  <si>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</si>
  <si>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</si>
  <si>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</si>
  <si>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</si>
  <si>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</si>
  <si>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</si>
  <si>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</si>
  <si>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</si>
  <si>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</si>
  <si>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</si>
  <si>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</si>
  <si>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</si>
  <si>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</si>
  <si>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</si>
  <si>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</si>
  <si>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</si>
  <si>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</si>
  <si>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</si>
  <si>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</si>
  <si>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</si>
  <si>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</si>
  <si>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</si>
  <si>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</si>
  <si>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</si>
  <si>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</si>
  <si>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</si>
  <si>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</si>
  <si>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</si>
  <si>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</si>
  <si>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</si>
  <si>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</si>
  <si>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</si>
  <si>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</si>
  <si>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</si>
  <si>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</si>
  <si>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</si>
  <si>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</si>
  <si>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</si>
  <si>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</si>
  <si>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</si>
  <si>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</si>
  <si>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</si>
  <si>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</si>
  <si>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</si>
  <si>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</si>
  <si>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</si>
  <si>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</si>
  <si>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</si>
  <si>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</si>
  <si>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</si>
  <si>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</si>
  <si>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</si>
  <si>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</si>
  <si>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</si>
  <si>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</si>
  <si>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</si>
  <si>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</si>
  <si>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</si>
  <si>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</si>
  <si>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</si>
  <si>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</si>
  <si>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</si>
  <si>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</si>
  <si>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</si>
  <si>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</si>
  <si>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</si>
  <si>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</si>
  <si>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</si>
  <si>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</si>
  <si>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</si>
  <si>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</si>
  <si>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</si>
  <si>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</si>
  <si>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</si>
  <si>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</si>
  <si>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</si>
  <si>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</si>
  <si>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</si>
  <si>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</si>
  <si>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</si>
  <si>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</si>
  <si>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</si>
  <si>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</si>
  <si>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</si>
  <si>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</si>
  <si>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</si>
  <si>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</si>
  <si>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</si>
  <si>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</si>
  <si>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</si>
  <si>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</si>
  <si>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</si>
  <si>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</si>
  <si>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</si>
  <si>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</si>
  <si>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</si>
  <si>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</si>
  <si>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</si>
  <si>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</si>
  <si>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</si>
  <si>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</si>
  <si>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</si>
  <si>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</si>
  <si>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</si>
  <si>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</si>
  <si>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</si>
  <si>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</si>
  <si>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</si>
  <si>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</si>
  <si>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</si>
  <si>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</si>
  <si>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</si>
  <si>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</si>
  <si>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</si>
  <si>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</si>
  <si>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</si>
  <si>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</si>
  <si>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</si>
  <si>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</si>
  <si>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</si>
  <si>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</si>
  <si>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</si>
  <si>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</si>
  <si>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</si>
  <si>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</si>
  <si>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</si>
  <si>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</si>
  <si>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</si>
  <si>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</si>
  <si>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</si>
  <si>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</si>
  <si>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</si>
  <si>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</si>
  <si>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</si>
  <si>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</si>
  <si>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</si>
  <si>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</si>
  <si>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</si>
  <si>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</si>
  <si>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</si>
  <si>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</si>
  <si>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</si>
  <si>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</si>
  <si>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</si>
  <si>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</si>
  <si>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</si>
  <si>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</si>
  <si>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</si>
  <si>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</si>
  <si>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</si>
  <si>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</si>
  <si>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</si>
  <si>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</si>
  <si>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</si>
  <si>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</si>
  <si>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</si>
  <si>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</si>
  <si>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</si>
  <si>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</si>
  <si>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</si>
  <si>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</si>
  <si>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</si>
  <si>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</si>
  <si>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</si>
  <si>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</si>
  <si>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</si>
  <si>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</si>
  <si>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</si>
  <si>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</si>
  <si>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</si>
  <si>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</si>
  <si>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</si>
  <si>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</si>
  <si>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</si>
  <si>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</si>
  <si>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</si>
  <si>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</si>
  <si>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</si>
  <si>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</si>
  <si>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</si>
  <si>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</si>
  <si>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</si>
  <si>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</si>
  <si>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</si>
  <si>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</si>
  <si>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</si>
  <si>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</si>
  <si>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</si>
  <si>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</si>
  <si>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</si>
  <si>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</si>
  <si>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</si>
  <si>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</si>
  <si>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</si>
  <si>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</si>
  <si>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</si>
  <si>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</si>
  <si>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</si>
  <si>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</si>
  <si>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</si>
  <si>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</si>
  <si>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</si>
  <si>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</si>
  <si>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</si>
  <si>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</si>
  <si>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</si>
  <si>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</si>
  <si>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</si>
  <si>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</si>
  <si>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</si>
  <si>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</si>
  <si>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</si>
  <si>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</si>
  <si>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</si>
  <si>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</si>
  <si>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</si>
  <si>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</si>
  <si>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</si>
  <si>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</si>
  <si>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</si>
  <si>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</si>
  <si>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</si>
  <si>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</si>
  <si>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</si>
  <si>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</si>
  <si>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</si>
  <si>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</si>
  <si>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</si>
  <si>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</si>
  <si>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</si>
  <si>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</si>
  <si>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</si>
  <si>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</si>
  <si>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</si>
  <si>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</si>
  <si>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</si>
  <si>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</si>
  <si>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</si>
  <si>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</si>
  <si>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</si>
  <si>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</si>
  <si>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</si>
  <si>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</si>
  <si>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</si>
  <si>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</si>
  <si>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</si>
  <si>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</si>
  <si>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</si>
  <si>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</si>
  <si>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</si>
  <si>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</si>
  <si>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</si>
  <si>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</si>
  <si>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</si>
  <si>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</si>
  <si>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</si>
  <si>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</si>
  <si>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</si>
  <si>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</si>
  <si>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</si>
  <si>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</si>
  <si>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</si>
  <si>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</si>
  <si>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</si>
  <si>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</si>
  <si>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</si>
  <si>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</si>
  <si>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</si>
  <si>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</si>
  <si>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</si>
  <si>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</si>
  <si>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</si>
  <si>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</si>
  <si>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</si>
  <si>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</si>
  <si>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</si>
  <si>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</si>
  <si>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</si>
  <si>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</si>
  <si>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</si>
  <si>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</si>
  <si>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</si>
  <si>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</si>
  <si>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</si>
  <si>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</si>
  <si>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</si>
  <si>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</si>
  <si>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</si>
  <si>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</si>
  <si>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</si>
  <si>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</si>
  <si>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</si>
  <si>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</si>
  <si>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</si>
  <si>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</si>
  <si>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</si>
  <si>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</si>
  <si>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</si>
  <si>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</si>
  <si>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</si>
  <si>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</si>
  <si>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</si>
  <si>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</si>
  <si>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</si>
  <si>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</si>
  <si>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</si>
  <si>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</si>
  <si>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</si>
  <si>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</si>
  <si>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</si>
  <si>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</si>
  <si>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</si>
  <si>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</si>
  <si>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</si>
  <si>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</si>
  <si>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</si>
  <si>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</si>
  <si>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</si>
  <si>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</si>
  <si>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</si>
  <si>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</si>
  <si>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</si>
  <si>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</si>
  <si>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</si>
  <si>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</si>
  <si>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</si>
  <si>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</si>
  <si>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</si>
  <si>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</si>
  <si>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</si>
  <si>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</si>
  <si>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</si>
  <si>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</si>
  <si>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</si>
  <si>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</si>
  <si>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</si>
  <si>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</si>
  <si>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</si>
  <si>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</si>
  <si>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</si>
  <si>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</si>
  <si>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</si>
  <si>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</si>
  <si>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</si>
  <si>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</si>
  <si>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</si>
  <si>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</si>
  <si>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</si>
  <si>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</si>
  <si>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</si>
  <si>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</si>
  <si>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</si>
  <si>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</si>
  <si>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</si>
  <si>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</si>
  <si>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</si>
  <si>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</si>
  <si>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</si>
  <si>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</si>
  <si>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</si>
  <si>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</si>
  <si>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</si>
  <si>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</si>
  <si>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</si>
  <si>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</si>
  <si>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</si>
  <si>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</si>
  <si>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</si>
  <si>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</si>
  <si>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</si>
  <si>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</si>
  <si>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</si>
  <si>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</si>
  <si>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</si>
  <si>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</si>
  <si>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</si>
  <si>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</si>
  <si>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</si>
  <si>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</si>
  <si>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</si>
  <si>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</si>
  <si>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</si>
  <si>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</si>
  <si>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</si>
  <si>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</si>
  <si>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</si>
  <si>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</si>
  <si>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</si>
  <si>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</si>
  <si>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</si>
  <si>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</si>
  <si>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</si>
  <si>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</si>
  <si>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</si>
  <si>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</si>
  <si>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BGEN</t>
  </si>
  <si>
    <t>FIRE</t>
  </si>
  <si>
    <t>WHITE</t>
  </si>
  <si>
    <t>MACH</t>
  </si>
  <si>
    <t>HEAD</t>
  </si>
  <si>
    <t>HYDRO</t>
  </si>
  <si>
    <t>SURGE</t>
  </si>
  <si>
    <t>ABASE</t>
  </si>
  <si>
    <t>CLAR</t>
  </si>
  <si>
    <t>PIT</t>
  </si>
  <si>
    <t>S_POND</t>
  </si>
  <si>
    <t>R_POND</t>
  </si>
  <si>
    <t>E_POND</t>
  </si>
  <si>
    <t>Boiler controlled by ESP</t>
  </si>
  <si>
    <t>Dry ESP</t>
  </si>
  <si>
    <t>MMBtu</t>
  </si>
  <si>
    <t>Annual heat input</t>
  </si>
  <si>
    <t>Boiler controlled by Scrubber</t>
  </si>
  <si>
    <t>Wet Scrubber</t>
  </si>
  <si>
    <t>Kiln - Doug Fir</t>
  </si>
  <si>
    <t>None</t>
  </si>
  <si>
    <t>Fugitive</t>
  </si>
  <si>
    <t>KILN1-KILN6</t>
  </si>
  <si>
    <t>Thousand-board feet</t>
  </si>
  <si>
    <t>Kiln - Western Hemlock</t>
  </si>
  <si>
    <t>Kiln - True Fir</t>
  </si>
  <si>
    <t>Press stack-based emissions release</t>
  </si>
  <si>
    <t>Press fugitve emissions release</t>
  </si>
  <si>
    <t>ODT</t>
  </si>
  <si>
    <t>Oven-dried Ton</t>
  </si>
  <si>
    <t>Fuel Dryer</t>
  </si>
  <si>
    <t>Chipper</t>
  </si>
  <si>
    <t>Cyclone</t>
  </si>
  <si>
    <t>Hours</t>
  </si>
  <si>
    <t>Hours of operation</t>
  </si>
  <si>
    <t>Mgal</t>
  </si>
  <si>
    <t>Thousand gallons</t>
  </si>
  <si>
    <t>Gallons</t>
  </si>
  <si>
    <t>Diesel throughput</t>
  </si>
  <si>
    <t>Gasoline throughput</t>
  </si>
  <si>
    <t>Resin usage</t>
  </si>
  <si>
    <t>WELD</t>
  </si>
  <si>
    <t>Unknown</t>
  </si>
  <si>
    <t>--</t>
  </si>
  <si>
    <t>(lb/MMBtu)</t>
  </si>
  <si>
    <t>(lb/Mbdft)</t>
  </si>
  <si>
    <t>(lb/ODT)</t>
  </si>
  <si>
    <t>(lb/Mgal)</t>
  </si>
  <si>
    <t>NCASI Technical Bulletin 1050 (September 2018). Emission factor for wood-fired boiler with ESP or fabric filter control.</t>
  </si>
  <si>
    <t>NCASI Technical Bulletin 1050 (September 2018). Emission factor for wood-fired boiler with wet scrubber control.</t>
  </si>
  <si>
    <t>NCASI Technical Bulletin 1050 (September 2018). Emission factor for wood-fired boiler.</t>
  </si>
  <si>
    <t>AP-42 Chapter 1 (March 2022), Table 1.6-3, "Emission Factors for Speciated Organic Compounds, TOC, VOC, Nitrous Oxide, and Carbon Dioxide from Wood Residue Combustion."</t>
  </si>
  <si>
    <t>NCASI Technical Bulletin 1050 (September 2018). Emission factor for wood-fired boiler with dry control device.</t>
  </si>
  <si>
    <t>Equal to sum of speciated PCB compounds.</t>
  </si>
  <si>
    <t>Oregon DEQ Form AQ-EF09.</t>
  </si>
  <si>
    <t>AP-42, Chapter 7 (June 2020)</t>
  </si>
  <si>
    <t>Paintline - Basecoat</t>
  </si>
  <si>
    <t>Paintline - Basecoat  631-W020-1601</t>
  </si>
  <si>
    <t>Akzo Nobel</t>
  </si>
  <si>
    <t>Paintline - Topcoat</t>
  </si>
  <si>
    <t>Paintline - High Gloss Topcoat (621-C020-232)</t>
  </si>
  <si>
    <t>Lumber Surface Treatment</t>
  </si>
  <si>
    <t>Mycostat P51 Treating Solution</t>
  </si>
  <si>
    <t>Lonza</t>
  </si>
  <si>
    <t>AntiBlu  XP-64</t>
  </si>
  <si>
    <t>Arch Wood Protection, Inc.</t>
  </si>
  <si>
    <t>AntiBlu  IP-75</t>
  </si>
  <si>
    <t>AntiBlu  M6 Treating Solution</t>
  </si>
  <si>
    <t>H-BLR_ESP</t>
  </si>
  <si>
    <t>H-BLR_SCR</t>
  </si>
  <si>
    <t>LBR-KILN_DF</t>
  </si>
  <si>
    <t>LBR-KILN_HL</t>
  </si>
  <si>
    <t>LBR-KILN_TF</t>
  </si>
  <si>
    <t>H-PVUV_STCK</t>
  </si>
  <si>
    <t>H-PVUV_FUG</t>
  </si>
  <si>
    <t>H-RF12_STK</t>
  </si>
  <si>
    <t>Refiner emissions (scrubber 5)</t>
  </si>
  <si>
    <t>H-RF12_RV</t>
  </si>
  <si>
    <t>Refiner emissions (rotary valve stack)</t>
  </si>
  <si>
    <t>FORMER_STK</t>
  </si>
  <si>
    <t>Former stack emissions release</t>
  </si>
  <si>
    <t>FORMER_FUG</t>
  </si>
  <si>
    <t>Former fugitive emissions release</t>
  </si>
  <si>
    <t>H-DRY</t>
  </si>
  <si>
    <t>S-CYC</t>
  </si>
  <si>
    <t>Backup Generator Engine emissions other than DPM</t>
  </si>
  <si>
    <t>BGEN_DPM</t>
  </si>
  <si>
    <t>Backup Generator Engine DPM emissions</t>
  </si>
  <si>
    <t>Catalytic Converter</t>
  </si>
  <si>
    <t>Fire Pump Engine emissions other than DPM</t>
  </si>
  <si>
    <t>FIRE_DPM</t>
  </si>
  <si>
    <t>Fire Pump Engine DPM emissions</t>
  </si>
  <si>
    <t>TANK_DSL1</t>
  </si>
  <si>
    <t>Diesel Storage Tank 1</t>
  </si>
  <si>
    <t>TANK_DSL2</t>
  </si>
  <si>
    <t>Diesel Storage Tank 2</t>
  </si>
  <si>
    <t>TANK_GAS</t>
  </si>
  <si>
    <t>Gasoline Storage Tank 1</t>
  </si>
  <si>
    <t>RESIN1</t>
  </si>
  <si>
    <t>Resin Storage Tank 1</t>
  </si>
  <si>
    <t>RESIN2</t>
  </si>
  <si>
    <t>Resin Storage Tank 2</t>
  </si>
  <si>
    <t>RESIN3</t>
  </si>
  <si>
    <t>Resin Storage Tank 3</t>
  </si>
  <si>
    <t>BPOT1</t>
  </si>
  <si>
    <t>Babbit Pot #1</t>
  </si>
  <si>
    <t>lbs</t>
  </si>
  <si>
    <t>Metal poured</t>
  </si>
  <si>
    <t>BPOT2</t>
  </si>
  <si>
    <t>Babbit Pot #2</t>
  </si>
  <si>
    <t>Fugitive Welding Emissions</t>
  </si>
  <si>
    <t>lb-Welding Wire</t>
  </si>
  <si>
    <t>Hardboard wastewater -Whitewater Chest</t>
  </si>
  <si>
    <t>MMgal</t>
  </si>
  <si>
    <t>Million gallons wastewater throughput</t>
  </si>
  <si>
    <t>Hardboard wastewater -Machine Chest</t>
  </si>
  <si>
    <t>Hardboard wastewater -Head Box</t>
  </si>
  <si>
    <t>Wastewater Treatment-Hydrosieves</t>
  </si>
  <si>
    <t>Wastewater Treatment-Surge Pond</t>
  </si>
  <si>
    <t>Wastewater Treatment-Aeration Basin</t>
  </si>
  <si>
    <t>Wastewater Treatment-Secondary Clarifier</t>
  </si>
  <si>
    <t>Wastewater Treatment-Sludge Pit Conveyor</t>
  </si>
  <si>
    <t>Wastewater Treatment-Sludge Pond</t>
  </si>
  <si>
    <t>Wastewater Treatment-Reuse Pond</t>
  </si>
  <si>
    <t>Wastewater Treatment-East Pond</t>
  </si>
  <si>
    <t>SCR_HYDRO</t>
  </si>
  <si>
    <t>Boiler Scrubber-Hydrosieve</t>
  </si>
  <si>
    <t>BDL</t>
  </si>
  <si>
    <t>(lb/hr)</t>
  </si>
  <si>
    <t>(lb/lb-metal)</t>
  </si>
  <si>
    <t>(lb/lb-wire)</t>
  </si>
  <si>
    <t>Boiler MACT compliance Source Test Report (2019). Representative of the 3-run average from the ESP outlet.</t>
  </si>
  <si>
    <t>AP-42 Chapter 10 (October 2002), Table 10.6.4-6, "Emission Factors for Hardboard Presses - Organics."  Representative of Hardboard hot press, PF resin with wet scrubber control.</t>
  </si>
  <si>
    <t>AP-42 Chapter 10 (October 2002), Table 10.6.4-6, "Emission Factors for Hardboard Presses - Organics."  Representative of Hardboard hot press, PF resin with no control.</t>
  </si>
  <si>
    <t>AP-42 Chapter 10 (October 2002), Table 10.6.4-9 "Emission Factors for Hardboard and Fiberboard Miscellaneous Sources -- Organics" Representative of uncontrolled Hardboard pressurized digester/refiner, hardwood.</t>
  </si>
  <si>
    <t>Emission factors were derived from Source Test Evaluation Report (2010). Representative of emissions from scrubber No, 5 Outlet.</t>
  </si>
  <si>
    <t>NCASI Air Emissions Databases - Pullp and Paper. Representative of an uncontrolled hardboard refiner. Represents mean emission factor.</t>
  </si>
  <si>
    <t>Emission factors are from Source Test Evaluation Report (2007). Emissions factors are based on testing performed on the rotary valve outlet.</t>
  </si>
  <si>
    <t>Emission factors are from Source Test Evaluation Report (2007). Emissions factors are based on testing performed on the rotary valve outlet. Test results for this TAC were below the detection limit.</t>
  </si>
  <si>
    <t>Source Test Evaluation Report prepared by Horizon Engineering LLC. for Stimson Lumber Company dated July 12, 2007. Source test conducted on forming line vacuum pump.</t>
  </si>
  <si>
    <t>AP-42 Chapter 10 (October 2002), Table 10.6.4-9 "Emission Factors for Hardboard and Fiberboard Miscellaneous Sources -- Organics" Representative of uncontrolled hardboard former vacuum system, wet, PF resin.</t>
  </si>
  <si>
    <t>Source Test Evaluation Report prepared by Horizon Engineering LLC. for Stimson Lumber Company dated July 12, 2007. Source test conducted on forming line vacuum pump. Test results for this TAC were below the detection limit.</t>
  </si>
  <si>
    <t xml:space="preserve">Source Test Evaluation Report prepared by Horizon Engineering LLC. for Stimson Lumber Company dated July 12, 2007. Source test conducted on forming line vacuum pump. Fugitive emissions from the forming line have been conservatively estimated as 10% of form line emissions. </t>
  </si>
  <si>
    <t xml:space="preserve">AP-42 Chapter 10 (October 2002), Table 10.6.4-9 "Emission Factors for Hardboard and Fiberboard Miscellaneous Sources -- Organics" Representative of uncontrolled hardboard former vacuum system, wet, PF resin.Fugitive emissions from the forming line have been conservatively estimated as 10% of form line emissions. </t>
  </si>
  <si>
    <t xml:space="preserve">NCASI Air Emissions Databases - Wood Products. Representative of uncontrolled, direct wood-fired, green pre-dryer. </t>
  </si>
  <si>
    <t xml:space="preserve">NCASI Air Emissions Databases - Wood Products. Representative of uncontrolled, rotary dryer. </t>
  </si>
  <si>
    <t>NCASI Air Emissions Databases - Wood Products. Representative of uncontrolled, direct wood-fired, green dryer. See NCASI Master Summary spreadsheet dated February, 2013.</t>
  </si>
  <si>
    <t>NCASI Air Emissions Databases - Wood Products. Representative of uncontrolled, rotary dryer. Assumes that emission factor is one-half of emission factor for m.p-xylene.</t>
  </si>
  <si>
    <t xml:space="preserve">AP-42 Chapter 10 (October 2002), Table 10.6.4-9 "Emission Factors for Hardboard and Fiberboard Miscellaneous Sources -- Organics" Representative of whole log chipper. </t>
  </si>
  <si>
    <t>Emission factors based on the Oregon Department of Environmental Quality approved list of TAC emissions for diesel and distillate combustion. Emission factor representative of stationary and protable internal combustion engines.</t>
  </si>
  <si>
    <t>USEPA Nonroad Compression-Ignition Engines: Exhaust Emission Standards (EPA-420-B-16-022) dated March 2016. DPM is the sum of the Tier 3 emission factor for PM and the Tier 1 emission factor for NMHC.</t>
  </si>
  <si>
    <t>AP-42, Chapter 12.10, Table 12.10-3 "Particulate Emission Factors for Iron Furnaces". Uncontrolled particulate emission factor for melting in an electric induction furnace. Concentrations are from SDS.</t>
  </si>
  <si>
    <t>San Diego County Air Pollution Control District, Welding Operations, dated October 16, 1998. Based on American Welding Society information and the National Steel and Shipbuilding Company (NASSCO) research. TAC concentrations are from product SDS.</t>
  </si>
  <si>
    <t>San Diego County Air Pollution Control District, Welding Operations, dated October 16, 1998. Based on American Welding Society information and the National Steel and Shipbuilding Company (NASSCO) research. Hexavalent chromium accounts for 5 % of total chromium emissions.</t>
  </si>
  <si>
    <t>Emissions estimated using WATER9 software and analytical sampling.</t>
  </si>
  <si>
    <t>Emissions estimated using WATER9 software and NCASI TB 773 Table 5.1.4 - Process Liquid Sample Analysis Results.</t>
  </si>
  <si>
    <t>Emissions estimated using WATER9 software and concentrations derived by water solubility rates for organic pollutants.</t>
  </si>
  <si>
    <t>Misc-VOC_PL_BASE</t>
  </si>
  <si>
    <t>Misc-VOC_PL_TOP</t>
  </si>
  <si>
    <t>Misc-VOC_LSP-MB</t>
  </si>
  <si>
    <t>Basecoat  631-W020-1601</t>
  </si>
  <si>
    <t>High Gloss Topcoat (621-C020-232)</t>
  </si>
  <si>
    <t>AntiBlu XP-64</t>
  </si>
  <si>
    <t>AntiBlu IP-75</t>
  </si>
  <si>
    <t>AntiBlu M6 Treating Solution</t>
  </si>
  <si>
    <t>Material Balance using safety data sheets.</t>
  </si>
  <si>
    <t>Material Balance using safety data sheets. Product was discontinued after 2019.</t>
  </si>
  <si>
    <t>Material Balance using safety data sheets. Product was not used in 2019.</t>
  </si>
  <si>
    <t>49800 Scoggins Valley Road</t>
  </si>
  <si>
    <t>Gaston</t>
  </si>
  <si>
    <t>Stimson Lumber Company - Forest Grove Complex</t>
  </si>
  <si>
    <t>Steven Petrin</t>
  </si>
  <si>
    <t>34-2066-TV-01</t>
  </si>
  <si>
    <t>503-306-4655</t>
  </si>
  <si>
    <t>Mbdft</t>
  </si>
  <si>
    <t>Boiler MACT compliance Source Test Report (2019). Representative of the 3-run average from the scrubber outlet.</t>
  </si>
  <si>
    <t>NCASI Technical Bulletin 1050 (September 2018). Emission factor for wood-fired boiler with wet control device.</t>
  </si>
  <si>
    <t>Emission rates from engine manufacturer and provided with emergency generator application submitted to DEQ in June, 2003. Emission rate represents 52% control by the catalytic converter for THC.</t>
  </si>
  <si>
    <t>Emission factors are derived from Source Test Evaluation Report (2007). Emissions factors are based on testing performed on the mixing chest outlet, which at the time, was uncontrolled. Since 2007, the mixing chest outlet now vents to a wet scrubber (Scrubber 5) for emissions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</si>
</sst>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9"/>
      <color theme="1"/>
      <name val="Century Gothic"/>
      <family val="2"/>
    </font>
    <font>
      <sz val="10"/>
      <color theme="1"/>
      <name val="Arial"/>
      <family val="2"/>
    </font>
    <font>
      <sz val="10"/>
      <color rgb="FF000000"/>
      <name val="Times New Roman"/>
      <family val="1"/>
    </font>
    <font>
      <sz val="12"/>
      <color theme="1"/>
      <name val="Calibri"/>
      <family val="2"/>
      <scheme val="minor"/>
    </font>
    <font>
      <sz val="11"/>
      <color theme="1"/>
      <name val="Times New Roman"/>
      <family val="2"/>
    </font>
    <font>
      <sz val="11"/>
      <color indexed="8"/>
      <name val="Times New Roman"/>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9">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xf numFmtId="0" fontId="21" fillId="0" borderId="0"/>
    <xf numFmtId="0" fontId="21" fillId="0" borderId="0"/>
    <xf numFmtId="0" fontId="4" fillId="0" borderId="0"/>
    <xf numFmtId="0" fontId="21" fillId="0" borderId="0"/>
    <xf numFmtId="0" fontId="21" fillId="0" borderId="0"/>
    <xf numFmtId="0" fontId="4" fillId="0" borderId="0"/>
    <xf numFmtId="0" fontId="4" fillId="0" borderId="0"/>
    <xf numFmtId="0" fontId="4" fillId="0" borderId="0"/>
    <xf numFmtId="0" fontId="4" fillId="0" borderId="0"/>
    <xf numFmtId="0" fontId="48" fillId="0" borderId="0"/>
    <xf numFmtId="0" fontId="49" fillId="0" borderId="0"/>
    <xf numFmtId="0" fontId="50" fillId="0" borderId="0"/>
    <xf numFmtId="0" fontId="47" fillId="0" borderId="0"/>
    <xf numFmtId="9" fontId="47" fillId="0" borderId="0" applyFont="0" applyFill="0" applyBorder="0" applyAlignment="0" applyProtection="0"/>
    <xf numFmtId="0" fontId="4" fillId="0" borderId="0"/>
    <xf numFmtId="0" fontId="4" fillId="0" borderId="0"/>
    <xf numFmtId="0" fontId="4" fillId="0" borderId="0"/>
    <xf numFmtId="0" fontId="21" fillId="0" borderId="0"/>
    <xf numFmtId="0" fontId="51" fillId="0" borderId="0"/>
    <xf numFmtId="0" fontId="48" fillId="0" borderId="0"/>
    <xf numFmtId="0" fontId="4" fillId="0" borderId="0"/>
    <xf numFmtId="0" fontId="4" fillId="0" borderId="0"/>
    <xf numFmtId="0" fontId="48" fillId="0" borderId="0"/>
    <xf numFmtId="0" fontId="52" fillId="0" borderId="0"/>
    <xf numFmtId="0" fontId="47" fillId="0" borderId="0"/>
    <xf numFmtId="0" fontId="4" fillId="0" borderId="0"/>
    <xf numFmtId="0" fontId="49" fillId="0" borderId="0"/>
    <xf numFmtId="0" fontId="49" fillId="0" borderId="0"/>
    <xf numFmtId="0" fontId="49" fillId="0" borderId="0"/>
    <xf numFmtId="0" fontId="4" fillId="0" borderId="0"/>
    <xf numFmtId="0" fontId="47" fillId="0" borderId="0"/>
    <xf numFmtId="0" fontId="47" fillId="0" borderId="0"/>
    <xf numFmtId="9" fontId="47" fillId="0" borderId="0" applyFont="0" applyFill="0" applyBorder="0" applyAlignment="0" applyProtection="0"/>
  </cellStyleXfs>
  <cellXfs count="296">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11" fontId="19" fillId="0" borderId="31" xfId="0" applyNumberFormat="1" applyFont="1" applyBorder="1" applyAlignment="1" applyProtection="1">
      <alignment horizontal="center"/>
      <protection locked="0"/>
    </xf>
    <xf numFmtId="2" fontId="19" fillId="0" borderId="8" xfId="0" applyNumberFormat="1" applyFont="1" applyBorder="1" applyAlignment="1" applyProtection="1">
      <alignment horizontal="center"/>
      <protection locked="0"/>
    </xf>
    <xf numFmtId="2" fontId="19" fillId="0" borderId="0" xfId="0" applyNumberFormat="1" applyFont="1" applyAlignment="1" applyProtection="1">
      <alignment horizontal="center"/>
      <protection locked="0"/>
    </xf>
    <xf numFmtId="0" fontId="19" fillId="2" borderId="29" xfId="0" applyFont="1" applyFill="1" applyBorder="1" applyAlignment="1" applyProtection="1">
      <alignment horizontal="center"/>
      <protection locked="0"/>
    </xf>
    <xf numFmtId="0" fontId="19" fillId="0" borderId="31" xfId="0" quotePrefix="1"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11" fontId="19" fillId="0" borderId="34" xfId="0" applyNumberFormat="1" applyFont="1" applyBorder="1" applyAlignment="1" applyProtection="1">
      <alignment horizontal="center"/>
      <protection locked="0"/>
    </xf>
    <xf numFmtId="0" fontId="19" fillId="0" borderId="31" xfId="0" applyFont="1" applyBorder="1" applyAlignment="1">
      <alignment horizontal="center"/>
    </xf>
    <xf numFmtId="0" fontId="19" fillId="0" borderId="34" xfId="0" applyFont="1" applyBorder="1" applyAlignment="1">
      <alignment horizontal="center"/>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39">
    <cellStyle name="Hyperlink" xfId="2" builtinId="8"/>
    <cellStyle name="Normal" xfId="0" builtinId="0"/>
    <cellStyle name="Normal 10 10" xfId="11" xr:uid="{9BE0AED9-D4B9-43BC-BC2B-F6CEE9DF4A87}"/>
    <cellStyle name="Normal 10 10 2 2" xfId="12" xr:uid="{27EE946F-EE88-4F62-9678-F55AE9CEA6B2}"/>
    <cellStyle name="Normal 10 10 2 2 2" xfId="26" xr:uid="{A66715A5-B482-4FCD-AF73-2A39B5F6F504}"/>
    <cellStyle name="Normal 10 10 2 2 2 2" xfId="27" xr:uid="{BFD47201-0993-4BBC-8CEF-8E0D011C0031}"/>
    <cellStyle name="Normal 2" xfId="10" xr:uid="{D6D59B8E-5653-4EE9-8FD2-6AAE63EB03B6}"/>
    <cellStyle name="Normal 2 10" xfId="23" xr:uid="{FB7A77A6-14D4-4B47-9B2F-CCA14D2562C1}"/>
    <cellStyle name="Normal 2 2" xfId="6" xr:uid="{4DB8C141-172F-4929-84D8-1D8642F0E5C0}"/>
    <cellStyle name="Normal 2 2 2" xfId="9" xr:uid="{28DFF5B4-A522-4C64-A904-EC6E31EDF747}"/>
    <cellStyle name="Normal 2 2 2 2" xfId="24" xr:uid="{C4B75FA5-732F-4EF3-BA4B-3D820311F68B}"/>
    <cellStyle name="Normal 2 3" xfId="16" xr:uid="{8123B8C0-4D60-4D09-8D83-EEEEEB122AB7}"/>
    <cellStyle name="Normal 2 3 2" xfId="31" xr:uid="{59B26B91-0654-40BB-BB9D-501A19FFCE6F}"/>
    <cellStyle name="Normal 2 3 2 2" xfId="32" xr:uid="{B164621D-87B1-405F-B3A1-051351FF9185}"/>
    <cellStyle name="Normal 2 36" xfId="29" xr:uid="{FD226868-C6BC-4FBC-B822-9DC3AA89ED14}"/>
    <cellStyle name="Normal 2 4" xfId="17" xr:uid="{359F1034-1A00-4BD6-B8D3-2D89FDE09841}"/>
    <cellStyle name="Normal 281 2" xfId="13" xr:uid="{EFA160ED-AB7F-4E33-9CB3-E71003544DD0}"/>
    <cellStyle name="Normal 3" xfId="5" xr:uid="{00000000-0005-0000-0000-000002000000}"/>
    <cellStyle name="Normal 3 2" xfId="15" xr:uid="{5027EE48-4A3C-4246-8643-5D7A6A5A5E5D}"/>
    <cellStyle name="Normal 3 2 2" xfId="14" xr:uid="{4A7FC5D1-B07D-4D1C-B647-417A4E727CE6}"/>
    <cellStyle name="Normal 3 2 2 2 2 2 2" xfId="21" xr:uid="{D4D80E53-DD7B-45CE-B793-D9FFAF65F7C0}"/>
    <cellStyle name="Normal 3 2 2 2 2 3 2" xfId="20" xr:uid="{B842996B-5783-4712-92ED-23ABC234F8CE}"/>
    <cellStyle name="Normal 3 2 3" xfId="28" xr:uid="{D80F0F49-5E1A-437B-B350-52F6F0AB4CA4}"/>
    <cellStyle name="Normal 3 3" xfId="8" xr:uid="{0F85FCB4-2EAA-4EC1-A42C-A7291A4E41B6}"/>
    <cellStyle name="Normal 3 3 2" xfId="34" xr:uid="{1D21971E-25C2-4DF8-8A4C-8898318408B0}"/>
    <cellStyle name="Normal 3 3 2 2" xfId="35" xr:uid="{21D5E772-8827-4EC2-9B6D-C5A4CE954409}"/>
    <cellStyle name="Normal 3 4" xfId="33" xr:uid="{DC0983CE-9CD3-4569-BFB5-9FDD4F6D5860}"/>
    <cellStyle name="Normal 3 42" xfId="25" xr:uid="{FC0DC3CF-58DD-4575-8132-8A8EF259A602}"/>
    <cellStyle name="Normal 4" xfId="4" xr:uid="{00000000-0005-0000-0000-000003000000}"/>
    <cellStyle name="Normal 4 2" xfId="7" xr:uid="{ABF9DAA8-CCDD-4399-91C7-125EA96B14F4}"/>
    <cellStyle name="Normal 5" xfId="18" xr:uid="{3FA67735-B2A2-4203-BFCA-146ECDC0318B}"/>
    <cellStyle name="Normal 5 2" xfId="37" xr:uid="{F7CDBF58-782D-4B30-AD85-D97BBEC63B71}"/>
    <cellStyle name="Normal 6" xfId="30" xr:uid="{F8668EE0-F7DF-4733-9672-BBCDED013BFD}"/>
    <cellStyle name="Normal 6 2" xfId="36" xr:uid="{8CFA68E7-FB3A-4E4C-A4DB-2F66198656B2}"/>
    <cellStyle name="Normal 8 35" xfId="22" xr:uid="{569992FA-BC62-41FD-B419-42311DE38EC4}"/>
    <cellStyle name="Normal_Sheet1" xfId="1" xr:uid="{00000000-0005-0000-0000-000004000000}"/>
    <cellStyle name="Percent" xfId="3" builtinId="5"/>
    <cellStyle name="Percent 2" xfId="19" xr:uid="{9327455E-D0C7-4E88-99F7-A4236020E4EA}"/>
    <cellStyle name="Percent 2 2" xfId="38" xr:uid="{E652668A-5930-4FD8-B777-AC64AD1E0BFC}"/>
  </cellStyles>
  <dxfs count="4">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207" t="s">
        <v>1160</v>
      </c>
      <c r="B5" s="207"/>
      <c r="C5" s="207"/>
      <c r="D5" s="207"/>
      <c r="E5" s="207"/>
      <c r="F5" s="207"/>
      <c r="G5" s="207"/>
      <c r="H5" s="207"/>
      <c r="I5" s="207"/>
      <c r="J5" s="207"/>
      <c r="K5" s="207"/>
      <c r="L5" s="207"/>
      <c r="M5" s="207"/>
    </row>
    <row r="6" spans="1:21" ht="34.5" customHeight="1" x14ac:dyDescent="0.35">
      <c r="A6" s="32" t="s">
        <v>1231</v>
      </c>
      <c r="B6" s="33"/>
      <c r="C6" s="33"/>
      <c r="D6" s="33"/>
      <c r="E6" s="33"/>
      <c r="F6" s="33"/>
      <c r="G6" s="33"/>
      <c r="H6" s="33"/>
      <c r="I6" s="33"/>
      <c r="J6" s="33"/>
      <c r="K6" s="33"/>
      <c r="L6" s="33"/>
      <c r="M6" s="33"/>
    </row>
    <row r="7" spans="1:21" ht="34.5" customHeight="1" x14ac:dyDescent="0.35">
      <c r="A7" s="212" t="s">
        <v>1224</v>
      </c>
      <c r="B7" s="212"/>
      <c r="C7" s="212"/>
      <c r="D7" s="212"/>
      <c r="E7" s="212"/>
      <c r="F7" s="33"/>
      <c r="G7" s="33"/>
      <c r="H7" s="33"/>
      <c r="I7" s="33"/>
      <c r="J7" s="33"/>
      <c r="K7" s="33"/>
      <c r="L7" s="33"/>
      <c r="M7" s="33"/>
    </row>
    <row r="8" spans="1:21" ht="15.75" thickBot="1" x14ac:dyDescent="0.3">
      <c r="A8" s="211"/>
      <c r="B8" s="211"/>
      <c r="C8" s="211"/>
      <c r="D8" s="211"/>
      <c r="E8" s="211"/>
      <c r="F8" s="34"/>
      <c r="G8" s="34"/>
      <c r="H8" s="34"/>
      <c r="I8" s="34"/>
      <c r="J8" s="34"/>
      <c r="K8" s="34"/>
      <c r="L8" s="34"/>
      <c r="M8" s="35"/>
    </row>
    <row r="9" spans="1:21" s="13" customFormat="1" ht="15" customHeight="1" x14ac:dyDescent="0.25">
      <c r="A9" s="208" t="s">
        <v>1183</v>
      </c>
      <c r="B9" s="208"/>
      <c r="C9" s="208"/>
      <c r="D9" s="208"/>
      <c r="E9" s="208"/>
      <c r="F9" s="208"/>
      <c r="G9" s="208"/>
      <c r="H9" s="208"/>
      <c r="I9" s="208"/>
      <c r="J9" s="208"/>
      <c r="K9" s="208"/>
      <c r="L9" s="208"/>
      <c r="M9" s="36"/>
      <c r="N9" s="12"/>
      <c r="O9" s="12"/>
      <c r="P9" s="12"/>
      <c r="Q9" s="12"/>
      <c r="R9" s="12"/>
      <c r="S9" s="12"/>
      <c r="T9" s="12"/>
      <c r="U9" s="12"/>
    </row>
    <row r="10" spans="1:21" s="13" customFormat="1" ht="21.75" customHeight="1" x14ac:dyDescent="0.25">
      <c r="A10" s="209"/>
      <c r="B10" s="209"/>
      <c r="C10" s="209"/>
      <c r="D10" s="209"/>
      <c r="E10" s="209"/>
      <c r="F10" s="209"/>
      <c r="G10" s="209"/>
      <c r="H10" s="209"/>
      <c r="I10" s="209"/>
      <c r="J10" s="209"/>
      <c r="K10" s="209"/>
      <c r="L10" s="209"/>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210" t="s">
        <v>1184</v>
      </c>
      <c r="B12" s="210"/>
      <c r="C12" s="210"/>
      <c r="D12" s="210"/>
      <c r="E12" s="210"/>
      <c r="F12" s="210"/>
      <c r="G12" s="210"/>
      <c r="H12" s="210"/>
      <c r="I12" s="210"/>
      <c r="J12" s="210"/>
      <c r="K12" s="210"/>
      <c r="L12" s="210"/>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206" t="s">
        <v>1163</v>
      </c>
      <c r="D14" s="206"/>
      <c r="E14" s="206"/>
      <c r="F14" s="206"/>
      <c r="G14" s="206"/>
      <c r="H14" s="206"/>
      <c r="I14" s="206"/>
      <c r="J14" s="206"/>
      <c r="K14" s="206"/>
      <c r="L14" s="206"/>
      <c r="M14" s="41"/>
      <c r="N14" s="14"/>
      <c r="O14" s="14"/>
      <c r="P14" s="14"/>
    </row>
    <row r="15" spans="1:21" s="13" customFormat="1" ht="69" customHeight="1" x14ac:dyDescent="0.25">
      <c r="A15" s="40" t="s">
        <v>1164</v>
      </c>
      <c r="B15" s="40" t="s">
        <v>1188</v>
      </c>
      <c r="C15" s="206" t="s">
        <v>1229</v>
      </c>
      <c r="D15" s="206"/>
      <c r="E15" s="206"/>
      <c r="F15" s="206"/>
      <c r="G15" s="206"/>
      <c r="H15" s="206"/>
      <c r="I15" s="206"/>
      <c r="J15" s="206"/>
      <c r="K15" s="206"/>
      <c r="L15" s="206"/>
      <c r="M15" s="41"/>
      <c r="N15" s="14"/>
      <c r="O15" s="14"/>
      <c r="P15" s="14"/>
    </row>
    <row r="16" spans="1:21" s="13" customFormat="1" ht="46.5" customHeight="1" x14ac:dyDescent="0.25">
      <c r="A16" s="42" t="s">
        <v>1165</v>
      </c>
      <c r="B16" s="42" t="s">
        <v>1190</v>
      </c>
      <c r="C16" s="206" t="s">
        <v>1241</v>
      </c>
      <c r="D16" s="206"/>
      <c r="E16" s="206"/>
      <c r="F16" s="206"/>
      <c r="G16" s="206"/>
      <c r="H16" s="206"/>
      <c r="I16" s="206"/>
      <c r="J16" s="206"/>
      <c r="K16" s="206"/>
      <c r="L16" s="206"/>
      <c r="M16" s="43"/>
      <c r="N16" s="15"/>
      <c r="O16" s="15"/>
      <c r="P16" s="15"/>
    </row>
    <row r="17" spans="1:16" s="13" customFormat="1" ht="69" customHeight="1" x14ac:dyDescent="0.25">
      <c r="A17" s="42" t="s">
        <v>1166</v>
      </c>
      <c r="B17" s="42" t="s">
        <v>1191</v>
      </c>
      <c r="C17" s="206" t="s">
        <v>1230</v>
      </c>
      <c r="D17" s="206"/>
      <c r="E17" s="206"/>
      <c r="F17" s="206"/>
      <c r="G17" s="206"/>
      <c r="H17" s="206"/>
      <c r="I17" s="206"/>
      <c r="J17" s="206"/>
      <c r="K17" s="206"/>
      <c r="L17" s="206"/>
      <c r="M17" s="41"/>
      <c r="N17" s="14"/>
      <c r="O17" s="14"/>
      <c r="P17" s="14"/>
    </row>
    <row r="18" spans="1:16" s="13" customFormat="1" ht="46.5" customHeight="1" x14ac:dyDescent="0.25">
      <c r="A18" s="42" t="s">
        <v>1189</v>
      </c>
      <c r="B18" s="42" t="s">
        <v>1192</v>
      </c>
      <c r="C18" s="206" t="s">
        <v>1242</v>
      </c>
      <c r="D18" s="206"/>
      <c r="E18" s="206"/>
      <c r="F18" s="206"/>
      <c r="G18" s="206"/>
      <c r="H18" s="206"/>
      <c r="I18" s="206"/>
      <c r="J18" s="206"/>
      <c r="K18" s="206"/>
      <c r="L18" s="206"/>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205" t="s">
        <v>1209</v>
      </c>
      <c r="B32" s="205"/>
      <c r="C32" s="205"/>
      <c r="D32" s="205"/>
      <c r="E32" s="205"/>
      <c r="F32" s="205"/>
      <c r="G32" s="205"/>
      <c r="H32" s="205"/>
      <c r="I32" s="205"/>
      <c r="J32" s="205"/>
      <c r="K32" s="205"/>
      <c r="L32" s="205"/>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205" t="s">
        <v>1334</v>
      </c>
      <c r="B36" s="205"/>
      <c r="C36" s="205"/>
      <c r="D36" s="205"/>
      <c r="E36" s="205"/>
      <c r="F36" s="205"/>
      <c r="G36" s="205"/>
      <c r="H36" s="205"/>
      <c r="I36" s="205"/>
      <c r="J36" s="205"/>
      <c r="K36" s="205"/>
      <c r="L36" s="205"/>
      <c r="M36" s="39"/>
    </row>
    <row r="37" spans="1:13" s="13" customFormat="1" ht="46.5" customHeight="1" x14ac:dyDescent="0.25">
      <c r="A37" s="205" t="s">
        <v>1213</v>
      </c>
      <c r="B37" s="205"/>
      <c r="C37" s="205"/>
      <c r="D37" s="205"/>
      <c r="E37" s="205"/>
      <c r="F37" s="205"/>
      <c r="G37" s="205"/>
      <c r="H37" s="205"/>
      <c r="I37" s="205"/>
      <c r="J37" s="205"/>
      <c r="K37" s="205"/>
      <c r="L37" s="205"/>
      <c r="M37" s="39"/>
    </row>
    <row r="38" spans="1:13" s="13" customFormat="1" ht="37.5" customHeight="1" x14ac:dyDescent="0.25">
      <c r="A38" s="205" t="s">
        <v>1335</v>
      </c>
      <c r="B38" s="205"/>
      <c r="C38" s="205"/>
      <c r="D38" s="205"/>
      <c r="E38" s="205"/>
      <c r="F38" s="205"/>
      <c r="G38" s="205"/>
      <c r="H38" s="205"/>
      <c r="I38" s="205"/>
      <c r="J38" s="205"/>
      <c r="K38" s="205"/>
      <c r="L38" s="205"/>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205" t="s">
        <v>1336</v>
      </c>
      <c r="B40" s="205"/>
      <c r="C40" s="205"/>
      <c r="D40" s="205"/>
      <c r="E40" s="205"/>
      <c r="F40" s="205"/>
      <c r="G40" s="205"/>
      <c r="H40" s="205"/>
      <c r="I40" s="205"/>
      <c r="J40" s="205"/>
      <c r="K40" s="205"/>
      <c r="L40" s="205"/>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205" t="s">
        <v>1244</v>
      </c>
      <c r="B47" s="205"/>
      <c r="C47" s="205"/>
      <c r="D47" s="205"/>
      <c r="E47" s="205"/>
      <c r="F47" s="205"/>
      <c r="G47" s="205"/>
      <c r="H47" s="205"/>
      <c r="I47" s="205"/>
      <c r="J47" s="205"/>
      <c r="K47" s="205"/>
      <c r="L47" s="205"/>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205" t="s">
        <v>1339</v>
      </c>
      <c r="B49" s="205"/>
      <c r="C49" s="205"/>
      <c r="D49" s="205"/>
      <c r="E49" s="205"/>
      <c r="F49" s="205"/>
      <c r="G49" s="205"/>
      <c r="H49" s="205"/>
      <c r="I49" s="205"/>
      <c r="J49" s="205"/>
      <c r="K49" s="205"/>
      <c r="L49" s="205"/>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205" t="s">
        <v>1340</v>
      </c>
      <c r="B51" s="205"/>
      <c r="C51" s="205"/>
      <c r="D51" s="205"/>
      <c r="E51" s="205"/>
      <c r="F51" s="205"/>
      <c r="G51" s="205"/>
      <c r="H51" s="205"/>
      <c r="I51" s="205"/>
      <c r="J51" s="205"/>
      <c r="K51" s="205"/>
      <c r="L51" s="205"/>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205" t="s">
        <v>1356</v>
      </c>
      <c r="B53" s="205"/>
      <c r="C53" s="205"/>
      <c r="D53" s="205"/>
      <c r="E53" s="205"/>
      <c r="F53" s="205"/>
      <c r="G53" s="205"/>
      <c r="H53" s="205"/>
      <c r="I53" s="205"/>
      <c r="J53" s="205"/>
      <c r="K53" s="205"/>
      <c r="L53" s="205"/>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205" t="s">
        <v>1214</v>
      </c>
      <c r="B66" s="205"/>
      <c r="C66" s="205"/>
      <c r="D66" s="205"/>
      <c r="E66" s="205"/>
      <c r="F66" s="205"/>
      <c r="G66" s="205"/>
      <c r="H66" s="205"/>
      <c r="I66" s="205"/>
      <c r="J66" s="205"/>
      <c r="K66" s="205"/>
      <c r="L66" s="205"/>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205" t="s">
        <v>1347</v>
      </c>
      <c r="B68" s="205"/>
      <c r="C68" s="205"/>
      <c r="D68" s="205"/>
      <c r="E68" s="205"/>
      <c r="F68" s="205"/>
      <c r="G68" s="205"/>
      <c r="H68" s="205"/>
      <c r="I68" s="205"/>
      <c r="J68" s="205"/>
      <c r="K68" s="205"/>
      <c r="L68" s="205"/>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205" t="s">
        <v>1243</v>
      </c>
      <c r="B80" s="205"/>
      <c r="C80" s="205"/>
      <c r="D80" s="205"/>
      <c r="E80" s="205"/>
      <c r="F80" s="205"/>
      <c r="G80" s="205"/>
      <c r="H80" s="205"/>
      <c r="I80" s="205"/>
      <c r="J80" s="205"/>
      <c r="K80" s="205"/>
      <c r="L80" s="205"/>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205" t="s">
        <v>1349</v>
      </c>
      <c r="B82" s="205"/>
      <c r="C82" s="205"/>
      <c r="D82" s="205"/>
      <c r="E82" s="205"/>
      <c r="F82" s="205"/>
      <c r="G82" s="205"/>
      <c r="H82" s="205"/>
      <c r="I82" s="205"/>
      <c r="J82" s="205"/>
      <c r="K82" s="205"/>
      <c r="L82" s="205"/>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205" t="s">
        <v>1222</v>
      </c>
      <c r="B84" s="205"/>
      <c r="C84" s="205"/>
      <c r="D84" s="205"/>
      <c r="E84" s="205"/>
      <c r="F84" s="205"/>
      <c r="G84" s="205"/>
      <c r="H84" s="205"/>
      <c r="I84" s="205"/>
      <c r="J84" s="205"/>
      <c r="K84" s="205"/>
      <c r="L84" s="205"/>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205" t="s">
        <v>1221</v>
      </c>
      <c r="C86" s="205"/>
      <c r="D86" s="205"/>
      <c r="E86" s="205"/>
      <c r="F86" s="205"/>
      <c r="G86" s="205"/>
      <c r="H86" s="205"/>
      <c r="I86" s="205"/>
      <c r="J86" s="205"/>
      <c r="K86" s="205"/>
      <c r="L86" s="205"/>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205" t="s">
        <v>1227</v>
      </c>
      <c r="B88" s="205"/>
      <c r="C88" s="205"/>
      <c r="D88" s="205"/>
      <c r="E88" s="205"/>
      <c r="F88" s="205"/>
      <c r="G88" s="205"/>
      <c r="H88" s="205"/>
      <c r="I88" s="205"/>
      <c r="J88" s="205"/>
      <c r="K88" s="205"/>
      <c r="L88" s="205"/>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205" t="s">
        <v>1355</v>
      </c>
      <c r="B90" s="205"/>
      <c r="C90" s="205"/>
      <c r="D90" s="205"/>
      <c r="E90" s="205"/>
      <c r="F90" s="205"/>
      <c r="G90" s="205"/>
      <c r="H90" s="205"/>
      <c r="I90" s="205"/>
      <c r="J90" s="205"/>
      <c r="K90" s="205"/>
      <c r="L90" s="205"/>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abSelected="1" workbookViewId="0">
      <selection activeCell="B20" sqref="B20"/>
    </sheetView>
  </sheetViews>
  <sheetFormatPr defaultColWidth="9.140625" defaultRowHeight="15" x14ac:dyDescent="0.25"/>
  <cols>
    <col min="1" max="1" width="30.5703125" customWidth="1"/>
    <col min="2" max="2" width="60.5703125" customWidth="1"/>
  </cols>
  <sheetData>
    <row r="5" spans="1:2" ht="20.25" x14ac:dyDescent="0.3">
      <c r="A5" s="213" t="s">
        <v>1206</v>
      </c>
      <c r="B5" s="213"/>
    </row>
    <row r="6" spans="1:2" ht="21.95" customHeight="1" x14ac:dyDescent="0.25">
      <c r="A6" s="65" t="s">
        <v>0</v>
      </c>
      <c r="B6" s="66" t="s">
        <v>1531</v>
      </c>
    </row>
    <row r="7" spans="1:2" ht="21.95" customHeight="1" x14ac:dyDescent="0.25">
      <c r="A7" s="65" t="s">
        <v>1</v>
      </c>
      <c r="B7" s="66" t="s">
        <v>1529</v>
      </c>
    </row>
    <row r="8" spans="1:2" ht="21.95" customHeight="1" x14ac:dyDescent="0.25">
      <c r="A8" s="65" t="s">
        <v>2</v>
      </c>
      <c r="B8" s="66" t="s">
        <v>1530</v>
      </c>
    </row>
    <row r="9" spans="1:2" ht="21.95" customHeight="1" x14ac:dyDescent="0.25">
      <c r="A9" s="65" t="s">
        <v>3</v>
      </c>
      <c r="B9" s="66">
        <v>97119</v>
      </c>
    </row>
    <row r="10" spans="1:2" ht="60.75" x14ac:dyDescent="0.25">
      <c r="A10" s="65" t="s">
        <v>1207</v>
      </c>
      <c r="B10" s="66" t="s">
        <v>1533</v>
      </c>
    </row>
    <row r="11" spans="1:2" ht="21.95" customHeight="1" x14ac:dyDescent="0.25">
      <c r="A11" s="65" t="s">
        <v>4</v>
      </c>
      <c r="B11" s="66" t="s">
        <v>1532</v>
      </c>
    </row>
    <row r="12" spans="1:2" ht="21.95" customHeight="1" x14ac:dyDescent="0.25">
      <c r="A12" s="65" t="s">
        <v>5</v>
      </c>
      <c r="B12" s="66" t="s">
        <v>1534</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2"/>
  <sheetViews>
    <sheetView view="pageBreakPreview" zoomScale="60" zoomScaleNormal="80" workbookViewId="0">
      <pane ySplit="12" topLeftCell="A13" activePane="bottomLeft" state="frozen"/>
      <selection activeCell="I45" sqref="I45"/>
      <selection pane="bottomLeft" activeCell="I45" sqref="I45"/>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217" t="s">
        <v>13</v>
      </c>
      <c r="B10" s="218"/>
      <c r="C10" s="218"/>
      <c r="D10" s="233" t="s">
        <v>1087</v>
      </c>
      <c r="E10" s="234"/>
      <c r="F10" s="217" t="s">
        <v>6</v>
      </c>
      <c r="G10" s="218"/>
      <c r="H10" s="218"/>
      <c r="I10" s="218"/>
      <c r="J10" s="218"/>
      <c r="K10" s="218"/>
      <c r="L10" s="218"/>
      <c r="M10" s="219"/>
    </row>
    <row r="11" spans="1:13" ht="20.100000000000001" customHeight="1" thickBot="1" x14ac:dyDescent="0.3">
      <c r="A11" s="235" t="s">
        <v>1139</v>
      </c>
      <c r="B11" s="220" t="s">
        <v>9</v>
      </c>
      <c r="C11" s="222" t="s">
        <v>12</v>
      </c>
      <c r="D11" s="231" t="s">
        <v>11</v>
      </c>
      <c r="E11" s="224" t="s">
        <v>1086</v>
      </c>
      <c r="F11" s="226" t="s">
        <v>1354</v>
      </c>
      <c r="G11" s="224" t="s">
        <v>10</v>
      </c>
      <c r="H11" s="228" t="s">
        <v>1154</v>
      </c>
      <c r="I11" s="229"/>
      <c r="J11" s="230"/>
      <c r="K11" s="214" t="s">
        <v>1199</v>
      </c>
      <c r="L11" s="215"/>
      <c r="M11" s="216"/>
    </row>
    <row r="12" spans="1:13" ht="48" customHeight="1" thickBot="1" x14ac:dyDescent="0.3">
      <c r="A12" s="236"/>
      <c r="B12" s="221"/>
      <c r="C12" s="223"/>
      <c r="D12" s="232"/>
      <c r="E12" s="225"/>
      <c r="F12" s="227"/>
      <c r="G12" s="225"/>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x14ac:dyDescent="0.25">
      <c r="A15" s="79" t="s">
        <v>1429</v>
      </c>
      <c r="B15" s="80" t="s">
        <v>1374</v>
      </c>
      <c r="C15" s="81" t="s">
        <v>1375</v>
      </c>
      <c r="D15" s="82" t="s">
        <v>1129</v>
      </c>
      <c r="E15" s="83" t="s">
        <v>1429</v>
      </c>
      <c r="F15" s="82" t="s">
        <v>1376</v>
      </c>
      <c r="G15" s="84" t="s">
        <v>1377</v>
      </c>
      <c r="H15" s="85">
        <v>583631</v>
      </c>
      <c r="I15" s="86">
        <v>922236.25</v>
      </c>
      <c r="J15" s="83" t="s">
        <v>1404</v>
      </c>
      <c r="K15" s="85">
        <v>3205.3583519999997</v>
      </c>
      <c r="L15" s="86">
        <v>3205.3583519999997</v>
      </c>
      <c r="M15" s="83" t="s">
        <v>1404</v>
      </c>
    </row>
    <row r="16" spans="1:13" x14ac:dyDescent="0.25">
      <c r="A16" s="79" t="s">
        <v>1430</v>
      </c>
      <c r="B16" s="80" t="s">
        <v>1378</v>
      </c>
      <c r="C16" s="81" t="s">
        <v>1379</v>
      </c>
      <c r="D16" s="82" t="s">
        <v>1129</v>
      </c>
      <c r="E16" s="83" t="s">
        <v>1430</v>
      </c>
      <c r="F16" s="82" t="s">
        <v>1376</v>
      </c>
      <c r="G16" s="84" t="s">
        <v>1377</v>
      </c>
      <c r="H16" s="85">
        <v>49168</v>
      </c>
      <c r="I16" s="86">
        <v>56263.75</v>
      </c>
      <c r="J16" s="83" t="s">
        <v>1404</v>
      </c>
      <c r="K16" s="85">
        <v>1051.4256479999999</v>
      </c>
      <c r="L16" s="86">
        <v>1051.4256479999999</v>
      </c>
      <c r="M16" s="83" t="s">
        <v>1404</v>
      </c>
    </row>
    <row r="17" spans="1:13" x14ac:dyDescent="0.25">
      <c r="A17" s="79" t="s">
        <v>1431</v>
      </c>
      <c r="B17" s="80" t="s">
        <v>1380</v>
      </c>
      <c r="C17" s="81" t="s">
        <v>1381</v>
      </c>
      <c r="D17" s="82" t="s">
        <v>1382</v>
      </c>
      <c r="E17" s="83" t="s">
        <v>1383</v>
      </c>
      <c r="F17" s="82" t="s">
        <v>1535</v>
      </c>
      <c r="G17" s="84" t="s">
        <v>1384</v>
      </c>
      <c r="H17" s="85">
        <v>113966</v>
      </c>
      <c r="I17" s="86">
        <v>146160</v>
      </c>
      <c r="J17" s="83" t="s">
        <v>1404</v>
      </c>
      <c r="K17" s="85">
        <v>960</v>
      </c>
      <c r="L17" s="86">
        <v>960</v>
      </c>
      <c r="M17" s="83" t="s">
        <v>1404</v>
      </c>
    </row>
    <row r="18" spans="1:13" x14ac:dyDescent="0.25">
      <c r="A18" s="79" t="s">
        <v>1432</v>
      </c>
      <c r="B18" s="80" t="s">
        <v>1385</v>
      </c>
      <c r="C18" s="81" t="s">
        <v>1381</v>
      </c>
      <c r="D18" s="82" t="s">
        <v>1382</v>
      </c>
      <c r="E18" s="83" t="s">
        <v>1383</v>
      </c>
      <c r="F18" s="82" t="s">
        <v>1535</v>
      </c>
      <c r="G18" s="84" t="s">
        <v>1384</v>
      </c>
      <c r="H18" s="85">
        <v>21069</v>
      </c>
      <c r="I18" s="86">
        <v>30456.000000000004</v>
      </c>
      <c r="J18" s="83" t="s">
        <v>1404</v>
      </c>
      <c r="K18" s="85">
        <v>960</v>
      </c>
      <c r="L18" s="86">
        <v>960</v>
      </c>
      <c r="M18" s="83" t="s">
        <v>1404</v>
      </c>
    </row>
    <row r="19" spans="1:13" x14ac:dyDescent="0.25">
      <c r="A19" s="79" t="s">
        <v>1433</v>
      </c>
      <c r="B19" s="80" t="s">
        <v>1386</v>
      </c>
      <c r="C19" s="81" t="s">
        <v>1381</v>
      </c>
      <c r="D19" s="82" t="s">
        <v>1382</v>
      </c>
      <c r="E19" s="83" t="s">
        <v>1383</v>
      </c>
      <c r="F19" s="82" t="s">
        <v>1535</v>
      </c>
      <c r="G19" s="84" t="s">
        <v>1384</v>
      </c>
      <c r="H19" s="85">
        <v>2593.9342811004426</v>
      </c>
      <c r="I19" s="86">
        <v>3383.9999999999995</v>
      </c>
      <c r="J19" s="83" t="s">
        <v>1404</v>
      </c>
      <c r="K19" s="85">
        <v>960</v>
      </c>
      <c r="L19" s="86">
        <v>960</v>
      </c>
      <c r="M19" s="83" t="s">
        <v>1404</v>
      </c>
    </row>
    <row r="20" spans="1:13" x14ac:dyDescent="0.25">
      <c r="A20" s="79" t="s">
        <v>1434</v>
      </c>
      <c r="B20" s="80" t="s">
        <v>1387</v>
      </c>
      <c r="C20" s="81" t="s">
        <v>1379</v>
      </c>
      <c r="D20" s="82" t="s">
        <v>1129</v>
      </c>
      <c r="E20" s="83" t="s">
        <v>1434</v>
      </c>
      <c r="F20" s="82" t="s">
        <v>1535</v>
      </c>
      <c r="G20" s="84" t="s">
        <v>1384</v>
      </c>
      <c r="H20" s="85">
        <v>64491.739519999996</v>
      </c>
      <c r="I20" s="86">
        <v>103740</v>
      </c>
      <c r="J20" s="83" t="s">
        <v>1404</v>
      </c>
      <c r="K20" s="85">
        <v>579.70900000000006</v>
      </c>
      <c r="L20" s="86">
        <v>579.70900000000006</v>
      </c>
      <c r="M20" s="83" t="s">
        <v>1404</v>
      </c>
    </row>
    <row r="21" spans="1:13" x14ac:dyDescent="0.25">
      <c r="A21" s="79" t="s">
        <v>1435</v>
      </c>
      <c r="B21" s="80" t="s">
        <v>1388</v>
      </c>
      <c r="C21" s="81" t="s">
        <v>1381</v>
      </c>
      <c r="D21" s="82" t="s">
        <v>1382</v>
      </c>
      <c r="E21" s="83" t="s">
        <v>1435</v>
      </c>
      <c r="F21" s="82" t="s">
        <v>1535</v>
      </c>
      <c r="G21" s="84" t="s">
        <v>1384</v>
      </c>
      <c r="H21" s="85">
        <v>783.30047999999999</v>
      </c>
      <c r="I21" s="86">
        <v>1260</v>
      </c>
      <c r="J21" s="83" t="s">
        <v>1404</v>
      </c>
      <c r="K21" s="85">
        <v>7.0410000000000004</v>
      </c>
      <c r="L21" s="86">
        <v>7.0410000000000004</v>
      </c>
      <c r="M21" s="83" t="s">
        <v>1404</v>
      </c>
    </row>
    <row r="22" spans="1:13" x14ac:dyDescent="0.25">
      <c r="A22" s="79" t="s">
        <v>1436</v>
      </c>
      <c r="B22" s="80" t="s">
        <v>1437</v>
      </c>
      <c r="C22" s="81" t="s">
        <v>1379</v>
      </c>
      <c r="D22" s="82" t="s">
        <v>1129</v>
      </c>
      <c r="E22" s="83" t="s">
        <v>1436</v>
      </c>
      <c r="F22" s="82" t="s">
        <v>1389</v>
      </c>
      <c r="G22" s="84" t="s">
        <v>1390</v>
      </c>
      <c r="H22" s="85">
        <v>20556.27</v>
      </c>
      <c r="I22" s="86">
        <v>35964</v>
      </c>
      <c r="J22" s="83" t="s">
        <v>1404</v>
      </c>
      <c r="K22" s="85">
        <v>183.35999999999999</v>
      </c>
      <c r="L22" s="86">
        <v>183.35999999999999</v>
      </c>
      <c r="M22" s="83" t="s">
        <v>1404</v>
      </c>
    </row>
    <row r="23" spans="1:13" x14ac:dyDescent="0.25">
      <c r="A23" s="79" t="s">
        <v>1438</v>
      </c>
      <c r="B23" s="80" t="s">
        <v>1439</v>
      </c>
      <c r="C23" s="81" t="s">
        <v>1381</v>
      </c>
      <c r="D23" s="82" t="s">
        <v>1382</v>
      </c>
      <c r="E23" s="83" t="s">
        <v>1438</v>
      </c>
      <c r="F23" s="82" t="s">
        <v>1389</v>
      </c>
      <c r="G23" s="84" t="s">
        <v>1390</v>
      </c>
      <c r="H23" s="85">
        <v>20556.27</v>
      </c>
      <c r="I23" s="86">
        <v>35964</v>
      </c>
      <c r="J23" s="83" t="s">
        <v>1404</v>
      </c>
      <c r="K23" s="85">
        <v>183.35999999999999</v>
      </c>
      <c r="L23" s="86">
        <v>183.35999999999999</v>
      </c>
      <c r="M23" s="83" t="s">
        <v>1404</v>
      </c>
    </row>
    <row r="24" spans="1:13" x14ac:dyDescent="0.25">
      <c r="A24" s="79" t="s">
        <v>1440</v>
      </c>
      <c r="B24" s="80" t="s">
        <v>1441</v>
      </c>
      <c r="C24" s="81" t="s">
        <v>1381</v>
      </c>
      <c r="D24" s="82" t="s">
        <v>1129</v>
      </c>
      <c r="E24" s="83" t="s">
        <v>1440</v>
      </c>
      <c r="F24" s="82" t="s">
        <v>1389</v>
      </c>
      <c r="G24" s="84" t="s">
        <v>1390</v>
      </c>
      <c r="H24" s="85">
        <v>20556.27</v>
      </c>
      <c r="I24" s="86">
        <v>35964</v>
      </c>
      <c r="J24" s="83" t="s">
        <v>1404</v>
      </c>
      <c r="K24" s="85">
        <v>183.35999999999999</v>
      </c>
      <c r="L24" s="86">
        <v>183.35999999999999</v>
      </c>
      <c r="M24" s="83" t="s">
        <v>1404</v>
      </c>
    </row>
    <row r="25" spans="1:13" x14ac:dyDescent="0.25">
      <c r="A25" s="79" t="s">
        <v>1442</v>
      </c>
      <c r="B25" s="80" t="s">
        <v>1443</v>
      </c>
      <c r="C25" s="81" t="s">
        <v>1381</v>
      </c>
      <c r="D25" s="82" t="s">
        <v>1382</v>
      </c>
      <c r="E25" s="83" t="s">
        <v>1442</v>
      </c>
      <c r="F25" s="82" t="s">
        <v>1389</v>
      </c>
      <c r="G25" s="84" t="s">
        <v>1390</v>
      </c>
      <c r="H25" s="85">
        <v>2055.627</v>
      </c>
      <c r="I25" s="86">
        <v>3596.4</v>
      </c>
      <c r="J25" s="83" t="s">
        <v>1404</v>
      </c>
      <c r="K25" s="85">
        <v>18.335999999999999</v>
      </c>
      <c r="L25" s="86">
        <v>18.335999999999999</v>
      </c>
      <c r="M25" s="83" t="s">
        <v>1404</v>
      </c>
    </row>
    <row r="26" spans="1:13" x14ac:dyDescent="0.25">
      <c r="A26" s="79" t="s">
        <v>1444</v>
      </c>
      <c r="B26" s="80" t="s">
        <v>1391</v>
      </c>
      <c r="C26" s="81" t="s">
        <v>1379</v>
      </c>
      <c r="D26" s="82" t="s">
        <v>1129</v>
      </c>
      <c r="E26" s="83" t="s">
        <v>1430</v>
      </c>
      <c r="F26" s="82" t="s">
        <v>1389</v>
      </c>
      <c r="G26" s="84" t="s">
        <v>1390</v>
      </c>
      <c r="H26" s="85">
        <v>2423.5200000000004</v>
      </c>
      <c r="I26" s="86">
        <v>8553.6</v>
      </c>
      <c r="J26" s="83" t="s">
        <v>1404</v>
      </c>
      <c r="K26" s="85">
        <v>95.04</v>
      </c>
      <c r="L26" s="86">
        <v>95.04</v>
      </c>
      <c r="M26" s="83" t="s">
        <v>1404</v>
      </c>
    </row>
    <row r="27" spans="1:13" x14ac:dyDescent="0.25">
      <c r="A27" s="79" t="s">
        <v>1445</v>
      </c>
      <c r="B27" s="80" t="s">
        <v>1392</v>
      </c>
      <c r="C27" s="81" t="s">
        <v>1393</v>
      </c>
      <c r="D27" s="82" t="s">
        <v>1129</v>
      </c>
      <c r="E27" s="83" t="s">
        <v>1445</v>
      </c>
      <c r="F27" s="82" t="s">
        <v>1389</v>
      </c>
      <c r="G27" s="84" t="s">
        <v>1390</v>
      </c>
      <c r="H27" s="85">
        <v>48720.665999999997</v>
      </c>
      <c r="I27" s="86">
        <v>63720</v>
      </c>
      <c r="J27" s="83" t="s">
        <v>1404</v>
      </c>
      <c r="K27" s="85">
        <v>339.83999999999992</v>
      </c>
      <c r="L27" s="86">
        <v>339.83999999999992</v>
      </c>
      <c r="M27" s="83" t="s">
        <v>1404</v>
      </c>
    </row>
    <row r="28" spans="1:13" x14ac:dyDescent="0.25">
      <c r="A28" s="79" t="s">
        <v>1361</v>
      </c>
      <c r="B28" s="80" t="s">
        <v>1446</v>
      </c>
      <c r="C28" s="81" t="s">
        <v>1381</v>
      </c>
      <c r="D28" s="82" t="s">
        <v>1129</v>
      </c>
      <c r="E28" s="83" t="s">
        <v>1361</v>
      </c>
      <c r="F28" s="82" t="s">
        <v>1396</v>
      </c>
      <c r="G28" s="84" t="s">
        <v>1397</v>
      </c>
      <c r="H28" s="85">
        <v>0.64924999999999988</v>
      </c>
      <c r="I28" s="86">
        <v>4.0833333333333321</v>
      </c>
      <c r="J28" s="83" t="s">
        <v>1404</v>
      </c>
      <c r="K28" s="85">
        <v>8.1699999999999995E-2</v>
      </c>
      <c r="L28" s="86">
        <v>8.1699999999999995E-2</v>
      </c>
      <c r="M28" s="83" t="s">
        <v>1404</v>
      </c>
    </row>
    <row r="29" spans="1:13" x14ac:dyDescent="0.25">
      <c r="A29" s="79" t="s">
        <v>1447</v>
      </c>
      <c r="B29" s="80" t="s">
        <v>1448</v>
      </c>
      <c r="C29" s="81" t="s">
        <v>1449</v>
      </c>
      <c r="D29" s="82" t="s">
        <v>1129</v>
      </c>
      <c r="E29" s="83" t="s">
        <v>1361</v>
      </c>
      <c r="F29" s="82" t="s">
        <v>1394</v>
      </c>
      <c r="G29" s="84" t="s">
        <v>1395</v>
      </c>
      <c r="H29" s="85">
        <v>15.9</v>
      </c>
      <c r="I29" s="86">
        <v>100</v>
      </c>
      <c r="J29" s="83" t="s">
        <v>1404</v>
      </c>
      <c r="K29" s="85">
        <v>2</v>
      </c>
      <c r="L29" s="86">
        <v>2</v>
      </c>
      <c r="M29" s="83" t="s">
        <v>1404</v>
      </c>
    </row>
    <row r="30" spans="1:13" x14ac:dyDescent="0.25">
      <c r="A30" s="79" t="s">
        <v>1362</v>
      </c>
      <c r="B30" s="80" t="s">
        <v>1450</v>
      </c>
      <c r="C30" s="81" t="s">
        <v>1381</v>
      </c>
      <c r="D30" s="82" t="s">
        <v>1129</v>
      </c>
      <c r="E30" s="83" t="s">
        <v>1362</v>
      </c>
      <c r="F30" s="82" t="s">
        <v>1396</v>
      </c>
      <c r="G30" s="84" t="s">
        <v>1397</v>
      </c>
      <c r="H30" s="85">
        <v>0.20528260869565215</v>
      </c>
      <c r="I30" s="86">
        <v>0.72028985507246368</v>
      </c>
      <c r="J30" s="83" t="s">
        <v>1404</v>
      </c>
      <c r="K30" s="85">
        <v>1.44E-2</v>
      </c>
      <c r="L30" s="86">
        <v>1.44E-2</v>
      </c>
      <c r="M30" s="83" t="s">
        <v>1404</v>
      </c>
    </row>
    <row r="31" spans="1:13" x14ac:dyDescent="0.25">
      <c r="A31" s="79" t="s">
        <v>1451</v>
      </c>
      <c r="B31" s="80" t="s">
        <v>1452</v>
      </c>
      <c r="C31" s="81" t="s">
        <v>1381</v>
      </c>
      <c r="D31" s="82" t="s">
        <v>1129</v>
      </c>
      <c r="E31" s="83" t="s">
        <v>1362</v>
      </c>
      <c r="F31" s="82" t="s">
        <v>1394</v>
      </c>
      <c r="G31" s="84" t="s">
        <v>1395</v>
      </c>
      <c r="H31" s="85">
        <v>28.5</v>
      </c>
      <c r="I31" s="86">
        <v>100</v>
      </c>
      <c r="J31" s="83" t="s">
        <v>1404</v>
      </c>
      <c r="K31" s="85">
        <v>2</v>
      </c>
      <c r="L31" s="86">
        <v>2</v>
      </c>
      <c r="M31" s="83" t="s">
        <v>1404</v>
      </c>
    </row>
    <row r="32" spans="1:13" x14ac:dyDescent="0.25">
      <c r="A32" s="79" t="s">
        <v>1453</v>
      </c>
      <c r="B32" s="80" t="s">
        <v>1454</v>
      </c>
      <c r="C32" s="81" t="s">
        <v>1381</v>
      </c>
      <c r="D32" s="82" t="s">
        <v>1382</v>
      </c>
      <c r="E32" s="83" t="s">
        <v>1453</v>
      </c>
      <c r="F32" s="82" t="s">
        <v>1398</v>
      </c>
      <c r="G32" s="84" t="s">
        <v>1399</v>
      </c>
      <c r="H32" s="85">
        <v>88505</v>
      </c>
      <c r="I32" s="86">
        <v>116000</v>
      </c>
      <c r="J32" s="83" t="s">
        <v>1404</v>
      </c>
      <c r="K32" s="85">
        <v>7603.5093057484837</v>
      </c>
      <c r="L32" s="86">
        <v>7603.5093057484837</v>
      </c>
      <c r="M32" s="83" t="s">
        <v>1404</v>
      </c>
    </row>
    <row r="33" spans="1:13" x14ac:dyDescent="0.25">
      <c r="A33" s="79" t="s">
        <v>1455</v>
      </c>
      <c r="B33" s="80" t="s">
        <v>1456</v>
      </c>
      <c r="C33" s="81" t="s">
        <v>1381</v>
      </c>
      <c r="D33" s="82" t="s">
        <v>1382</v>
      </c>
      <c r="E33" s="83" t="s">
        <v>1455</v>
      </c>
      <c r="F33" s="82" t="s">
        <v>1398</v>
      </c>
      <c r="G33" s="84" t="s">
        <v>1399</v>
      </c>
      <c r="H33" s="85">
        <v>54277.3</v>
      </c>
      <c r="I33" s="86">
        <v>87000</v>
      </c>
      <c r="J33" s="83" t="s">
        <v>1404</v>
      </c>
      <c r="K33" s="85">
        <v>5914.9278740557347</v>
      </c>
      <c r="L33" s="86">
        <v>5914.9278740557347</v>
      </c>
      <c r="M33" s="83" t="s">
        <v>1404</v>
      </c>
    </row>
    <row r="34" spans="1:13" x14ac:dyDescent="0.25">
      <c r="A34" s="79" t="s">
        <v>1457</v>
      </c>
      <c r="B34" s="80" t="s">
        <v>1458</v>
      </c>
      <c r="C34" s="81" t="s">
        <v>1381</v>
      </c>
      <c r="D34" s="82" t="s">
        <v>1382</v>
      </c>
      <c r="E34" s="83" t="s">
        <v>1457</v>
      </c>
      <c r="F34" s="82" t="s">
        <v>1398</v>
      </c>
      <c r="G34" s="84" t="s">
        <v>1400</v>
      </c>
      <c r="H34" s="85">
        <v>9100</v>
      </c>
      <c r="I34" s="86">
        <v>15000</v>
      </c>
      <c r="J34" s="83" t="s">
        <v>1404</v>
      </c>
      <c r="K34" s="85">
        <v>3623.6544349017554</v>
      </c>
      <c r="L34" s="86">
        <v>3623.6544349017554</v>
      </c>
      <c r="M34" s="83" t="s">
        <v>1404</v>
      </c>
    </row>
    <row r="35" spans="1:13" x14ac:dyDescent="0.25">
      <c r="A35" s="79" t="s">
        <v>1459</v>
      </c>
      <c r="B35" s="80" t="s">
        <v>1460</v>
      </c>
      <c r="C35" s="81" t="s">
        <v>1381</v>
      </c>
      <c r="D35" s="82" t="s">
        <v>1382</v>
      </c>
      <c r="E35" s="83" t="s">
        <v>1459</v>
      </c>
      <c r="F35" s="82" t="s">
        <v>1398</v>
      </c>
      <c r="G35" s="84" t="s">
        <v>1401</v>
      </c>
      <c r="H35" s="85">
        <v>98131.666666666672</v>
      </c>
      <c r="I35" s="86">
        <v>157853.33333333334</v>
      </c>
      <c r="J35" s="83" t="s">
        <v>1404</v>
      </c>
      <c r="K35" s="85">
        <v>4763</v>
      </c>
      <c r="L35" s="86">
        <v>4763</v>
      </c>
      <c r="M35" s="83" t="s">
        <v>1404</v>
      </c>
    </row>
    <row r="36" spans="1:13" x14ac:dyDescent="0.25">
      <c r="A36" s="79" t="s">
        <v>1461</v>
      </c>
      <c r="B36" s="80" t="s">
        <v>1462</v>
      </c>
      <c r="C36" s="81" t="s">
        <v>1381</v>
      </c>
      <c r="D36" s="82" t="s">
        <v>1382</v>
      </c>
      <c r="E36" s="83" t="s">
        <v>1461</v>
      </c>
      <c r="F36" s="82" t="s">
        <v>1398</v>
      </c>
      <c r="G36" s="84" t="s">
        <v>1401</v>
      </c>
      <c r="H36" s="85">
        <v>98131.666666666672</v>
      </c>
      <c r="I36" s="86">
        <v>157853.33333333334</v>
      </c>
      <c r="J36" s="83" t="s">
        <v>1404</v>
      </c>
      <c r="K36" s="85">
        <v>5195</v>
      </c>
      <c r="L36" s="86">
        <v>5195</v>
      </c>
      <c r="M36" s="83" t="s">
        <v>1404</v>
      </c>
    </row>
    <row r="37" spans="1:13" x14ac:dyDescent="0.25">
      <c r="A37" s="79" t="s">
        <v>1463</v>
      </c>
      <c r="B37" s="80" t="s">
        <v>1464</v>
      </c>
      <c r="C37" s="81" t="s">
        <v>1381</v>
      </c>
      <c r="D37" s="82" t="s">
        <v>1382</v>
      </c>
      <c r="E37" s="83" t="s">
        <v>1463</v>
      </c>
      <c r="F37" s="82" t="s">
        <v>1398</v>
      </c>
      <c r="G37" s="84" t="s">
        <v>1401</v>
      </c>
      <c r="H37" s="85">
        <v>98131.666666666672</v>
      </c>
      <c r="I37" s="86">
        <v>157853.33333333334</v>
      </c>
      <c r="J37" s="83" t="s">
        <v>1404</v>
      </c>
      <c r="K37" s="85">
        <v>5223</v>
      </c>
      <c r="L37" s="86">
        <v>5223</v>
      </c>
      <c r="M37" s="83" t="s">
        <v>1404</v>
      </c>
    </row>
    <row r="38" spans="1:13" x14ac:dyDescent="0.25">
      <c r="A38" s="79" t="s">
        <v>1465</v>
      </c>
      <c r="B38" s="80" t="s">
        <v>1466</v>
      </c>
      <c r="C38" s="81" t="s">
        <v>1381</v>
      </c>
      <c r="D38" s="82" t="s">
        <v>1382</v>
      </c>
      <c r="E38" s="83" t="s">
        <v>1465</v>
      </c>
      <c r="F38" s="82" t="s">
        <v>1467</v>
      </c>
      <c r="G38" s="84" t="s">
        <v>1468</v>
      </c>
      <c r="H38" s="85">
        <v>315</v>
      </c>
      <c r="I38" s="86">
        <v>480</v>
      </c>
      <c r="J38" s="83" t="s">
        <v>1404</v>
      </c>
      <c r="K38" s="85">
        <v>20</v>
      </c>
      <c r="L38" s="86">
        <v>20</v>
      </c>
      <c r="M38" s="83" t="s">
        <v>1404</v>
      </c>
    </row>
    <row r="39" spans="1:13" x14ac:dyDescent="0.25">
      <c r="A39" s="79" t="s">
        <v>1469</v>
      </c>
      <c r="B39" s="80" t="s">
        <v>1470</v>
      </c>
      <c r="C39" s="81" t="s">
        <v>1381</v>
      </c>
      <c r="D39" s="82" t="s">
        <v>1382</v>
      </c>
      <c r="E39" s="83" t="s">
        <v>1469</v>
      </c>
      <c r="F39" s="82" t="s">
        <v>1467</v>
      </c>
      <c r="G39" s="84" t="s">
        <v>1468</v>
      </c>
      <c r="H39" s="85">
        <v>390</v>
      </c>
      <c r="I39" s="86">
        <v>520</v>
      </c>
      <c r="J39" s="83" t="s">
        <v>1404</v>
      </c>
      <c r="K39" s="85">
        <v>10</v>
      </c>
      <c r="L39" s="86">
        <v>10</v>
      </c>
      <c r="M39" s="83" t="s">
        <v>1404</v>
      </c>
    </row>
    <row r="40" spans="1:13" x14ac:dyDescent="0.25">
      <c r="A40" s="79" t="s">
        <v>1402</v>
      </c>
      <c r="B40" s="80" t="s">
        <v>1471</v>
      </c>
      <c r="C40" s="81" t="s">
        <v>1381</v>
      </c>
      <c r="D40" s="82" t="s">
        <v>1382</v>
      </c>
      <c r="E40" s="83" t="s">
        <v>1402</v>
      </c>
      <c r="F40" s="82" t="s">
        <v>1467</v>
      </c>
      <c r="G40" s="84" t="s">
        <v>1472</v>
      </c>
      <c r="H40" s="85">
        <v>1891</v>
      </c>
      <c r="I40" s="86">
        <v>2745</v>
      </c>
      <c r="J40" s="83" t="s">
        <v>1404</v>
      </c>
      <c r="K40" s="82">
        <v>18</v>
      </c>
      <c r="L40" s="134">
        <v>18</v>
      </c>
      <c r="M40" s="83" t="s">
        <v>1404</v>
      </c>
    </row>
    <row r="41" spans="1:13" x14ac:dyDescent="0.25">
      <c r="A41" s="79" t="s">
        <v>1363</v>
      </c>
      <c r="B41" s="80" t="s">
        <v>1473</v>
      </c>
      <c r="C41" s="81" t="s">
        <v>1381</v>
      </c>
      <c r="D41" s="82" t="s">
        <v>1382</v>
      </c>
      <c r="E41" s="83" t="s">
        <v>1363</v>
      </c>
      <c r="F41" s="82" t="s">
        <v>1474</v>
      </c>
      <c r="G41" s="84" t="s">
        <v>1475</v>
      </c>
      <c r="H41" s="85">
        <v>50</v>
      </c>
      <c r="I41" s="86">
        <v>75</v>
      </c>
      <c r="J41" s="83" t="s">
        <v>1404</v>
      </c>
      <c r="K41" s="197">
        <v>0.2054</v>
      </c>
      <c r="L41" s="198">
        <v>0.2054</v>
      </c>
      <c r="M41" s="83" t="s">
        <v>1404</v>
      </c>
    </row>
    <row r="42" spans="1:13" x14ac:dyDescent="0.25">
      <c r="A42" s="79" t="s">
        <v>1364</v>
      </c>
      <c r="B42" s="80" t="s">
        <v>1476</v>
      </c>
      <c r="C42" s="81" t="s">
        <v>1381</v>
      </c>
      <c r="D42" s="82" t="s">
        <v>1382</v>
      </c>
      <c r="E42" s="83" t="s">
        <v>1364</v>
      </c>
      <c r="F42" s="82" t="s">
        <v>1474</v>
      </c>
      <c r="G42" s="84" t="s">
        <v>1475</v>
      </c>
      <c r="H42" s="85">
        <v>50</v>
      </c>
      <c r="I42" s="86">
        <v>75</v>
      </c>
      <c r="J42" s="83" t="s">
        <v>1404</v>
      </c>
      <c r="K42" s="197">
        <v>0.2054</v>
      </c>
      <c r="L42" s="198">
        <v>0.2054</v>
      </c>
      <c r="M42" s="83" t="s">
        <v>1404</v>
      </c>
    </row>
    <row r="43" spans="1:13" x14ac:dyDescent="0.25">
      <c r="A43" s="79" t="s">
        <v>1365</v>
      </c>
      <c r="B43" s="80" t="s">
        <v>1477</v>
      </c>
      <c r="C43" s="81" t="s">
        <v>1381</v>
      </c>
      <c r="D43" s="82" t="s">
        <v>1382</v>
      </c>
      <c r="E43" s="83" t="s">
        <v>1365</v>
      </c>
      <c r="F43" s="82" t="s">
        <v>1474</v>
      </c>
      <c r="G43" s="84" t="s">
        <v>1475</v>
      </c>
      <c r="H43" s="85">
        <v>50</v>
      </c>
      <c r="I43" s="86">
        <v>75</v>
      </c>
      <c r="J43" s="83" t="s">
        <v>1404</v>
      </c>
      <c r="K43" s="197">
        <v>0.2054</v>
      </c>
      <c r="L43" s="198">
        <v>0.2054</v>
      </c>
      <c r="M43" s="83" t="s">
        <v>1404</v>
      </c>
    </row>
    <row r="44" spans="1:13" x14ac:dyDescent="0.25">
      <c r="A44" s="79" t="s">
        <v>1366</v>
      </c>
      <c r="B44" s="80" t="s">
        <v>1478</v>
      </c>
      <c r="C44" s="81" t="s">
        <v>1381</v>
      </c>
      <c r="D44" s="82" t="s">
        <v>1382</v>
      </c>
      <c r="E44" s="83" t="s">
        <v>1366</v>
      </c>
      <c r="F44" s="82" t="s">
        <v>1474</v>
      </c>
      <c r="G44" s="84" t="s">
        <v>1475</v>
      </c>
      <c r="H44" s="85">
        <v>61.854999999999997</v>
      </c>
      <c r="I44" s="86">
        <v>124.10000000000001</v>
      </c>
      <c r="J44" s="83" t="s">
        <v>1404</v>
      </c>
      <c r="K44" s="82">
        <v>0.34</v>
      </c>
      <c r="L44" s="134">
        <v>0.34</v>
      </c>
      <c r="M44" s="83" t="s">
        <v>1404</v>
      </c>
    </row>
    <row r="45" spans="1:13" x14ac:dyDescent="0.25">
      <c r="A45" s="79" t="s">
        <v>1367</v>
      </c>
      <c r="B45" s="80" t="s">
        <v>1479</v>
      </c>
      <c r="C45" s="81" t="s">
        <v>1381</v>
      </c>
      <c r="D45" s="82" t="s">
        <v>1382</v>
      </c>
      <c r="E45" s="83" t="s">
        <v>1367</v>
      </c>
      <c r="F45" s="82" t="s">
        <v>1474</v>
      </c>
      <c r="G45" s="84" t="s">
        <v>1475</v>
      </c>
      <c r="H45" s="85">
        <v>61.854999999999997</v>
      </c>
      <c r="I45" s="86">
        <v>124.10000000000001</v>
      </c>
      <c r="J45" s="83" t="s">
        <v>1404</v>
      </c>
      <c r="K45" s="82">
        <v>0.34</v>
      </c>
      <c r="L45" s="134">
        <v>0.34</v>
      </c>
      <c r="M45" s="83" t="s">
        <v>1404</v>
      </c>
    </row>
    <row r="46" spans="1:13" x14ac:dyDescent="0.25">
      <c r="A46" s="79" t="s">
        <v>1368</v>
      </c>
      <c r="B46" s="80" t="s">
        <v>1480</v>
      </c>
      <c r="C46" s="81" t="s">
        <v>1381</v>
      </c>
      <c r="D46" s="82" t="s">
        <v>1382</v>
      </c>
      <c r="E46" s="83" t="s">
        <v>1368</v>
      </c>
      <c r="F46" s="82" t="s">
        <v>1474</v>
      </c>
      <c r="G46" s="84" t="s">
        <v>1475</v>
      </c>
      <c r="H46" s="85">
        <v>61.854999999999997</v>
      </c>
      <c r="I46" s="86">
        <v>124.10000000000001</v>
      </c>
      <c r="J46" s="83" t="s">
        <v>1404</v>
      </c>
      <c r="K46" s="82">
        <v>0.34</v>
      </c>
      <c r="L46" s="134">
        <v>0.34</v>
      </c>
      <c r="M46" s="83" t="s">
        <v>1404</v>
      </c>
    </row>
    <row r="47" spans="1:13" x14ac:dyDescent="0.25">
      <c r="A47" s="79" t="s">
        <v>1369</v>
      </c>
      <c r="B47" s="80" t="s">
        <v>1481</v>
      </c>
      <c r="C47" s="81" t="s">
        <v>1381</v>
      </c>
      <c r="D47" s="82" t="s">
        <v>1382</v>
      </c>
      <c r="E47" s="83" t="s">
        <v>1369</v>
      </c>
      <c r="F47" s="82" t="s">
        <v>1474</v>
      </c>
      <c r="G47" s="84" t="s">
        <v>1475</v>
      </c>
      <c r="H47" s="85">
        <v>61.854999999999997</v>
      </c>
      <c r="I47" s="86">
        <v>124.10000000000001</v>
      </c>
      <c r="J47" s="83" t="s">
        <v>1404</v>
      </c>
      <c r="K47" s="85">
        <v>0.34</v>
      </c>
      <c r="L47" s="86">
        <v>0.34</v>
      </c>
      <c r="M47" s="83" t="s">
        <v>1404</v>
      </c>
    </row>
    <row r="48" spans="1:13" x14ac:dyDescent="0.25">
      <c r="A48" s="79" t="s">
        <v>1370</v>
      </c>
      <c r="B48" s="80" t="s">
        <v>1482</v>
      </c>
      <c r="C48" s="81" t="s">
        <v>1381</v>
      </c>
      <c r="D48" s="82" t="s">
        <v>1382</v>
      </c>
      <c r="E48" s="83" t="s">
        <v>1370</v>
      </c>
      <c r="F48" s="82" t="s">
        <v>1474</v>
      </c>
      <c r="G48" s="84" t="s">
        <v>1475</v>
      </c>
      <c r="H48" s="85">
        <v>61.854999999999997</v>
      </c>
      <c r="I48" s="86">
        <v>124.10000000000001</v>
      </c>
      <c r="J48" s="83" t="s">
        <v>1404</v>
      </c>
      <c r="K48" s="85">
        <v>0.34</v>
      </c>
      <c r="L48" s="86">
        <v>0.34</v>
      </c>
      <c r="M48" s="83" t="s">
        <v>1404</v>
      </c>
    </row>
    <row r="49" spans="1:13" x14ac:dyDescent="0.25">
      <c r="A49" s="79" t="s">
        <v>1371</v>
      </c>
      <c r="B49" s="80" t="s">
        <v>1483</v>
      </c>
      <c r="C49" s="81" t="s">
        <v>1381</v>
      </c>
      <c r="D49" s="82" t="s">
        <v>1382</v>
      </c>
      <c r="E49" s="83" t="s">
        <v>1371</v>
      </c>
      <c r="F49" s="82" t="s">
        <v>1474</v>
      </c>
      <c r="G49" s="84" t="s">
        <v>1475</v>
      </c>
      <c r="H49" s="85">
        <v>61.854999999999997</v>
      </c>
      <c r="I49" s="86">
        <v>124.10000000000001</v>
      </c>
      <c r="J49" s="83" t="s">
        <v>1404</v>
      </c>
      <c r="K49" s="85">
        <v>0.34</v>
      </c>
      <c r="L49" s="86">
        <v>0.34</v>
      </c>
      <c r="M49" s="83" t="s">
        <v>1404</v>
      </c>
    </row>
    <row r="50" spans="1:13" x14ac:dyDescent="0.25">
      <c r="A50" s="79" t="s">
        <v>1372</v>
      </c>
      <c r="B50" s="80" t="s">
        <v>1484</v>
      </c>
      <c r="C50" s="81" t="s">
        <v>1381</v>
      </c>
      <c r="D50" s="82" t="s">
        <v>1382</v>
      </c>
      <c r="E50" s="83" t="s">
        <v>1372</v>
      </c>
      <c r="F50" s="82" t="s">
        <v>1474</v>
      </c>
      <c r="G50" s="84" t="s">
        <v>1475</v>
      </c>
      <c r="H50" s="85">
        <v>61.854999999999997</v>
      </c>
      <c r="I50" s="86">
        <v>124.10000000000001</v>
      </c>
      <c r="J50" s="83" t="s">
        <v>1404</v>
      </c>
      <c r="K50" s="85">
        <v>0.34</v>
      </c>
      <c r="L50" s="86">
        <v>0.34</v>
      </c>
      <c r="M50" s="83" t="s">
        <v>1404</v>
      </c>
    </row>
    <row r="51" spans="1:13" x14ac:dyDescent="0.25">
      <c r="A51" s="79" t="s">
        <v>1373</v>
      </c>
      <c r="B51" s="80" t="s">
        <v>1485</v>
      </c>
      <c r="C51" s="81" t="s">
        <v>1381</v>
      </c>
      <c r="D51" s="82" t="s">
        <v>1382</v>
      </c>
      <c r="E51" s="83" t="s">
        <v>1373</v>
      </c>
      <c r="F51" s="82" t="s">
        <v>1474</v>
      </c>
      <c r="G51" s="84" t="s">
        <v>1475</v>
      </c>
      <c r="H51" s="85">
        <v>61.854999999999997</v>
      </c>
      <c r="I51" s="86">
        <v>124.10000000000001</v>
      </c>
      <c r="J51" s="83" t="s">
        <v>1404</v>
      </c>
      <c r="K51" s="85">
        <v>0.34</v>
      </c>
      <c r="L51" s="86">
        <v>0.34</v>
      </c>
      <c r="M51" s="83" t="s">
        <v>1404</v>
      </c>
    </row>
    <row r="52" spans="1:13" x14ac:dyDescent="0.25">
      <c r="A52" s="79" t="s">
        <v>1486</v>
      </c>
      <c r="B52" s="80" t="s">
        <v>1487</v>
      </c>
      <c r="C52" s="81" t="s">
        <v>1381</v>
      </c>
      <c r="D52" s="82" t="s">
        <v>1382</v>
      </c>
      <c r="E52" s="83" t="s">
        <v>1486</v>
      </c>
      <c r="F52" s="82" t="s">
        <v>1474</v>
      </c>
      <c r="G52" s="84" t="s">
        <v>1475</v>
      </c>
      <c r="H52" s="85">
        <v>10.971935999999999</v>
      </c>
      <c r="I52" s="86">
        <v>38.72448</v>
      </c>
      <c r="J52" s="83" t="s">
        <v>1404</v>
      </c>
      <c r="K52" s="85">
        <v>0.43027199999999999</v>
      </c>
      <c r="L52" s="86">
        <v>0.43027199999999999</v>
      </c>
      <c r="M52" s="83" t="s">
        <v>1404</v>
      </c>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x14ac:dyDescent="0.25">
      <c r="A200" s="79"/>
      <c r="B200" s="80"/>
      <c r="C200" s="81"/>
      <c r="D200" s="82"/>
      <c r="E200" s="83"/>
      <c r="F200" s="82"/>
      <c r="G200" s="84"/>
      <c r="H200" s="85"/>
      <c r="I200" s="86"/>
      <c r="J200" s="83"/>
      <c r="K200" s="85"/>
      <c r="L200" s="86"/>
      <c r="M200" s="83"/>
    </row>
    <row r="201" spans="1:13" ht="15.75" thickBot="1" x14ac:dyDescent="0.3">
      <c r="A201" s="87"/>
      <c r="B201" s="88"/>
      <c r="C201" s="89"/>
      <c r="D201" s="90"/>
      <c r="E201" s="91"/>
      <c r="F201" s="90"/>
      <c r="G201" s="92"/>
      <c r="H201" s="93"/>
      <c r="I201" s="94"/>
      <c r="J201" s="91"/>
      <c r="K201" s="93"/>
      <c r="L201" s="94"/>
      <c r="M201" s="91"/>
    </row>
    <row r="202" spans="1:13" ht="39.950000000000003" customHeight="1" thickBot="1" x14ac:dyDescent="0.3">
      <c r="A202" s="95"/>
      <c r="B202" s="96"/>
      <c r="C202" s="96"/>
      <c r="D202" s="97"/>
      <c r="E202" s="97"/>
      <c r="F202" s="97"/>
      <c r="G202" s="96"/>
      <c r="H202" s="97"/>
      <c r="I202" s="97"/>
      <c r="J202" s="97"/>
      <c r="K202" s="97"/>
      <c r="L202" s="97"/>
      <c r="M202" s="98"/>
    </row>
  </sheetData>
  <sheetProtection insertRows="0"/>
  <autoFilter ref="A14:M52" xr:uid="{00000000-0001-0000-0200-00000000000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O570"/>
  <sheetViews>
    <sheetView topLeftCell="F10" zoomScale="85" zoomScaleNormal="85" workbookViewId="0">
      <pane ySplit="3" topLeftCell="A13" activePane="bottomLeft" state="frozen"/>
      <selection activeCell="I45" sqref="I45"/>
      <selection pane="bottomLeft" activeCell="L503" sqref="L503"/>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237" t="s">
        <v>1194</v>
      </c>
      <c r="K9" s="238"/>
      <c r="L9" s="238"/>
      <c r="M9" s="238"/>
      <c r="N9" s="238"/>
      <c r="O9" s="239"/>
    </row>
    <row r="10" spans="1:15" ht="21" thickBot="1" x14ac:dyDescent="0.3">
      <c r="A10" s="252" t="s">
        <v>1151</v>
      </c>
      <c r="B10" s="258" t="s">
        <v>1083</v>
      </c>
      <c r="C10" s="222"/>
      <c r="D10" s="259"/>
      <c r="E10" s="255" t="s">
        <v>1205</v>
      </c>
      <c r="F10" s="240" t="s">
        <v>1202</v>
      </c>
      <c r="G10" s="241"/>
      <c r="H10" s="241"/>
      <c r="I10" s="242"/>
      <c r="J10" s="266" t="s">
        <v>1195</v>
      </c>
      <c r="K10" s="267"/>
      <c r="L10" s="268"/>
      <c r="M10" s="272" t="s">
        <v>1198</v>
      </c>
      <c r="N10" s="273"/>
      <c r="O10" s="274"/>
    </row>
    <row r="11" spans="1:15" ht="18.75" thickBot="1" x14ac:dyDescent="0.3">
      <c r="A11" s="253"/>
      <c r="B11" s="260"/>
      <c r="C11" s="223"/>
      <c r="D11" s="261"/>
      <c r="E11" s="256"/>
      <c r="F11" s="262" t="s">
        <v>1203</v>
      </c>
      <c r="G11" s="263"/>
      <c r="H11" s="264" t="s">
        <v>1089</v>
      </c>
      <c r="I11" s="264" t="s">
        <v>1088</v>
      </c>
      <c r="J11" s="269"/>
      <c r="K11" s="270"/>
      <c r="L11" s="271"/>
      <c r="M11" s="275"/>
      <c r="N11" s="276"/>
      <c r="O11" s="277"/>
    </row>
    <row r="12" spans="1:15" ht="20.100000000000001" customHeight="1" thickBot="1" x14ac:dyDescent="0.3">
      <c r="A12" s="254"/>
      <c r="B12" s="155" t="s">
        <v>1240</v>
      </c>
      <c r="C12" s="156" t="s">
        <v>1100</v>
      </c>
      <c r="D12" s="157" t="s">
        <v>1150</v>
      </c>
      <c r="E12" s="257"/>
      <c r="F12" s="158" t="s">
        <v>1196</v>
      </c>
      <c r="G12" s="159" t="s">
        <v>1197</v>
      </c>
      <c r="H12" s="265"/>
      <c r="I12" s="265"/>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5">
      <c r="A16" s="79" t="s">
        <v>1429</v>
      </c>
      <c r="B16" s="100" t="s">
        <v>75</v>
      </c>
      <c r="C16" s="81" t="str">
        <f>IFERROR(IF(B16="No CAS","",INDEX('DEQ Pollutant List'!$C$7:$C$611,MATCH('3. Pollutant Emissions - EF'!B16,'DEQ Pollutant List'!$B$7:$B$611,0))),"")</f>
        <v>Antimony and compounds</v>
      </c>
      <c r="D16" s="115">
        <f>IFERROR(IF(OR($B16="",$B16="No CAS"),INDEX('DEQ Pollutant List'!$A$7:$A$611,MATCH($C16,'DEQ Pollutant List'!$C$7:$C$611,0)),INDEX('DEQ Pollutant List'!$A$7:$A$611,MATCH($B16,'DEQ Pollutant List'!$B$7:$B$611,0))),"")</f>
        <v>33</v>
      </c>
      <c r="E16" s="101" t="s">
        <v>1403</v>
      </c>
      <c r="F16" s="102">
        <v>3.0600000000000001E-7</v>
      </c>
      <c r="G16" s="103" t="s">
        <v>1404</v>
      </c>
      <c r="H16" s="83" t="s">
        <v>1405</v>
      </c>
      <c r="I16" s="104" t="s">
        <v>1409</v>
      </c>
      <c r="J16" s="102">
        <v>0.17859108600000001</v>
      </c>
      <c r="K16" s="105">
        <v>0.28220429250000001</v>
      </c>
      <c r="L16" s="83" t="s">
        <v>1404</v>
      </c>
      <c r="M16" s="102">
        <v>9.8083965571199995E-4</v>
      </c>
      <c r="N16" s="105">
        <v>9.8083965571199995E-4</v>
      </c>
      <c r="O16" s="83" t="s">
        <v>1404</v>
      </c>
    </row>
    <row r="17" spans="1:15" x14ac:dyDescent="0.25">
      <c r="A17" s="79" t="s">
        <v>1429</v>
      </c>
      <c r="B17" s="100" t="s">
        <v>81</v>
      </c>
      <c r="C17" s="81" t="str">
        <f>IFERROR(IF(B17="No CAS","",INDEX('DEQ Pollutant List'!$C$7:$C$611,MATCH('3. Pollutant Emissions - EF'!B17,'DEQ Pollutant List'!$B$7:$B$611,0))),"")</f>
        <v>Arsenic and compounds</v>
      </c>
      <c r="D17" s="115">
        <f>IFERROR(IF(OR($B17="",$B17="No CAS"),INDEX('DEQ Pollutant List'!$A$7:$A$611,MATCH($C17,'DEQ Pollutant List'!$C$7:$C$611,0)),INDEX('DEQ Pollutant List'!$A$7:$A$611,MATCH($B17,'DEQ Pollutant List'!$B$7:$B$611,0))),"")</f>
        <v>37</v>
      </c>
      <c r="E17" s="101" t="s">
        <v>1403</v>
      </c>
      <c r="F17" s="102">
        <v>1.8899999999999999E-6</v>
      </c>
      <c r="G17" s="103" t="s">
        <v>1404</v>
      </c>
      <c r="H17" s="83" t="s">
        <v>1405</v>
      </c>
      <c r="I17" s="104" t="s">
        <v>1409</v>
      </c>
      <c r="J17" s="102">
        <v>1.10306259</v>
      </c>
      <c r="K17" s="105">
        <v>1.7430265125</v>
      </c>
      <c r="L17" s="83" t="s">
        <v>1404</v>
      </c>
      <c r="M17" s="102">
        <v>6.0581272852799992E-3</v>
      </c>
      <c r="N17" s="105">
        <v>6.0581272852799992E-3</v>
      </c>
      <c r="O17" s="83" t="s">
        <v>1404</v>
      </c>
    </row>
    <row r="18" spans="1:15" x14ac:dyDescent="0.25">
      <c r="A18" s="79" t="s">
        <v>1429</v>
      </c>
      <c r="B18" s="100" t="s">
        <v>96</v>
      </c>
      <c r="C18" s="81" t="str">
        <f>IFERROR(IF(B18="No CAS","",INDEX('DEQ Pollutant List'!$C$7:$C$611,MATCH('3. Pollutant Emissions - EF'!B18,'DEQ Pollutant List'!$B$7:$B$611,0))),"")</f>
        <v>Barium and compounds</v>
      </c>
      <c r="D18" s="115">
        <f>IFERROR(IF(OR($B18="",$B18="No CAS"),INDEX('DEQ Pollutant List'!$A$7:$A$611,MATCH($C18,'DEQ Pollutant List'!$C$7:$C$611,0)),INDEX('DEQ Pollutant List'!$A$7:$A$611,MATCH($B18,'DEQ Pollutant List'!$B$7:$B$611,0))),"")</f>
        <v>45</v>
      </c>
      <c r="E18" s="101" t="s">
        <v>1403</v>
      </c>
      <c r="F18" s="102">
        <v>2.0900000000000001E-4</v>
      </c>
      <c r="G18" s="103" t="s">
        <v>1404</v>
      </c>
      <c r="H18" s="83" t="s">
        <v>1405</v>
      </c>
      <c r="I18" s="104" t="s">
        <v>1409</v>
      </c>
      <c r="J18" s="102">
        <v>121.97887900000001</v>
      </c>
      <c r="K18" s="105">
        <v>192.74737625</v>
      </c>
      <c r="L18" s="83" t="s">
        <v>1404</v>
      </c>
      <c r="M18" s="102">
        <v>0.66991989556800002</v>
      </c>
      <c r="N18" s="105">
        <v>0.66991989556800002</v>
      </c>
      <c r="O18" s="83" t="s">
        <v>1404</v>
      </c>
    </row>
    <row r="19" spans="1:15" x14ac:dyDescent="0.25">
      <c r="A19" s="79" t="s">
        <v>1429</v>
      </c>
      <c r="B19" s="100" t="s">
        <v>113</v>
      </c>
      <c r="C19" s="81" t="str">
        <f>IFERROR(IF(B19="No CAS","",INDEX('DEQ Pollutant List'!$C$7:$C$611,MATCH('3. Pollutant Emissions - EF'!B19,'DEQ Pollutant List'!$B$7:$B$611,0))),"")</f>
        <v>Beryllium and compounds</v>
      </c>
      <c r="D19" s="115">
        <f>IFERROR(IF(OR($B19="",$B19="No CAS"),INDEX('DEQ Pollutant List'!$A$7:$A$611,MATCH($C19,'DEQ Pollutant List'!$C$7:$C$611,0)),INDEX('DEQ Pollutant List'!$A$7:$A$611,MATCH($B19,'DEQ Pollutant List'!$B$7:$B$611,0))),"")</f>
        <v>58</v>
      </c>
      <c r="E19" s="101" t="s">
        <v>1403</v>
      </c>
      <c r="F19" s="102">
        <v>2.85E-8</v>
      </c>
      <c r="G19" s="103" t="s">
        <v>1404</v>
      </c>
      <c r="H19" s="83" t="s">
        <v>1405</v>
      </c>
      <c r="I19" s="104" t="s">
        <v>1409</v>
      </c>
      <c r="J19" s="102">
        <v>1.6633483500000001E-2</v>
      </c>
      <c r="K19" s="105">
        <v>2.6283733125E-2</v>
      </c>
      <c r="L19" s="83" t="s">
        <v>1404</v>
      </c>
      <c r="M19" s="102">
        <v>9.1352713031999996E-5</v>
      </c>
      <c r="N19" s="105">
        <v>9.1352713031999996E-5</v>
      </c>
      <c r="O19" s="83" t="s">
        <v>1404</v>
      </c>
    </row>
    <row r="20" spans="1:15" x14ac:dyDescent="0.25">
      <c r="A20" s="79" t="s">
        <v>1429</v>
      </c>
      <c r="B20" s="100" t="s">
        <v>154</v>
      </c>
      <c r="C20" s="81" t="str">
        <f>IFERROR(IF(B20="No CAS","",INDEX('DEQ Pollutant List'!$C$7:$C$611,MATCH('3. Pollutant Emissions - EF'!B20,'DEQ Pollutant List'!$B$7:$B$611,0))),"")</f>
        <v>Cadmium and compounds</v>
      </c>
      <c r="D20" s="115">
        <f>IFERROR(IF(OR($B20="",$B20="No CAS"),INDEX('DEQ Pollutant List'!$A$7:$A$611,MATCH($C20,'DEQ Pollutant List'!$C$7:$C$611,0)),INDEX('DEQ Pollutant List'!$A$7:$A$611,MATCH($B20,'DEQ Pollutant List'!$B$7:$B$611,0))),"")</f>
        <v>83</v>
      </c>
      <c r="E20" s="101" t="s">
        <v>1403</v>
      </c>
      <c r="F20" s="102">
        <v>3.2399999999999999E-7</v>
      </c>
      <c r="G20" s="103" t="s">
        <v>1404</v>
      </c>
      <c r="H20" s="83" t="s">
        <v>1405</v>
      </c>
      <c r="I20" s="104" t="s">
        <v>1409</v>
      </c>
      <c r="J20" s="102">
        <v>0.189096444</v>
      </c>
      <c r="K20" s="105">
        <v>0.29880454499999998</v>
      </c>
      <c r="L20" s="83" t="s">
        <v>1404</v>
      </c>
      <c r="M20" s="102">
        <v>1.0385361060479999E-3</v>
      </c>
      <c r="N20" s="105">
        <v>1.0385361060479999E-3</v>
      </c>
      <c r="O20" s="83" t="s">
        <v>1404</v>
      </c>
    </row>
    <row r="21" spans="1:15" x14ac:dyDescent="0.25">
      <c r="A21" s="79" t="s">
        <v>1429</v>
      </c>
      <c r="B21" s="100" t="s">
        <v>230</v>
      </c>
      <c r="C21" s="81" t="str">
        <f>IFERROR(IF(B21="No CAS","",INDEX('DEQ Pollutant List'!$C$7:$C$611,MATCH('3. Pollutant Emissions - EF'!B21,'DEQ Pollutant List'!$B$7:$B$611,0))),"")</f>
        <v>Chromium VI, chromate and dichromate particulate</v>
      </c>
      <c r="D21" s="115">
        <f>IFERROR(IF(OR($B21="",$B21="No CAS"),INDEX('DEQ Pollutant List'!$A$7:$A$611,MATCH($C21,'DEQ Pollutant List'!$C$7:$C$611,0)),INDEX('DEQ Pollutant List'!$A$7:$A$611,MATCH($B21,'DEQ Pollutant List'!$B$7:$B$611,0))),"")</f>
        <v>136</v>
      </c>
      <c r="E21" s="101" t="s">
        <v>1403</v>
      </c>
      <c r="F21" s="102">
        <v>2.72E-7</v>
      </c>
      <c r="G21" s="103" t="s">
        <v>1404</v>
      </c>
      <c r="H21" s="83" t="s">
        <v>1405</v>
      </c>
      <c r="I21" s="104" t="s">
        <v>1409</v>
      </c>
      <c r="J21" s="102">
        <v>0.158747632</v>
      </c>
      <c r="K21" s="105">
        <v>0.25084825999999999</v>
      </c>
      <c r="L21" s="83" t="s">
        <v>1404</v>
      </c>
      <c r="M21" s="102">
        <v>8.7185747174399995E-4</v>
      </c>
      <c r="N21" s="105">
        <v>8.7185747174399995E-4</v>
      </c>
      <c r="O21" s="83" t="s">
        <v>1404</v>
      </c>
    </row>
    <row r="22" spans="1:15" x14ac:dyDescent="0.25">
      <c r="A22" s="79" t="s">
        <v>1429</v>
      </c>
      <c r="B22" s="100" t="s">
        <v>234</v>
      </c>
      <c r="C22" s="81" t="str">
        <f>IFERROR(IF(B22="No CAS","",INDEX('DEQ Pollutant List'!$C$7:$C$611,MATCH('3. Pollutant Emissions - EF'!B22,'DEQ Pollutant List'!$B$7:$B$611,0))),"")</f>
        <v>Cobalt and compounds</v>
      </c>
      <c r="D22" s="115">
        <f>IFERROR(IF(OR($B22="",$B22="No CAS"),INDEX('DEQ Pollutant List'!$A$7:$A$611,MATCH($C22,'DEQ Pollutant List'!$C$7:$C$611,0)),INDEX('DEQ Pollutant List'!$A$7:$A$611,MATCH($B22,'DEQ Pollutant List'!$B$7:$B$611,0))),"")</f>
        <v>146</v>
      </c>
      <c r="E22" s="101" t="s">
        <v>1403</v>
      </c>
      <c r="F22" s="102">
        <v>4.9699999999999996E-7</v>
      </c>
      <c r="G22" s="103" t="s">
        <v>1404</v>
      </c>
      <c r="H22" s="83" t="s">
        <v>1405</v>
      </c>
      <c r="I22" s="104" t="s">
        <v>1409</v>
      </c>
      <c r="J22" s="102">
        <v>0.29006460699999997</v>
      </c>
      <c r="K22" s="105">
        <v>0.45835141624999998</v>
      </c>
      <c r="L22" s="83" t="s">
        <v>1404</v>
      </c>
      <c r="M22" s="102">
        <v>1.5930631009439997E-3</v>
      </c>
      <c r="N22" s="105">
        <v>1.5930631009439997E-3</v>
      </c>
      <c r="O22" s="83" t="s">
        <v>1404</v>
      </c>
    </row>
    <row r="23" spans="1:15" x14ac:dyDescent="0.25">
      <c r="A23" s="79" t="s">
        <v>1429</v>
      </c>
      <c r="B23" s="100" t="s">
        <v>236</v>
      </c>
      <c r="C23" s="81" t="str">
        <f>IFERROR(IF(B23="No CAS","",INDEX('DEQ Pollutant List'!$C$7:$C$611,MATCH('3. Pollutant Emissions - EF'!B23,'DEQ Pollutant List'!$B$7:$B$611,0))),"")</f>
        <v>Copper and compounds</v>
      </c>
      <c r="D23" s="115">
        <f>IFERROR(IF(OR($B23="",$B23="No CAS"),INDEX('DEQ Pollutant List'!$A$7:$A$611,MATCH($C23,'DEQ Pollutant List'!$C$7:$C$611,0)),INDEX('DEQ Pollutant List'!$A$7:$A$611,MATCH($B23,'DEQ Pollutant List'!$B$7:$B$611,0))),"")</f>
        <v>149</v>
      </c>
      <c r="E23" s="101" t="s">
        <v>1403</v>
      </c>
      <c r="F23" s="102">
        <v>3.7900000000000001E-6</v>
      </c>
      <c r="G23" s="103" t="s">
        <v>1404</v>
      </c>
      <c r="H23" s="83" t="s">
        <v>1405</v>
      </c>
      <c r="I23" s="104" t="s">
        <v>1409</v>
      </c>
      <c r="J23" s="102">
        <v>2.2119614900000002</v>
      </c>
      <c r="K23" s="105">
        <v>3.4952753875</v>
      </c>
      <c r="L23" s="83" t="s">
        <v>1404</v>
      </c>
      <c r="M23" s="102">
        <v>1.2148308154079999E-2</v>
      </c>
      <c r="N23" s="105">
        <v>1.2148308154079999E-2</v>
      </c>
      <c r="O23" s="83" t="s">
        <v>1404</v>
      </c>
    </row>
    <row r="24" spans="1:15" x14ac:dyDescent="0.25">
      <c r="A24" s="79" t="s">
        <v>1429</v>
      </c>
      <c r="B24" s="100" t="s">
        <v>512</v>
      </c>
      <c r="C24" s="81" t="str">
        <f>IFERROR(IF(B24="No CAS","",INDEX('DEQ Pollutant List'!$C$7:$C$611,MATCH('3. Pollutant Emissions - EF'!B24,'DEQ Pollutant List'!$B$7:$B$611,0))),"")</f>
        <v>Lead and compounds</v>
      </c>
      <c r="D24" s="115">
        <f>IFERROR(IF(OR($B24="",$B24="No CAS"),INDEX('DEQ Pollutant List'!$A$7:$A$611,MATCH($C24,'DEQ Pollutant List'!$C$7:$C$611,0)),INDEX('DEQ Pollutant List'!$A$7:$A$611,MATCH($B24,'DEQ Pollutant List'!$B$7:$B$611,0))),"")</f>
        <v>305</v>
      </c>
      <c r="E24" s="101" t="s">
        <v>1403</v>
      </c>
      <c r="F24" s="102">
        <v>5.2100000000000001E-6</v>
      </c>
      <c r="G24" s="103" t="s">
        <v>1404</v>
      </c>
      <c r="H24" s="83" t="s">
        <v>1405</v>
      </c>
      <c r="I24" s="104" t="s">
        <v>1409</v>
      </c>
      <c r="J24" s="102">
        <v>3.0407175099999999</v>
      </c>
      <c r="K24" s="105">
        <v>4.8048508625000004</v>
      </c>
      <c r="L24" s="83" t="s">
        <v>1404</v>
      </c>
      <c r="M24" s="102">
        <v>1.6699917013919999E-2</v>
      </c>
      <c r="N24" s="105">
        <v>1.6699917013919999E-2</v>
      </c>
      <c r="O24" s="83" t="s">
        <v>1404</v>
      </c>
    </row>
    <row r="25" spans="1:15" x14ac:dyDescent="0.25">
      <c r="A25" s="79" t="s">
        <v>1429</v>
      </c>
      <c r="B25" s="100" t="s">
        <v>518</v>
      </c>
      <c r="C25" s="81" t="str">
        <f>IFERROR(IF(B25="No CAS","",INDEX('DEQ Pollutant List'!$C$7:$C$611,MATCH('3. Pollutant Emissions - EF'!B25,'DEQ Pollutant List'!$B$7:$B$611,0))),"")</f>
        <v>Manganese and compounds</v>
      </c>
      <c r="D25" s="115">
        <f>IFERROR(IF(OR($B25="",$B25="No CAS"),INDEX('DEQ Pollutant List'!$A$7:$A$611,MATCH($C25,'DEQ Pollutant List'!$C$7:$C$611,0)),INDEX('DEQ Pollutant List'!$A$7:$A$611,MATCH($B25,'DEQ Pollutant List'!$B$7:$B$611,0))),"")</f>
        <v>312</v>
      </c>
      <c r="E25" s="101" t="s">
        <v>1403</v>
      </c>
      <c r="F25" s="102">
        <v>9.5699999999999995E-5</v>
      </c>
      <c r="G25" s="103" t="s">
        <v>1404</v>
      </c>
      <c r="H25" s="83" t="s">
        <v>1405</v>
      </c>
      <c r="I25" s="104" t="s">
        <v>1409</v>
      </c>
      <c r="J25" s="102">
        <v>55.853486699999998</v>
      </c>
      <c r="K25" s="105">
        <v>88.258009125000001</v>
      </c>
      <c r="L25" s="83" t="s">
        <v>1404</v>
      </c>
      <c r="M25" s="102">
        <v>0.30675279428639995</v>
      </c>
      <c r="N25" s="105">
        <v>0.30675279428639995</v>
      </c>
      <c r="O25" s="83" t="s">
        <v>1404</v>
      </c>
    </row>
    <row r="26" spans="1:15" x14ac:dyDescent="0.25">
      <c r="A26" s="79" t="s">
        <v>1429</v>
      </c>
      <c r="B26" s="100" t="s">
        <v>524</v>
      </c>
      <c r="C26" s="81" t="str">
        <f>IFERROR(IF(B26="No CAS","",INDEX('DEQ Pollutant List'!$C$7:$C$611,MATCH('3. Pollutant Emissions - EF'!B26,'DEQ Pollutant List'!$B$7:$B$611,0))),"")</f>
        <v>Mercury and compounds</v>
      </c>
      <c r="D26" s="115">
        <f>IFERROR(IF(OR($B26="",$B26="No CAS"),INDEX('DEQ Pollutant List'!$A$7:$A$611,MATCH($C26,'DEQ Pollutant List'!$C$7:$C$611,0)),INDEX('DEQ Pollutant List'!$A$7:$A$611,MATCH($B26,'DEQ Pollutant List'!$B$7:$B$611,0))),"")</f>
        <v>316</v>
      </c>
      <c r="E26" s="101" t="s">
        <v>1403</v>
      </c>
      <c r="F26" s="102">
        <v>8.8000000000000004E-7</v>
      </c>
      <c r="G26" s="103" t="s">
        <v>1404</v>
      </c>
      <c r="H26" s="83" t="s">
        <v>1405</v>
      </c>
      <c r="I26" s="104" t="s">
        <v>1492</v>
      </c>
      <c r="J26" s="102">
        <v>0.51359527999999999</v>
      </c>
      <c r="K26" s="105">
        <v>0.81156790000000001</v>
      </c>
      <c r="L26" s="83" t="s">
        <v>1404</v>
      </c>
      <c r="M26" s="102">
        <v>2.8207153497599997E-3</v>
      </c>
      <c r="N26" s="105">
        <v>2.8207153497599997E-3</v>
      </c>
      <c r="O26" s="83" t="s">
        <v>1404</v>
      </c>
    </row>
    <row r="27" spans="1:15" x14ac:dyDescent="0.25">
      <c r="A27" s="79" t="s">
        <v>1429</v>
      </c>
      <c r="B27" s="100" t="s">
        <v>575</v>
      </c>
      <c r="C27" s="81" t="str">
        <f>IFERROR(IF(B27="No CAS","",INDEX('DEQ Pollutant List'!$C$7:$C$611,MATCH('3. Pollutant Emissions - EF'!B27,'DEQ Pollutant List'!$B$7:$B$611,0))),"")</f>
        <v>Molybdenum trioxide</v>
      </c>
      <c r="D27" s="115">
        <f>IFERROR(IF(OR($B27="",$B27="No CAS"),INDEX('DEQ Pollutant List'!$A$7:$A$611,MATCH($C27,'DEQ Pollutant List'!$C$7:$C$611,0)),INDEX('DEQ Pollutant List'!$A$7:$A$611,MATCH($B27,'DEQ Pollutant List'!$B$7:$B$611,0))),"")</f>
        <v>361</v>
      </c>
      <c r="E27" s="101" t="s">
        <v>1403</v>
      </c>
      <c r="F27" s="102">
        <v>3.1053236060448153E-6</v>
      </c>
      <c r="G27" s="103" t="s">
        <v>1404</v>
      </c>
      <c r="H27" s="83" t="s">
        <v>1405</v>
      </c>
      <c r="I27" s="104" t="s">
        <v>1409</v>
      </c>
      <c r="J27" s="102">
        <v>1.8123631215195415</v>
      </c>
      <c r="K27" s="105">
        <v>2.8638419974752476</v>
      </c>
      <c r="L27" s="83" t="s">
        <v>1404</v>
      </c>
      <c r="M27" s="102">
        <v>9.9536749562985048E-3</v>
      </c>
      <c r="N27" s="105">
        <v>9.9536749562985048E-3</v>
      </c>
      <c r="O27" s="83" t="s">
        <v>1404</v>
      </c>
    </row>
    <row r="28" spans="1:15" x14ac:dyDescent="0.25">
      <c r="A28" s="79" t="s">
        <v>1429</v>
      </c>
      <c r="B28" s="100" t="s">
        <v>583</v>
      </c>
      <c r="C28" s="81" t="str">
        <f>IFERROR(IF(B28="No CAS","",INDEX('DEQ Pollutant List'!$C$7:$C$611,MATCH('3. Pollutant Emissions - EF'!B28,'DEQ Pollutant List'!$B$7:$B$611,0))),"")</f>
        <v>Nickel and compounds</v>
      </c>
      <c r="D28" s="115">
        <f>IFERROR(IF(OR($B28="",$B28="No CAS"),INDEX('DEQ Pollutant List'!$A$7:$A$611,MATCH($C28,'DEQ Pollutant List'!$C$7:$C$611,0)),INDEX('DEQ Pollutant List'!$A$7:$A$611,MATCH($B28,'DEQ Pollutant List'!$B$7:$B$611,0))),"")</f>
        <v>364</v>
      </c>
      <c r="E28" s="101" t="s">
        <v>1403</v>
      </c>
      <c r="F28" s="102">
        <v>2.7999999999999999E-6</v>
      </c>
      <c r="G28" s="103" t="s">
        <v>1404</v>
      </c>
      <c r="H28" s="83" t="s">
        <v>1405</v>
      </c>
      <c r="I28" s="104" t="s">
        <v>1409</v>
      </c>
      <c r="J28" s="102">
        <v>1.6341668</v>
      </c>
      <c r="K28" s="105">
        <v>2.5822615</v>
      </c>
      <c r="L28" s="83" t="s">
        <v>1404</v>
      </c>
      <c r="M28" s="102">
        <v>8.9750033855999986E-3</v>
      </c>
      <c r="N28" s="105">
        <v>8.9750033855999986E-3</v>
      </c>
      <c r="O28" s="83" t="s">
        <v>1404</v>
      </c>
    </row>
    <row r="29" spans="1:15" x14ac:dyDescent="0.25">
      <c r="A29" s="79" t="s">
        <v>1429</v>
      </c>
      <c r="B29" s="100" t="s">
        <v>945</v>
      </c>
      <c r="C29" s="81" t="str">
        <f>IFERROR(IF(B29="No CAS","",INDEX('DEQ Pollutant List'!$C$7:$C$611,MATCH('3. Pollutant Emissions - EF'!B29,'DEQ Pollutant List'!$B$7:$B$611,0))),"")</f>
        <v>Selenium and compounds</v>
      </c>
      <c r="D29" s="115">
        <f>IFERROR(IF(OR($B29="",$B29="No CAS"),INDEX('DEQ Pollutant List'!$A$7:$A$611,MATCH($C29,'DEQ Pollutant List'!$C$7:$C$611,0)),INDEX('DEQ Pollutant List'!$A$7:$A$611,MATCH($B29,'DEQ Pollutant List'!$B$7:$B$611,0))),"")</f>
        <v>575</v>
      </c>
      <c r="E29" s="101" t="s">
        <v>1403</v>
      </c>
      <c r="F29" s="102">
        <v>1.6199999999999999E-6</v>
      </c>
      <c r="G29" s="103" t="s">
        <v>1404</v>
      </c>
      <c r="H29" s="83" t="s">
        <v>1405</v>
      </c>
      <c r="I29" s="104" t="s">
        <v>1409</v>
      </c>
      <c r="J29" s="102">
        <v>0.94548221999999993</v>
      </c>
      <c r="K29" s="105">
        <v>1.494022725</v>
      </c>
      <c r="L29" s="83" t="s">
        <v>1404</v>
      </c>
      <c r="M29" s="102">
        <v>5.1926805302399993E-3</v>
      </c>
      <c r="N29" s="105">
        <v>5.1926805302399993E-3</v>
      </c>
      <c r="O29" s="83" t="s">
        <v>1404</v>
      </c>
    </row>
    <row r="30" spans="1:15" x14ac:dyDescent="0.25">
      <c r="A30" s="79" t="s">
        <v>1429</v>
      </c>
      <c r="B30" s="100" t="s">
        <v>951</v>
      </c>
      <c r="C30" s="81" t="str">
        <f>IFERROR(IF(B30="No CAS","",INDEX('DEQ Pollutant List'!$C$7:$C$611,MATCH('3. Pollutant Emissions - EF'!B30,'DEQ Pollutant List'!$B$7:$B$611,0))),"")</f>
        <v>Silver and compounds</v>
      </c>
      <c r="D30" s="115">
        <f>IFERROR(IF(OR($B30="",$B30="No CAS"),INDEX('DEQ Pollutant List'!$A$7:$A$611,MATCH($C30,'DEQ Pollutant List'!$C$7:$C$611,0)),INDEX('DEQ Pollutant List'!$A$7:$A$611,MATCH($B30,'DEQ Pollutant List'!$B$7:$B$611,0))),"")</f>
        <v>580</v>
      </c>
      <c r="E30" s="101" t="s">
        <v>1403</v>
      </c>
      <c r="F30" s="102">
        <v>9.850000000000001E-7</v>
      </c>
      <c r="G30" s="103" t="s">
        <v>1404</v>
      </c>
      <c r="H30" s="83" t="s">
        <v>1405</v>
      </c>
      <c r="I30" s="104" t="s">
        <v>1410</v>
      </c>
      <c r="J30" s="102">
        <v>0.57487653500000002</v>
      </c>
      <c r="K30" s="105">
        <v>0.90840270625000008</v>
      </c>
      <c r="L30" s="83" t="s">
        <v>1404</v>
      </c>
      <c r="M30" s="102">
        <v>3.15727797672E-3</v>
      </c>
      <c r="N30" s="105">
        <v>3.15727797672E-3</v>
      </c>
      <c r="O30" s="83" t="s">
        <v>1404</v>
      </c>
    </row>
    <row r="31" spans="1:15" x14ac:dyDescent="0.25">
      <c r="A31" s="79" t="s">
        <v>1429</v>
      </c>
      <c r="B31" s="100" t="s">
        <v>1055</v>
      </c>
      <c r="C31" s="81" t="str">
        <f>IFERROR(IF(B31="No CAS","",INDEX('DEQ Pollutant List'!$C$7:$C$611,MATCH('3. Pollutant Emissions - EF'!B31,'DEQ Pollutant List'!$B$7:$B$611,0))),"")</f>
        <v>Vanadium (fume or dust)</v>
      </c>
      <c r="D31" s="115">
        <f>IFERROR(IF(OR($B31="",$B31="No CAS"),INDEX('DEQ Pollutant List'!$A$7:$A$611,MATCH($C31,'DEQ Pollutant List'!$C$7:$C$611,0)),INDEX('DEQ Pollutant List'!$A$7:$A$611,MATCH($B31,'DEQ Pollutant List'!$B$7:$B$611,0))),"")</f>
        <v>620</v>
      </c>
      <c r="E31" s="101" t="s">
        <v>1403</v>
      </c>
      <c r="F31" s="102">
        <v>5.9400000000000005E-7</v>
      </c>
      <c r="G31" s="103" t="s">
        <v>1404</v>
      </c>
      <c r="H31" s="83" t="s">
        <v>1405</v>
      </c>
      <c r="I31" s="104" t="s">
        <v>1409</v>
      </c>
      <c r="J31" s="102">
        <v>0.34667681400000006</v>
      </c>
      <c r="K31" s="105">
        <v>0.54780833250000005</v>
      </c>
      <c r="L31" s="83" t="s">
        <v>1404</v>
      </c>
      <c r="M31" s="102">
        <v>1.903982861088E-3</v>
      </c>
      <c r="N31" s="105">
        <v>1.903982861088E-3</v>
      </c>
      <c r="O31" s="83" t="s">
        <v>1404</v>
      </c>
    </row>
    <row r="32" spans="1:15" x14ac:dyDescent="0.25">
      <c r="A32" s="79" t="s">
        <v>1429</v>
      </c>
      <c r="B32" s="100" t="s">
        <v>1076</v>
      </c>
      <c r="C32" s="81" t="str">
        <f>IFERROR(IF(B32="No CAS","",INDEX('DEQ Pollutant List'!$C$7:$C$611,MATCH('3. Pollutant Emissions - EF'!B32,'DEQ Pollutant List'!$B$7:$B$611,0))),"")</f>
        <v>Zinc and compounds</v>
      </c>
      <c r="D32" s="115">
        <f>IFERROR(IF(OR($B32="",$B32="No CAS"),INDEX('DEQ Pollutant List'!$A$7:$A$611,MATCH($C32,'DEQ Pollutant List'!$C$7:$C$611,0)),INDEX('DEQ Pollutant List'!$A$7:$A$611,MATCH($B32,'DEQ Pollutant List'!$B$7:$B$611,0))),"")</f>
        <v>632</v>
      </c>
      <c r="E32" s="101" t="s">
        <v>1403</v>
      </c>
      <c r="F32" s="102">
        <v>5.7599999999999997E-5</v>
      </c>
      <c r="G32" s="103" t="s">
        <v>1404</v>
      </c>
      <c r="H32" s="83" t="s">
        <v>1405</v>
      </c>
      <c r="I32" s="104" t="s">
        <v>1409</v>
      </c>
      <c r="J32" s="102">
        <v>33.617145600000001</v>
      </c>
      <c r="K32" s="105">
        <v>53.120807999999997</v>
      </c>
      <c r="L32" s="83" t="s">
        <v>1404</v>
      </c>
      <c r="M32" s="102">
        <v>0.18462864107519997</v>
      </c>
      <c r="N32" s="105">
        <v>0.18462864107519997</v>
      </c>
      <c r="O32" s="83" t="s">
        <v>1404</v>
      </c>
    </row>
    <row r="33" spans="1:15" x14ac:dyDescent="0.25">
      <c r="A33" s="79" t="s">
        <v>1429</v>
      </c>
      <c r="B33" s="100" t="s">
        <v>322</v>
      </c>
      <c r="C33" s="81" t="str">
        <f>IFERROR(IF(B33="No CAS","",INDEX('DEQ Pollutant List'!$C$7:$C$611,MATCH('3. Pollutant Emissions - EF'!B33,'DEQ Pollutant List'!$B$7:$B$611,0))),"")</f>
        <v>1,2-Dichloropropane (propylene dichloride)</v>
      </c>
      <c r="D33" s="115">
        <f>IFERROR(IF(OR($B33="",$B33="No CAS"),INDEX('DEQ Pollutant List'!$A$7:$A$611,MATCH($C33,'DEQ Pollutant List'!$C$7:$C$611,0)),INDEX('DEQ Pollutant List'!$A$7:$A$611,MATCH($B33,'DEQ Pollutant List'!$B$7:$B$611,0))),"")</f>
        <v>195</v>
      </c>
      <c r="E33" s="101" t="s">
        <v>1403</v>
      </c>
      <c r="F33" s="102">
        <v>1.6799999999999998E-5</v>
      </c>
      <c r="G33" s="103" t="s">
        <v>1404</v>
      </c>
      <c r="H33" s="83" t="s">
        <v>1405</v>
      </c>
      <c r="I33" s="104" t="s">
        <v>1411</v>
      </c>
      <c r="J33" s="102">
        <v>9.8050007999999984</v>
      </c>
      <c r="K33" s="105">
        <v>15.493568999999999</v>
      </c>
      <c r="L33" s="83" t="s">
        <v>1404</v>
      </c>
      <c r="M33" s="102">
        <v>5.3850020313599992E-2</v>
      </c>
      <c r="N33" s="105">
        <v>5.3850020313599992E-2</v>
      </c>
      <c r="O33" s="83" t="s">
        <v>1404</v>
      </c>
    </row>
    <row r="34" spans="1:15" x14ac:dyDescent="0.25">
      <c r="A34" s="79" t="s">
        <v>1429</v>
      </c>
      <c r="B34" s="100" t="s">
        <v>14</v>
      </c>
      <c r="C34" s="81" t="str">
        <f>IFERROR(IF(B34="No CAS","",INDEX('DEQ Pollutant List'!$C$7:$C$611,MATCH('3. Pollutant Emissions - EF'!B34,'DEQ Pollutant List'!$B$7:$B$611,0))),"")</f>
        <v>Acetaldehyde</v>
      </c>
      <c r="D34" s="115">
        <f>IFERROR(IF(OR($B34="",$B34="No CAS"),INDEX('DEQ Pollutant List'!$A$7:$A$611,MATCH($C34,'DEQ Pollutant List'!$C$7:$C$611,0)),INDEX('DEQ Pollutant List'!$A$7:$A$611,MATCH($B34,'DEQ Pollutant List'!$B$7:$B$611,0))),"")</f>
        <v>1</v>
      </c>
      <c r="E34" s="101" t="s">
        <v>1403</v>
      </c>
      <c r="F34" s="102">
        <v>2.8299999999999999E-4</v>
      </c>
      <c r="G34" s="103" t="s">
        <v>1404</v>
      </c>
      <c r="H34" s="83" t="s">
        <v>1405</v>
      </c>
      <c r="I34" s="104" t="s">
        <v>1411</v>
      </c>
      <c r="J34" s="102">
        <v>165.167573</v>
      </c>
      <c r="K34" s="105">
        <v>260.99285874999998</v>
      </c>
      <c r="L34" s="83" t="s">
        <v>1404</v>
      </c>
      <c r="M34" s="102">
        <v>0.90711641361599993</v>
      </c>
      <c r="N34" s="105">
        <v>0.90711641361599993</v>
      </c>
      <c r="O34" s="83" t="s">
        <v>1404</v>
      </c>
    </row>
    <row r="35" spans="1:15" x14ac:dyDescent="0.25">
      <c r="A35" s="79" t="s">
        <v>1429</v>
      </c>
      <c r="B35" s="100" t="s">
        <v>18</v>
      </c>
      <c r="C35" s="81" t="str">
        <f>IFERROR(IF(B35="No CAS","",INDEX('DEQ Pollutant List'!$C$7:$C$611,MATCH('3. Pollutant Emissions - EF'!B35,'DEQ Pollutant List'!$B$7:$B$611,0))),"")</f>
        <v>Acetone</v>
      </c>
      <c r="D35" s="115">
        <f>IFERROR(IF(OR($B35="",$B35="No CAS"),INDEX('DEQ Pollutant List'!$A$7:$A$611,MATCH($C35,'DEQ Pollutant List'!$C$7:$C$611,0)),INDEX('DEQ Pollutant List'!$A$7:$A$611,MATCH($B35,'DEQ Pollutant List'!$B$7:$B$611,0))),"")</f>
        <v>634</v>
      </c>
      <c r="E35" s="101" t="s">
        <v>1403</v>
      </c>
      <c r="F35" s="102">
        <v>5.2899999999999996E-4</v>
      </c>
      <c r="G35" s="103" t="s">
        <v>1404</v>
      </c>
      <c r="H35" s="83" t="s">
        <v>1405</v>
      </c>
      <c r="I35" s="104" t="s">
        <v>1411</v>
      </c>
      <c r="J35" s="102">
        <v>308.74079899999998</v>
      </c>
      <c r="K35" s="105">
        <v>487.86297624999997</v>
      </c>
      <c r="L35" s="83" t="s">
        <v>1404</v>
      </c>
      <c r="M35" s="102">
        <v>1.6956345682079996</v>
      </c>
      <c r="N35" s="105">
        <v>1.6956345682079996</v>
      </c>
      <c r="O35" s="83" t="s">
        <v>1404</v>
      </c>
    </row>
    <row r="36" spans="1:15" x14ac:dyDescent="0.25">
      <c r="A36" s="79" t="s">
        <v>1429</v>
      </c>
      <c r="B36" s="100" t="s">
        <v>22</v>
      </c>
      <c r="C36" s="81" t="str">
        <f>IFERROR(IF(B36="No CAS","",INDEX('DEQ Pollutant List'!$C$7:$C$611,MATCH('3. Pollutant Emissions - EF'!B36,'DEQ Pollutant List'!$B$7:$B$611,0))),"")</f>
        <v>Acetophenone</v>
      </c>
      <c r="D36" s="115">
        <f>IFERROR(IF(OR($B36="",$B36="No CAS"),INDEX('DEQ Pollutant List'!$A$7:$A$611,MATCH($C36,'DEQ Pollutant List'!$C$7:$C$611,0)),INDEX('DEQ Pollutant List'!$A$7:$A$611,MATCH($B36,'DEQ Pollutant List'!$B$7:$B$611,0))),"")</f>
        <v>4</v>
      </c>
      <c r="E36" s="101" t="s">
        <v>1403</v>
      </c>
      <c r="F36" s="102">
        <v>1.84E-6</v>
      </c>
      <c r="G36" s="103" t="s">
        <v>1404</v>
      </c>
      <c r="H36" s="83" t="s">
        <v>1405</v>
      </c>
      <c r="I36" s="104" t="s">
        <v>1411</v>
      </c>
      <c r="J36" s="102">
        <v>1.0738810400000001</v>
      </c>
      <c r="K36" s="105">
        <v>1.6969147</v>
      </c>
      <c r="L36" s="83" t="s">
        <v>1404</v>
      </c>
      <c r="M36" s="102">
        <v>5.8978593676799994E-3</v>
      </c>
      <c r="N36" s="105">
        <v>5.8978593676799994E-3</v>
      </c>
      <c r="O36" s="83" t="s">
        <v>1404</v>
      </c>
    </row>
    <row r="37" spans="1:15" x14ac:dyDescent="0.25">
      <c r="A37" s="79" t="s">
        <v>1429</v>
      </c>
      <c r="B37" s="100" t="s">
        <v>24</v>
      </c>
      <c r="C37" s="81" t="str">
        <f>IFERROR(IF(B37="No CAS","",INDEX('DEQ Pollutant List'!$C$7:$C$611,MATCH('3. Pollutant Emissions - EF'!B37,'DEQ Pollutant List'!$B$7:$B$611,0))),"")</f>
        <v>Acrolein</v>
      </c>
      <c r="D37" s="115">
        <f>IFERROR(IF(OR($B37="",$B37="No CAS"),INDEX('DEQ Pollutant List'!$A$7:$A$611,MATCH($C37,'DEQ Pollutant List'!$C$7:$C$611,0)),INDEX('DEQ Pollutant List'!$A$7:$A$611,MATCH($B37,'DEQ Pollutant List'!$B$7:$B$611,0))),"")</f>
        <v>5</v>
      </c>
      <c r="E37" s="101" t="s">
        <v>1403</v>
      </c>
      <c r="F37" s="102">
        <v>2.5999999999999998E-4</v>
      </c>
      <c r="G37" s="103" t="s">
        <v>1404</v>
      </c>
      <c r="H37" s="83" t="s">
        <v>1405</v>
      </c>
      <c r="I37" s="104" t="s">
        <v>1411</v>
      </c>
      <c r="J37" s="102">
        <v>151.74405999999999</v>
      </c>
      <c r="K37" s="105">
        <v>239.78142499999998</v>
      </c>
      <c r="L37" s="83" t="s">
        <v>1404</v>
      </c>
      <c r="M37" s="102">
        <v>0.83339317151999981</v>
      </c>
      <c r="N37" s="105">
        <v>0.83339317151999981</v>
      </c>
      <c r="O37" s="83" t="s">
        <v>1404</v>
      </c>
    </row>
    <row r="38" spans="1:15" x14ac:dyDescent="0.25">
      <c r="A38" s="79" t="s">
        <v>1429</v>
      </c>
      <c r="B38" s="100" t="s">
        <v>98</v>
      </c>
      <c r="C38" s="81" t="str">
        <f>IFERROR(IF(B38="No CAS","",INDEX('DEQ Pollutant List'!$C$7:$C$611,MATCH('3. Pollutant Emissions - EF'!B38,'DEQ Pollutant List'!$B$7:$B$611,0))),"")</f>
        <v>Benzene</v>
      </c>
      <c r="D38" s="115">
        <f>IFERROR(IF(OR($B38="",$B38="No CAS"),INDEX('DEQ Pollutant List'!$A$7:$A$611,MATCH($C38,'DEQ Pollutant List'!$C$7:$C$611,0)),INDEX('DEQ Pollutant List'!$A$7:$A$611,MATCH($B38,'DEQ Pollutant List'!$B$7:$B$611,0))),"")</f>
        <v>46</v>
      </c>
      <c r="E38" s="101" t="s">
        <v>1403</v>
      </c>
      <c r="F38" s="102">
        <v>9.7999999999999997E-4</v>
      </c>
      <c r="G38" s="103" t="s">
        <v>1404</v>
      </c>
      <c r="H38" s="83" t="s">
        <v>1405</v>
      </c>
      <c r="I38" s="104" t="s">
        <v>1411</v>
      </c>
      <c r="J38" s="102">
        <v>571.95838000000003</v>
      </c>
      <c r="K38" s="105">
        <v>903.79152499999998</v>
      </c>
      <c r="L38" s="83" t="s">
        <v>1404</v>
      </c>
      <c r="M38" s="102">
        <v>3.1412511849599998</v>
      </c>
      <c r="N38" s="105">
        <v>3.1412511849599998</v>
      </c>
      <c r="O38" s="83" t="s">
        <v>1404</v>
      </c>
    </row>
    <row r="39" spans="1:15" x14ac:dyDescent="0.25">
      <c r="A39" s="79" t="s">
        <v>1429</v>
      </c>
      <c r="B39" s="100" t="s">
        <v>168</v>
      </c>
      <c r="C39" s="81" t="str">
        <f>IFERROR(IF(B39="No CAS","",INDEX('DEQ Pollutant List'!$C$7:$C$611,MATCH('3. Pollutant Emissions - EF'!B39,'DEQ Pollutant List'!$B$7:$B$611,0))),"")</f>
        <v>Carbon tetrachloride</v>
      </c>
      <c r="D39" s="115">
        <f>IFERROR(IF(OR($B39="",$B39="No CAS"),INDEX('DEQ Pollutant List'!$A$7:$A$611,MATCH($C39,'DEQ Pollutant List'!$C$7:$C$611,0)),INDEX('DEQ Pollutant List'!$A$7:$A$611,MATCH($B39,'DEQ Pollutant List'!$B$7:$B$611,0))),"")</f>
        <v>91</v>
      </c>
      <c r="E39" s="101" t="s">
        <v>1403</v>
      </c>
      <c r="F39" s="102">
        <v>9.8700000000000004E-6</v>
      </c>
      <c r="G39" s="103" t="s">
        <v>1404</v>
      </c>
      <c r="H39" s="83" t="s">
        <v>1405</v>
      </c>
      <c r="I39" s="104" t="s">
        <v>1411</v>
      </c>
      <c r="J39" s="102">
        <v>5.7604379699999999</v>
      </c>
      <c r="K39" s="105">
        <v>9.1024717875000007</v>
      </c>
      <c r="L39" s="83" t="s">
        <v>1404</v>
      </c>
      <c r="M39" s="102">
        <v>3.1636886934240001E-2</v>
      </c>
      <c r="N39" s="105">
        <v>3.1636886934240001E-2</v>
      </c>
      <c r="O39" s="83" t="s">
        <v>1404</v>
      </c>
    </row>
    <row r="40" spans="1:15" x14ac:dyDescent="0.25">
      <c r="A40" s="79" t="s">
        <v>1429</v>
      </c>
      <c r="B40" s="100" t="s">
        <v>189</v>
      </c>
      <c r="C40" s="81" t="str">
        <f>IFERROR(IF(B40="No CAS","",INDEX('DEQ Pollutant List'!$C$7:$C$611,MATCH('3. Pollutant Emissions - EF'!B40,'DEQ Pollutant List'!$B$7:$B$611,0))),"")</f>
        <v>Chlorine</v>
      </c>
      <c r="D40" s="115">
        <f>IFERROR(IF(OR($B40="",$B40="No CAS"),INDEX('DEQ Pollutant List'!$A$7:$A$611,MATCH($C40,'DEQ Pollutant List'!$C$7:$C$611,0)),INDEX('DEQ Pollutant List'!$A$7:$A$611,MATCH($B40,'DEQ Pollutant List'!$B$7:$B$611,0))),"")</f>
        <v>101</v>
      </c>
      <c r="E40" s="101" t="s">
        <v>1403</v>
      </c>
      <c r="F40" s="102">
        <v>7.9000000000000001E-4</v>
      </c>
      <c r="G40" s="103" t="s">
        <v>1404</v>
      </c>
      <c r="H40" s="83" t="s">
        <v>1405</v>
      </c>
      <c r="I40" s="104" t="s">
        <v>1412</v>
      </c>
      <c r="J40" s="102">
        <v>461.06849</v>
      </c>
      <c r="K40" s="105">
        <v>728.56663749999996</v>
      </c>
      <c r="L40" s="83" t="s">
        <v>1404</v>
      </c>
      <c r="M40" s="102">
        <v>2.5322330980799999</v>
      </c>
      <c r="N40" s="105">
        <v>2.5322330980799999</v>
      </c>
      <c r="O40" s="83" t="s">
        <v>1404</v>
      </c>
    </row>
    <row r="41" spans="1:15" x14ac:dyDescent="0.25">
      <c r="A41" s="79" t="s">
        <v>1429</v>
      </c>
      <c r="B41" s="100" t="s">
        <v>200</v>
      </c>
      <c r="C41" s="81" t="str">
        <f>IFERROR(IF(B41="No CAS","",INDEX('DEQ Pollutant List'!$C$7:$C$611,MATCH('3. Pollutant Emissions - EF'!B41,'DEQ Pollutant List'!$B$7:$B$611,0))),"")</f>
        <v>Chlorobenzene</v>
      </c>
      <c r="D41" s="115">
        <f>IFERROR(IF(OR($B41="",$B41="No CAS"),INDEX('DEQ Pollutant List'!$A$7:$A$611,MATCH($C41,'DEQ Pollutant List'!$C$7:$C$611,0)),INDEX('DEQ Pollutant List'!$A$7:$A$611,MATCH($B41,'DEQ Pollutant List'!$B$7:$B$611,0))),"")</f>
        <v>108</v>
      </c>
      <c r="E41" s="101" t="s">
        <v>1403</v>
      </c>
      <c r="F41" s="102">
        <v>1.66E-5</v>
      </c>
      <c r="G41" s="103" t="s">
        <v>1404</v>
      </c>
      <c r="H41" s="83" t="s">
        <v>1405</v>
      </c>
      <c r="I41" s="104" t="s">
        <v>1411</v>
      </c>
      <c r="J41" s="102">
        <v>9.6882745999999997</v>
      </c>
      <c r="K41" s="105">
        <v>15.309121750000001</v>
      </c>
      <c r="L41" s="83" t="s">
        <v>1404</v>
      </c>
      <c r="M41" s="102">
        <v>5.3208948643199999E-2</v>
      </c>
      <c r="N41" s="105">
        <v>5.3208948643199999E-2</v>
      </c>
      <c r="O41" s="83" t="s">
        <v>1404</v>
      </c>
    </row>
    <row r="42" spans="1:15" x14ac:dyDescent="0.25">
      <c r="A42" s="79" t="s">
        <v>1429</v>
      </c>
      <c r="B42" s="100" t="s">
        <v>208</v>
      </c>
      <c r="C42" s="81" t="str">
        <f>IFERROR(IF(B42="No CAS","",INDEX('DEQ Pollutant List'!$C$7:$C$611,MATCH('3. Pollutant Emissions - EF'!B42,'DEQ Pollutant List'!$B$7:$B$611,0))),"")</f>
        <v>Chloroform</v>
      </c>
      <c r="D42" s="115">
        <f>IFERROR(IF(OR($B42="",$B42="No CAS"),INDEX('DEQ Pollutant List'!$A$7:$A$611,MATCH($C42,'DEQ Pollutant List'!$C$7:$C$611,0)),INDEX('DEQ Pollutant List'!$A$7:$A$611,MATCH($B42,'DEQ Pollutant List'!$B$7:$B$611,0))),"")</f>
        <v>118</v>
      </c>
      <c r="E42" s="101" t="s">
        <v>1403</v>
      </c>
      <c r="F42" s="102">
        <v>2.0100000000000001E-5</v>
      </c>
      <c r="G42" s="103" t="s">
        <v>1404</v>
      </c>
      <c r="H42" s="83" t="s">
        <v>1405</v>
      </c>
      <c r="I42" s="104" t="s">
        <v>1411</v>
      </c>
      <c r="J42" s="102">
        <v>11.7309831</v>
      </c>
      <c r="K42" s="105">
        <v>18.536948625000001</v>
      </c>
      <c r="L42" s="83" t="s">
        <v>1404</v>
      </c>
      <c r="M42" s="102">
        <v>6.4427702875199999E-2</v>
      </c>
      <c r="N42" s="105">
        <v>6.4427702875199999E-2</v>
      </c>
      <c r="O42" s="83" t="s">
        <v>1404</v>
      </c>
    </row>
    <row r="43" spans="1:15" x14ac:dyDescent="0.25">
      <c r="A43" s="79" t="s">
        <v>1429</v>
      </c>
      <c r="B43" s="100" t="s">
        <v>246</v>
      </c>
      <c r="C43" s="81" t="str">
        <f>IFERROR(IF(B43="No CAS","",INDEX('DEQ Pollutant List'!$C$7:$C$611,MATCH('3. Pollutant Emissions - EF'!B43,'DEQ Pollutant List'!$B$7:$B$611,0))),"")</f>
        <v>Crotonaldehyde</v>
      </c>
      <c r="D43" s="115">
        <f>IFERROR(IF(OR($B43="",$B43="No CAS"),INDEX('DEQ Pollutant List'!$A$7:$A$611,MATCH($C43,'DEQ Pollutant List'!$C$7:$C$611,0)),INDEX('DEQ Pollutant List'!$A$7:$A$611,MATCH($B43,'DEQ Pollutant List'!$B$7:$B$611,0))),"")</f>
        <v>156</v>
      </c>
      <c r="E43" s="101" t="s">
        <v>1403</v>
      </c>
      <c r="F43" s="102">
        <v>4.4799999999999998E-5</v>
      </c>
      <c r="G43" s="103" t="s">
        <v>1404</v>
      </c>
      <c r="H43" s="83" t="s">
        <v>1405</v>
      </c>
      <c r="I43" s="104" t="s">
        <v>1411</v>
      </c>
      <c r="J43" s="102">
        <v>26.1466688</v>
      </c>
      <c r="K43" s="105">
        <v>41.316184</v>
      </c>
      <c r="L43" s="83" t="s">
        <v>1404</v>
      </c>
      <c r="M43" s="102">
        <v>0.14360005416959998</v>
      </c>
      <c r="N43" s="105">
        <v>0.14360005416959998</v>
      </c>
      <c r="O43" s="83" t="s">
        <v>1404</v>
      </c>
    </row>
    <row r="44" spans="1:15" x14ac:dyDescent="0.25">
      <c r="A44" s="79" t="s">
        <v>1429</v>
      </c>
      <c r="B44" s="100" t="s">
        <v>302</v>
      </c>
      <c r="C44" s="81" t="str">
        <f>IFERROR(IF(B44="No CAS","",INDEX('DEQ Pollutant List'!$C$7:$C$611,MATCH('3. Pollutant Emissions - EF'!B44,'DEQ Pollutant List'!$B$7:$B$611,0))),"")</f>
        <v>Dibutyl phthalate</v>
      </c>
      <c r="D44" s="115">
        <f>IFERROR(IF(OR($B44="",$B44="No CAS"),INDEX('DEQ Pollutant List'!$A$7:$A$611,MATCH($C44,'DEQ Pollutant List'!$C$7:$C$611,0)),INDEX('DEQ Pollutant List'!$A$7:$A$611,MATCH($B44,'DEQ Pollutant List'!$B$7:$B$611,0))),"")</f>
        <v>520</v>
      </c>
      <c r="E44" s="101" t="s">
        <v>1403</v>
      </c>
      <c r="F44" s="102">
        <v>3.3300000000000003E-5</v>
      </c>
      <c r="G44" s="103" t="s">
        <v>1404</v>
      </c>
      <c r="H44" s="83" t="s">
        <v>1405</v>
      </c>
      <c r="I44" s="104" t="s">
        <v>1411</v>
      </c>
      <c r="J44" s="102">
        <v>19.434912300000001</v>
      </c>
      <c r="K44" s="105">
        <v>30.710467125000005</v>
      </c>
      <c r="L44" s="83" t="s">
        <v>1404</v>
      </c>
      <c r="M44" s="102">
        <v>0.1067384331216</v>
      </c>
      <c r="N44" s="105">
        <v>0.1067384331216</v>
      </c>
      <c r="O44" s="83" t="s">
        <v>1404</v>
      </c>
    </row>
    <row r="45" spans="1:15" x14ac:dyDescent="0.25">
      <c r="A45" s="79" t="s">
        <v>1429</v>
      </c>
      <c r="B45" s="100" t="s">
        <v>344</v>
      </c>
      <c r="C45" s="81" t="str">
        <f>IFERROR(IF(B45="No CAS","",INDEX('DEQ Pollutant List'!$C$7:$C$611,MATCH('3. Pollutant Emissions - EF'!B45,'DEQ Pollutant List'!$B$7:$B$611,0))),"")</f>
        <v>Diethylphthalate</v>
      </c>
      <c r="D45" s="115">
        <f>IFERROR(IF(OR($B45="",$B45="No CAS"),INDEX('DEQ Pollutant List'!$A$7:$A$611,MATCH($C45,'DEQ Pollutant List'!$C$7:$C$611,0)),INDEX('DEQ Pollutant List'!$A$7:$A$611,MATCH($B45,'DEQ Pollutant List'!$B$7:$B$611,0))),"")</f>
        <v>523</v>
      </c>
      <c r="E45" s="101" t="s">
        <v>1403</v>
      </c>
      <c r="F45" s="102">
        <v>4.3600000000000003E-5</v>
      </c>
      <c r="G45" s="103" t="s">
        <v>1404</v>
      </c>
      <c r="H45" s="83" t="s">
        <v>1405</v>
      </c>
      <c r="I45" s="104" t="s">
        <v>1411</v>
      </c>
      <c r="J45" s="102">
        <v>25.446311600000001</v>
      </c>
      <c r="K45" s="105">
        <v>40.209500500000004</v>
      </c>
      <c r="L45" s="83" t="s">
        <v>1404</v>
      </c>
      <c r="M45" s="102">
        <v>0.1397536241472</v>
      </c>
      <c r="N45" s="105">
        <v>0.1397536241472</v>
      </c>
      <c r="O45" s="83" t="s">
        <v>1404</v>
      </c>
    </row>
    <row r="46" spans="1:15" x14ac:dyDescent="0.25">
      <c r="A46" s="79" t="s">
        <v>1429</v>
      </c>
      <c r="B46" s="100" t="s">
        <v>410</v>
      </c>
      <c r="C46" s="81" t="str">
        <f>IFERROR(IF(B46="No CAS","",INDEX('DEQ Pollutant List'!$C$7:$C$611,MATCH('3. Pollutant Emissions - EF'!B46,'DEQ Pollutant List'!$B$7:$B$611,0))),"")</f>
        <v>Ethyl benzene</v>
      </c>
      <c r="D46" s="115">
        <f>IFERROR(IF(OR($B46="",$B46="No CAS"),INDEX('DEQ Pollutant List'!$A$7:$A$611,MATCH($C46,'DEQ Pollutant List'!$C$7:$C$611,0)),INDEX('DEQ Pollutant List'!$A$7:$A$611,MATCH($B46,'DEQ Pollutant List'!$B$7:$B$611,0))),"")</f>
        <v>229</v>
      </c>
      <c r="E46" s="101" t="s">
        <v>1403</v>
      </c>
      <c r="F46" s="102">
        <v>1.22E-5</v>
      </c>
      <c r="G46" s="103" t="s">
        <v>1404</v>
      </c>
      <c r="H46" s="83" t="s">
        <v>1405</v>
      </c>
      <c r="I46" s="104" t="s">
        <v>1411</v>
      </c>
      <c r="J46" s="102">
        <v>7.1202981999999997</v>
      </c>
      <c r="K46" s="105">
        <v>11.251282250000001</v>
      </c>
      <c r="L46" s="83" t="s">
        <v>1404</v>
      </c>
      <c r="M46" s="102">
        <v>3.9105371894399998E-2</v>
      </c>
      <c r="N46" s="105">
        <v>3.9105371894399998E-2</v>
      </c>
      <c r="O46" s="83" t="s">
        <v>1404</v>
      </c>
    </row>
    <row r="47" spans="1:15" x14ac:dyDescent="0.25">
      <c r="A47" s="79" t="s">
        <v>1429</v>
      </c>
      <c r="B47" s="100" t="s">
        <v>443</v>
      </c>
      <c r="C47" s="81" t="str">
        <f>IFERROR(IF(B47="No CAS","",INDEX('DEQ Pollutant List'!$C$7:$C$611,MATCH('3. Pollutant Emissions - EF'!B47,'DEQ Pollutant List'!$B$7:$B$611,0))),"")</f>
        <v>Formaldehyde</v>
      </c>
      <c r="D47" s="115">
        <f>IFERROR(IF(OR($B47="",$B47="No CAS"),INDEX('DEQ Pollutant List'!$A$7:$A$611,MATCH($C47,'DEQ Pollutant List'!$C$7:$C$611,0)),INDEX('DEQ Pollutant List'!$A$7:$A$611,MATCH($B47,'DEQ Pollutant List'!$B$7:$B$611,0))),"")</f>
        <v>250</v>
      </c>
      <c r="E47" s="101" t="s">
        <v>1403</v>
      </c>
      <c r="F47" s="102">
        <v>1.0499999999999999E-3</v>
      </c>
      <c r="G47" s="103" t="s">
        <v>1404</v>
      </c>
      <c r="H47" s="83" t="s">
        <v>1405</v>
      </c>
      <c r="I47" s="104" t="s">
        <v>1411</v>
      </c>
      <c r="J47" s="102">
        <v>612.81254999999999</v>
      </c>
      <c r="K47" s="105">
        <v>968.34806249999997</v>
      </c>
      <c r="L47" s="83" t="s">
        <v>1404</v>
      </c>
      <c r="M47" s="102">
        <v>3.3656262695999994</v>
      </c>
      <c r="N47" s="105">
        <v>3.3656262695999994</v>
      </c>
      <c r="O47" s="83" t="s">
        <v>1404</v>
      </c>
    </row>
    <row r="48" spans="1:15" x14ac:dyDescent="0.25">
      <c r="A48" s="79" t="s">
        <v>1429</v>
      </c>
      <c r="B48" s="100" t="s">
        <v>483</v>
      </c>
      <c r="C48" s="81" t="str">
        <f>IFERROR(IF(B48="No CAS","",INDEX('DEQ Pollutant List'!$C$7:$C$611,MATCH('3. Pollutant Emissions - EF'!B48,'DEQ Pollutant List'!$B$7:$B$611,0))),"")</f>
        <v>Hexane</v>
      </c>
      <c r="D48" s="115">
        <f>IFERROR(IF(OR($B48="",$B48="No CAS"),INDEX('DEQ Pollutant List'!$A$7:$A$611,MATCH($C48,'DEQ Pollutant List'!$C$7:$C$611,0)),INDEX('DEQ Pollutant List'!$A$7:$A$611,MATCH($B48,'DEQ Pollutant List'!$B$7:$B$611,0))),"")</f>
        <v>289</v>
      </c>
      <c r="E48" s="101" t="s">
        <v>1403</v>
      </c>
      <c r="F48" s="102">
        <v>2.8800000000000001E-4</v>
      </c>
      <c r="G48" s="103" t="s">
        <v>1404</v>
      </c>
      <c r="H48" s="83" t="s">
        <v>1405</v>
      </c>
      <c r="I48" s="104" t="s">
        <v>1411</v>
      </c>
      <c r="J48" s="102">
        <v>168.08572800000002</v>
      </c>
      <c r="K48" s="105">
        <v>265.60404</v>
      </c>
      <c r="L48" s="83" t="s">
        <v>1404</v>
      </c>
      <c r="M48" s="102">
        <v>0.92314320537599992</v>
      </c>
      <c r="N48" s="105">
        <v>0.92314320537599992</v>
      </c>
      <c r="O48" s="83" t="s">
        <v>1404</v>
      </c>
    </row>
    <row r="49" spans="1:15" x14ac:dyDescent="0.25">
      <c r="A49" s="79" t="s">
        <v>1429</v>
      </c>
      <c r="B49" s="100" t="s">
        <v>506</v>
      </c>
      <c r="C49" s="81" t="str">
        <f>IFERROR(IF(B49="No CAS","",INDEX('DEQ Pollutant List'!$C$7:$C$611,MATCH('3. Pollutant Emissions - EF'!B49,'DEQ Pollutant List'!$B$7:$B$611,0))),"")</f>
        <v>Isopropyl alcohol</v>
      </c>
      <c r="D49" s="115">
        <f>IFERROR(IF(OR($B49="",$B49="No CAS"),INDEX('DEQ Pollutant List'!$A$7:$A$611,MATCH($C49,'DEQ Pollutant List'!$C$7:$C$611,0)),INDEX('DEQ Pollutant List'!$A$7:$A$611,MATCH($B49,'DEQ Pollutant List'!$B$7:$B$611,0))),"")</f>
        <v>302</v>
      </c>
      <c r="E49" s="101" t="s">
        <v>1403</v>
      </c>
      <c r="F49" s="102">
        <v>4.5199999999999997E-3</v>
      </c>
      <c r="G49" s="103" t="s">
        <v>1404</v>
      </c>
      <c r="H49" s="83" t="s">
        <v>1405</v>
      </c>
      <c r="I49" s="104" t="s">
        <v>1411</v>
      </c>
      <c r="J49" s="102">
        <v>2638.0121199999999</v>
      </c>
      <c r="K49" s="105">
        <v>4168.50785</v>
      </c>
      <c r="L49" s="83" t="s">
        <v>1404</v>
      </c>
      <c r="M49" s="102">
        <v>14.488219751039997</v>
      </c>
      <c r="N49" s="105">
        <v>14.488219751039997</v>
      </c>
      <c r="O49" s="83" t="s">
        <v>1404</v>
      </c>
    </row>
    <row r="50" spans="1:15" x14ac:dyDescent="0.25">
      <c r="A50" s="79" t="s">
        <v>1429</v>
      </c>
      <c r="B50" s="100" t="s">
        <v>529</v>
      </c>
      <c r="C50" s="81" t="str">
        <f>IFERROR(IF(B50="No CAS","",INDEX('DEQ Pollutant List'!$C$7:$C$611,MATCH('3. Pollutant Emissions - EF'!B50,'DEQ Pollutant List'!$B$7:$B$611,0))),"")</f>
        <v>Methanol</v>
      </c>
      <c r="D50" s="115">
        <f>IFERROR(IF(OR($B50="",$B50="No CAS"),INDEX('DEQ Pollutant List'!$A$7:$A$611,MATCH($C50,'DEQ Pollutant List'!$C$7:$C$611,0)),INDEX('DEQ Pollutant List'!$A$7:$A$611,MATCH($B50,'DEQ Pollutant List'!$B$7:$B$611,0))),"")</f>
        <v>321</v>
      </c>
      <c r="E50" s="101" t="s">
        <v>1403</v>
      </c>
      <c r="F50" s="102">
        <v>7.3200000000000001E-4</v>
      </c>
      <c r="G50" s="103" t="s">
        <v>1404</v>
      </c>
      <c r="H50" s="83" t="s">
        <v>1405</v>
      </c>
      <c r="I50" s="104" t="s">
        <v>1411</v>
      </c>
      <c r="J50" s="102">
        <v>427.21789200000001</v>
      </c>
      <c r="K50" s="105">
        <v>675.07693500000005</v>
      </c>
      <c r="L50" s="83" t="s">
        <v>1404</v>
      </c>
      <c r="M50" s="102">
        <v>2.3463223136639999</v>
      </c>
      <c r="N50" s="105">
        <v>2.3463223136639999</v>
      </c>
      <c r="O50" s="83" t="s">
        <v>1404</v>
      </c>
    </row>
    <row r="51" spans="1:15" x14ac:dyDescent="0.25">
      <c r="A51" s="79" t="s">
        <v>1429</v>
      </c>
      <c r="B51" s="100" t="s">
        <v>131</v>
      </c>
      <c r="C51" s="81" t="str">
        <f>IFERROR(IF(B51="No CAS","",INDEX('DEQ Pollutant List'!$C$7:$C$611,MATCH('3. Pollutant Emissions - EF'!B51,'DEQ Pollutant List'!$B$7:$B$611,0))),"")</f>
        <v>Bromomethane (methyl bromide)</v>
      </c>
      <c r="D51" s="115">
        <f>IFERROR(IF(OR($B51="",$B51="No CAS"),INDEX('DEQ Pollutant List'!$A$7:$A$611,MATCH($C51,'DEQ Pollutant List'!$C$7:$C$611,0)),INDEX('DEQ Pollutant List'!$A$7:$A$611,MATCH($B51,'DEQ Pollutant List'!$B$7:$B$611,0))),"")</f>
        <v>324</v>
      </c>
      <c r="E51" s="101" t="s">
        <v>1403</v>
      </c>
      <c r="F51" s="102">
        <v>1.13E-5</v>
      </c>
      <c r="G51" s="103" t="s">
        <v>1404</v>
      </c>
      <c r="H51" s="83" t="s">
        <v>1405</v>
      </c>
      <c r="I51" s="104" t="s">
        <v>1411</v>
      </c>
      <c r="J51" s="102">
        <v>6.5950303000000003</v>
      </c>
      <c r="K51" s="105">
        <v>10.421269625000001</v>
      </c>
      <c r="L51" s="83" t="s">
        <v>1404</v>
      </c>
      <c r="M51" s="102">
        <v>3.6220549377599998E-2</v>
      </c>
      <c r="N51" s="105">
        <v>3.6220549377599998E-2</v>
      </c>
      <c r="O51" s="83" t="s">
        <v>1404</v>
      </c>
    </row>
    <row r="52" spans="1:15" x14ac:dyDescent="0.25">
      <c r="A52" s="79" t="s">
        <v>1429</v>
      </c>
      <c r="B52" s="100" t="s">
        <v>210</v>
      </c>
      <c r="C52" s="81" t="str">
        <f>IFERROR(IF(B52="No CAS","",INDEX('DEQ Pollutant List'!$C$7:$C$611,MATCH('3. Pollutant Emissions - EF'!B52,'DEQ Pollutant List'!$B$7:$B$611,0))),"")</f>
        <v>Chloromethane (methyl chloride)</v>
      </c>
      <c r="D52" s="115">
        <f>IFERROR(IF(OR($B52="",$B52="No CAS"),INDEX('DEQ Pollutant List'!$A$7:$A$611,MATCH($C52,'DEQ Pollutant List'!$C$7:$C$611,0)),INDEX('DEQ Pollutant List'!$A$7:$A$611,MATCH($B52,'DEQ Pollutant List'!$B$7:$B$611,0))),"")</f>
        <v>325</v>
      </c>
      <c r="E52" s="101" t="s">
        <v>1403</v>
      </c>
      <c r="F52" s="102">
        <v>4.35E-5</v>
      </c>
      <c r="G52" s="103" t="s">
        <v>1404</v>
      </c>
      <c r="H52" s="83" t="s">
        <v>1405</v>
      </c>
      <c r="I52" s="104" t="s">
        <v>1411</v>
      </c>
      <c r="J52" s="102">
        <v>25.3879485</v>
      </c>
      <c r="K52" s="105">
        <v>40.117276875000002</v>
      </c>
      <c r="L52" s="83" t="s">
        <v>1404</v>
      </c>
      <c r="M52" s="102">
        <v>0.13943308831199999</v>
      </c>
      <c r="N52" s="105">
        <v>0.13943308831199999</v>
      </c>
      <c r="O52" s="83" t="s">
        <v>1404</v>
      </c>
    </row>
    <row r="53" spans="1:15" x14ac:dyDescent="0.25">
      <c r="A53" s="79" t="s">
        <v>1429</v>
      </c>
      <c r="B53" s="100" t="s">
        <v>1019</v>
      </c>
      <c r="C53" s="81" t="str">
        <f>IFERROR(IF(B53="No CAS","",INDEX('DEQ Pollutant List'!$C$7:$C$611,MATCH('3. Pollutant Emissions - EF'!B53,'DEQ Pollutant List'!$B$7:$B$611,0))),"")</f>
        <v>1,1,1-Trichloroethane (methyl chloroform)</v>
      </c>
      <c r="D53" s="115">
        <f>IFERROR(IF(OR($B53="",$B53="No CAS"),INDEX('DEQ Pollutant List'!$A$7:$A$611,MATCH($C53,'DEQ Pollutant List'!$C$7:$C$611,0)),INDEX('DEQ Pollutant List'!$A$7:$A$611,MATCH($B53,'DEQ Pollutant List'!$B$7:$B$611,0))),"")</f>
        <v>326</v>
      </c>
      <c r="E53" s="101" t="s">
        <v>1403</v>
      </c>
      <c r="F53" s="102">
        <v>5.7800000000000002E-5</v>
      </c>
      <c r="G53" s="103" t="s">
        <v>1404</v>
      </c>
      <c r="H53" s="83" t="s">
        <v>1405</v>
      </c>
      <c r="I53" s="104" t="s">
        <v>1411</v>
      </c>
      <c r="J53" s="102">
        <v>33.733871800000003</v>
      </c>
      <c r="K53" s="105">
        <v>53.305255250000002</v>
      </c>
      <c r="L53" s="83" t="s">
        <v>1404</v>
      </c>
      <c r="M53" s="102">
        <v>0.1852697127456</v>
      </c>
      <c r="N53" s="105">
        <v>0.1852697127456</v>
      </c>
      <c r="O53" s="83" t="s">
        <v>1404</v>
      </c>
    </row>
    <row r="54" spans="1:15" x14ac:dyDescent="0.25">
      <c r="A54" s="79" t="s">
        <v>1429</v>
      </c>
      <c r="B54" s="100" t="s">
        <v>317</v>
      </c>
      <c r="C54" s="81" t="str">
        <f>IFERROR(IF(B54="No CAS","",INDEX('DEQ Pollutant List'!$C$7:$C$611,MATCH('3. Pollutant Emissions - EF'!B54,'DEQ Pollutant List'!$B$7:$B$611,0))),"")</f>
        <v>Dichloromethane (methylene chloride)</v>
      </c>
      <c r="D54" s="115">
        <f>IFERROR(IF(OR($B54="",$B54="No CAS"),INDEX('DEQ Pollutant List'!$A$7:$A$611,MATCH($C54,'DEQ Pollutant List'!$C$7:$C$611,0)),INDEX('DEQ Pollutant List'!$A$7:$A$611,MATCH($B54,'DEQ Pollutant List'!$B$7:$B$611,0))),"")</f>
        <v>328</v>
      </c>
      <c r="E54" s="101" t="s">
        <v>1403</v>
      </c>
      <c r="F54" s="102">
        <v>3.9800000000000002E-4</v>
      </c>
      <c r="G54" s="103" t="s">
        <v>1404</v>
      </c>
      <c r="H54" s="83" t="s">
        <v>1405</v>
      </c>
      <c r="I54" s="104" t="s">
        <v>1411</v>
      </c>
      <c r="J54" s="102">
        <v>232.28513800000002</v>
      </c>
      <c r="K54" s="105">
        <v>367.0500275</v>
      </c>
      <c r="L54" s="83" t="s">
        <v>1404</v>
      </c>
      <c r="M54" s="102">
        <v>1.2757326240960001</v>
      </c>
      <c r="N54" s="105">
        <v>1.2757326240960001</v>
      </c>
      <c r="O54" s="83" t="s">
        <v>1404</v>
      </c>
    </row>
    <row r="55" spans="1:15" x14ac:dyDescent="0.25">
      <c r="A55" s="79" t="s">
        <v>1429</v>
      </c>
      <c r="B55" s="100" t="s">
        <v>549</v>
      </c>
      <c r="C55" s="81" t="str">
        <f>IFERROR(IF(B55="No CAS","",INDEX('DEQ Pollutant List'!$C$7:$C$611,MATCH('3. Pollutant Emissions - EF'!B55,'DEQ Pollutant List'!$B$7:$B$611,0))),"")</f>
        <v>Methyl isobutyl ketone (MIBK, hexone)</v>
      </c>
      <c r="D55" s="115">
        <f>IFERROR(IF(OR($B55="",$B55="No CAS"),INDEX('DEQ Pollutant List'!$A$7:$A$611,MATCH($C55,'DEQ Pollutant List'!$C$7:$C$611,0)),INDEX('DEQ Pollutant List'!$A$7:$A$611,MATCH($B55,'DEQ Pollutant List'!$B$7:$B$611,0))),"")</f>
        <v>337</v>
      </c>
      <c r="E55" s="101" t="s">
        <v>1403</v>
      </c>
      <c r="F55" s="102">
        <v>4.4499999999999997E-4</v>
      </c>
      <c r="G55" s="103" t="s">
        <v>1404</v>
      </c>
      <c r="H55" s="83" t="s">
        <v>1405</v>
      </c>
      <c r="I55" s="104" t="s">
        <v>1411</v>
      </c>
      <c r="J55" s="102">
        <v>259.71579499999996</v>
      </c>
      <c r="K55" s="105">
        <v>410.39513124999996</v>
      </c>
      <c r="L55" s="83" t="s">
        <v>1404</v>
      </c>
      <c r="M55" s="102">
        <v>1.4263844666399998</v>
      </c>
      <c r="N55" s="105">
        <v>1.4263844666399998</v>
      </c>
      <c r="O55" s="83" t="s">
        <v>1404</v>
      </c>
    </row>
    <row r="56" spans="1:15" x14ac:dyDescent="0.25">
      <c r="A56" s="79" t="s">
        <v>1429</v>
      </c>
      <c r="B56" s="100" t="s">
        <v>137</v>
      </c>
      <c r="C56" s="81" t="str">
        <f>IFERROR(IF(B56="No CAS","",INDEX('DEQ Pollutant List'!$C$7:$C$611,MATCH('3. Pollutant Emissions - EF'!B56,'DEQ Pollutant List'!$B$7:$B$611,0))),"")</f>
        <v>2-Butanone (methyl ethyl ketone)</v>
      </c>
      <c r="D56" s="115">
        <f>IFERROR(IF(OR($B56="",$B56="No CAS"),INDEX('DEQ Pollutant List'!$A$7:$A$611,MATCH($C56,'DEQ Pollutant List'!$C$7:$C$611,0)),INDEX('DEQ Pollutant List'!$A$7:$A$611,MATCH($B56,'DEQ Pollutant List'!$B$7:$B$611,0))),"")</f>
        <v>333</v>
      </c>
      <c r="E56" s="101" t="s">
        <v>1403</v>
      </c>
      <c r="F56" s="102">
        <v>6.9700000000000002E-6</v>
      </c>
      <c r="G56" s="103" t="s">
        <v>1404</v>
      </c>
      <c r="H56" s="83" t="s">
        <v>1405</v>
      </c>
      <c r="I56" s="104" t="s">
        <v>1411</v>
      </c>
      <c r="J56" s="102">
        <v>4.0679080700000005</v>
      </c>
      <c r="K56" s="105">
        <v>6.4279866625000004</v>
      </c>
      <c r="L56" s="83" t="s">
        <v>1404</v>
      </c>
      <c r="M56" s="102">
        <v>2.2341347713439999E-2</v>
      </c>
      <c r="N56" s="105">
        <v>2.2341347713439999E-2</v>
      </c>
      <c r="O56" s="83" t="s">
        <v>1404</v>
      </c>
    </row>
    <row r="57" spans="1:15" x14ac:dyDescent="0.25">
      <c r="A57" s="79" t="s">
        <v>1429</v>
      </c>
      <c r="B57" s="100" t="s">
        <v>693</v>
      </c>
      <c r="C57" s="81" t="str">
        <f>IFERROR(IF(B57="No CAS","",INDEX('DEQ Pollutant List'!$C$7:$C$611,MATCH('3. Pollutant Emissions - EF'!B57,'DEQ Pollutant List'!$B$7:$B$611,0))),"")</f>
        <v>Phenol</v>
      </c>
      <c r="D57" s="115">
        <f>IFERROR(IF(OR($B57="",$B57="No CAS"),INDEX('DEQ Pollutant List'!$A$7:$A$611,MATCH($C57,'DEQ Pollutant List'!$C$7:$C$611,0)),INDEX('DEQ Pollutant List'!$A$7:$A$611,MATCH($B57,'DEQ Pollutant List'!$B$7:$B$611,0))),"")</f>
        <v>497</v>
      </c>
      <c r="E57" s="101" t="s">
        <v>1403</v>
      </c>
      <c r="F57" s="102">
        <v>1.6000000000000001E-4</v>
      </c>
      <c r="G57" s="103" t="s">
        <v>1404</v>
      </c>
      <c r="H57" s="83" t="s">
        <v>1405</v>
      </c>
      <c r="I57" s="104" t="s">
        <v>1411</v>
      </c>
      <c r="J57" s="102">
        <v>93.380960000000002</v>
      </c>
      <c r="K57" s="105">
        <v>147.55780000000001</v>
      </c>
      <c r="L57" s="83" t="s">
        <v>1404</v>
      </c>
      <c r="M57" s="102">
        <v>0.51285733631999997</v>
      </c>
      <c r="N57" s="105">
        <v>0.51285733631999997</v>
      </c>
      <c r="O57" s="83" t="s">
        <v>1404</v>
      </c>
    </row>
    <row r="58" spans="1:15" x14ac:dyDescent="0.25">
      <c r="A58" s="79" t="s">
        <v>1429</v>
      </c>
      <c r="B58" s="100">
        <v>504</v>
      </c>
      <c r="C58" s="81" t="str">
        <f>IFERROR(IF(B58="No CAS","",INDEX('DEQ Pollutant List'!$C$7:$C$611,MATCH('3. Pollutant Emissions - EF'!B58,'DEQ Pollutant List'!$B$7:$B$611,0))),"")</f>
        <v>Phosphorus and compounds</v>
      </c>
      <c r="D58" s="115">
        <f>IFERROR(IF(OR($B58="",$B58="No CAS"),INDEX('DEQ Pollutant List'!$A$7:$A$611,MATCH($C58,'DEQ Pollutant List'!$C$7:$C$611,0)),INDEX('DEQ Pollutant List'!$A$7:$A$611,MATCH($B58,'DEQ Pollutant List'!$B$7:$B$611,0))),"")</f>
        <v>504</v>
      </c>
      <c r="E58" s="101" t="s">
        <v>1403</v>
      </c>
      <c r="F58" s="102">
        <v>3.1E-4</v>
      </c>
      <c r="G58" s="103" t="s">
        <v>1404</v>
      </c>
      <c r="H58" s="83" t="s">
        <v>1405</v>
      </c>
      <c r="I58" s="104" t="s">
        <v>1411</v>
      </c>
      <c r="J58" s="102">
        <v>180.92561000000001</v>
      </c>
      <c r="K58" s="105">
        <v>285.8932375</v>
      </c>
      <c r="L58" s="83" t="s">
        <v>1404</v>
      </c>
      <c r="M58" s="102">
        <v>0.99366108911999995</v>
      </c>
      <c r="N58" s="105">
        <v>0.99366108911999995</v>
      </c>
      <c r="O58" s="83" t="s">
        <v>1404</v>
      </c>
    </row>
    <row r="59" spans="1:15" x14ac:dyDescent="0.25">
      <c r="A59" s="79" t="s">
        <v>1429</v>
      </c>
      <c r="B59" s="100" t="s">
        <v>915</v>
      </c>
      <c r="C59" s="81" t="str">
        <f>IFERROR(IF(B59="No CAS","",INDEX('DEQ Pollutant List'!$C$7:$C$611,MATCH('3. Pollutant Emissions - EF'!B59,'DEQ Pollutant List'!$B$7:$B$611,0))),"")</f>
        <v>Propionaldehyde</v>
      </c>
      <c r="D59" s="115">
        <f>IFERROR(IF(OR($B59="",$B59="No CAS"),INDEX('DEQ Pollutant List'!$A$7:$A$611,MATCH($C59,'DEQ Pollutant List'!$C$7:$C$611,0)),INDEX('DEQ Pollutant List'!$A$7:$A$611,MATCH($B59,'DEQ Pollutant List'!$B$7:$B$611,0))),"")</f>
        <v>559</v>
      </c>
      <c r="E59" s="101" t="s">
        <v>1403</v>
      </c>
      <c r="F59" s="102">
        <v>3.1100000000000002E-4</v>
      </c>
      <c r="G59" s="103" t="s">
        <v>1404</v>
      </c>
      <c r="H59" s="83" t="s">
        <v>1405</v>
      </c>
      <c r="I59" s="104" t="s">
        <v>1411</v>
      </c>
      <c r="J59" s="102">
        <v>181.509241</v>
      </c>
      <c r="K59" s="105">
        <v>286.81547375000002</v>
      </c>
      <c r="L59" s="83" t="s">
        <v>1404</v>
      </c>
      <c r="M59" s="102">
        <v>0.99686644747200004</v>
      </c>
      <c r="N59" s="105">
        <v>0.99686644747200004</v>
      </c>
      <c r="O59" s="83" t="s">
        <v>1404</v>
      </c>
    </row>
    <row r="60" spans="1:15" x14ac:dyDescent="0.25">
      <c r="A60" s="79" t="s">
        <v>1429</v>
      </c>
      <c r="B60" s="100" t="s">
        <v>960</v>
      </c>
      <c r="C60" s="81" t="str">
        <f>IFERROR(IF(B60="No CAS","",INDEX('DEQ Pollutant List'!$C$7:$C$611,MATCH('3. Pollutant Emissions - EF'!B60,'DEQ Pollutant List'!$B$7:$B$611,0))),"")</f>
        <v>Styrene</v>
      </c>
      <c r="D60" s="115">
        <f>IFERROR(IF(OR($B60="",$B60="No CAS"),INDEX('DEQ Pollutant List'!$A$7:$A$611,MATCH($C60,'DEQ Pollutant List'!$C$7:$C$611,0)),INDEX('DEQ Pollutant List'!$A$7:$A$611,MATCH($B60,'DEQ Pollutant List'!$B$7:$B$611,0))),"")</f>
        <v>585</v>
      </c>
      <c r="E60" s="101" t="s">
        <v>1403</v>
      </c>
      <c r="F60" s="102">
        <v>4.6900000000000002E-4</v>
      </c>
      <c r="G60" s="103" t="s">
        <v>1404</v>
      </c>
      <c r="H60" s="83" t="s">
        <v>1405</v>
      </c>
      <c r="I60" s="104" t="s">
        <v>1411</v>
      </c>
      <c r="J60" s="102">
        <v>273.722939</v>
      </c>
      <c r="K60" s="105">
        <v>432.52880125000001</v>
      </c>
      <c r="L60" s="83" t="s">
        <v>1404</v>
      </c>
      <c r="M60" s="102">
        <v>1.5033130670879999</v>
      </c>
      <c r="N60" s="105">
        <v>1.5033130670879999</v>
      </c>
      <c r="O60" s="83" t="s">
        <v>1404</v>
      </c>
    </row>
    <row r="61" spans="1:15" x14ac:dyDescent="0.25">
      <c r="A61" s="79" t="s">
        <v>1429</v>
      </c>
      <c r="B61" s="100" t="s">
        <v>994</v>
      </c>
      <c r="C61" s="81" t="str">
        <f>IFERROR(IF(B61="No CAS","",INDEX('DEQ Pollutant List'!$C$7:$C$611,MATCH('3. Pollutant Emissions - EF'!B61,'DEQ Pollutant List'!$B$7:$B$611,0))),"")</f>
        <v>Toluene</v>
      </c>
      <c r="D61" s="115">
        <f>IFERROR(IF(OR($B61="",$B61="No CAS"),INDEX('DEQ Pollutant List'!$A$7:$A$611,MATCH($C61,'DEQ Pollutant List'!$C$7:$C$611,0)),INDEX('DEQ Pollutant List'!$A$7:$A$611,MATCH($B61,'DEQ Pollutant List'!$B$7:$B$611,0))),"")</f>
        <v>600</v>
      </c>
      <c r="E61" s="101" t="s">
        <v>1403</v>
      </c>
      <c r="F61" s="102">
        <v>1.1399999999999999E-5</v>
      </c>
      <c r="G61" s="103" t="s">
        <v>1404</v>
      </c>
      <c r="H61" s="83" t="s">
        <v>1405</v>
      </c>
      <c r="I61" s="104" t="s">
        <v>1411</v>
      </c>
      <c r="J61" s="102">
        <v>6.6533933999999997</v>
      </c>
      <c r="K61" s="105">
        <v>10.51349325</v>
      </c>
      <c r="L61" s="83" t="s">
        <v>1404</v>
      </c>
      <c r="M61" s="102">
        <v>3.6541085212799994E-2</v>
      </c>
      <c r="N61" s="105">
        <v>3.6541085212799994E-2</v>
      </c>
      <c r="O61" s="83" t="s">
        <v>1404</v>
      </c>
    </row>
    <row r="62" spans="1:15" x14ac:dyDescent="0.25">
      <c r="A62" s="79" t="s">
        <v>1429</v>
      </c>
      <c r="B62" s="100" t="s">
        <v>1071</v>
      </c>
      <c r="C62" s="81" t="str">
        <f>IFERROR(IF(B62="No CAS","",INDEX('DEQ Pollutant List'!$C$7:$C$611,MATCH('3. Pollutant Emissions - EF'!B62,'DEQ Pollutant List'!$B$7:$B$611,0))),"")</f>
        <v>Xylene (mixture), including m-xylene, o-xylene, p-xylene</v>
      </c>
      <c r="D62" s="115">
        <f>IFERROR(IF(OR($B62="",$B62="No CAS"),INDEX('DEQ Pollutant List'!$A$7:$A$611,MATCH($C62,'DEQ Pollutant List'!$C$7:$C$611,0)),INDEX('DEQ Pollutant List'!$A$7:$A$611,MATCH($B62,'DEQ Pollutant List'!$B$7:$B$611,0))),"")</f>
        <v>628</v>
      </c>
      <c r="E62" s="101" t="s">
        <v>1403</v>
      </c>
      <c r="F62" s="102">
        <v>5.22E-6</v>
      </c>
      <c r="G62" s="103" t="s">
        <v>1404</v>
      </c>
      <c r="H62" s="83" t="s">
        <v>1405</v>
      </c>
      <c r="I62" s="104" t="s">
        <v>1411</v>
      </c>
      <c r="J62" s="102">
        <v>3.0465538200000002</v>
      </c>
      <c r="K62" s="105">
        <v>4.8140732249999996</v>
      </c>
      <c r="L62" s="83" t="s">
        <v>1404</v>
      </c>
      <c r="M62" s="102">
        <v>1.6731970597439999E-2</v>
      </c>
      <c r="N62" s="105">
        <v>1.6731970597439999E-2</v>
      </c>
      <c r="O62" s="83" t="s">
        <v>1404</v>
      </c>
    </row>
    <row r="63" spans="1:15" x14ac:dyDescent="0.25">
      <c r="A63" s="79" t="s">
        <v>1429</v>
      </c>
      <c r="B63" s="100" t="s">
        <v>493</v>
      </c>
      <c r="C63" s="81" t="str">
        <f>IFERROR(IF(B63="No CAS","",INDEX('DEQ Pollutant List'!$C$7:$C$611,MATCH('3. Pollutant Emissions - EF'!B63,'DEQ Pollutant List'!$B$7:$B$611,0))),"")</f>
        <v>Hydrogen fluoride</v>
      </c>
      <c r="D63" s="115">
        <f>IFERROR(IF(OR($B63="",$B63="No CAS"),INDEX('DEQ Pollutant List'!$A$7:$A$611,MATCH($C63,'DEQ Pollutant List'!$C$7:$C$611,0)),INDEX('DEQ Pollutant List'!$A$7:$A$611,MATCH($B63,'DEQ Pollutant List'!$B$7:$B$611,0))),"")</f>
        <v>240</v>
      </c>
      <c r="E63" s="101" t="s">
        <v>1403</v>
      </c>
      <c r="F63" s="102">
        <v>9.0500000000000004E-5</v>
      </c>
      <c r="G63" s="103" t="s">
        <v>1404</v>
      </c>
      <c r="H63" s="83" t="s">
        <v>1405</v>
      </c>
      <c r="I63" s="104" t="s">
        <v>1413</v>
      </c>
      <c r="J63" s="102">
        <v>52.818605500000004</v>
      </c>
      <c r="K63" s="105">
        <v>83.462380625000009</v>
      </c>
      <c r="L63" s="83" t="s">
        <v>1404</v>
      </c>
      <c r="M63" s="102">
        <v>0.29008493085600001</v>
      </c>
      <c r="N63" s="105">
        <v>0.29008493085600001</v>
      </c>
      <c r="O63" s="83" t="s">
        <v>1404</v>
      </c>
    </row>
    <row r="64" spans="1:15" x14ac:dyDescent="0.25">
      <c r="A64" s="79" t="s">
        <v>1429</v>
      </c>
      <c r="B64" s="100" t="s">
        <v>489</v>
      </c>
      <c r="C64" s="81" t="str">
        <f>IFERROR(IF(B64="No CAS","",INDEX('DEQ Pollutant List'!$C$7:$C$611,MATCH('3. Pollutant Emissions - EF'!B64,'DEQ Pollutant List'!$B$7:$B$611,0))),"")</f>
        <v>Hydrochloric acid</v>
      </c>
      <c r="D64" s="115">
        <f>IFERROR(IF(OR($B64="",$B64="No CAS"),INDEX('DEQ Pollutant List'!$A$7:$A$611,MATCH($C64,'DEQ Pollutant List'!$C$7:$C$611,0)),INDEX('DEQ Pollutant List'!$A$7:$A$611,MATCH($B64,'DEQ Pollutant List'!$B$7:$B$611,0))),"")</f>
        <v>292</v>
      </c>
      <c r="E64" s="101" t="s">
        <v>1403</v>
      </c>
      <c r="F64" s="102">
        <v>5.7200000000000001E-5</v>
      </c>
      <c r="G64" s="103" t="s">
        <v>1404</v>
      </c>
      <c r="H64" s="83" t="s">
        <v>1405</v>
      </c>
      <c r="I64" s="104" t="s">
        <v>1492</v>
      </c>
      <c r="J64" s="102">
        <v>33.383693200000003</v>
      </c>
      <c r="K64" s="105">
        <v>52.751913500000001</v>
      </c>
      <c r="L64" s="83" t="s">
        <v>1404</v>
      </c>
      <c r="M64" s="102">
        <v>0.18334649773439998</v>
      </c>
      <c r="N64" s="105">
        <v>0.18334649773439998</v>
      </c>
      <c r="O64" s="83" t="s">
        <v>1404</v>
      </c>
    </row>
    <row r="65" spans="1:15" x14ac:dyDescent="0.25">
      <c r="A65" s="79" t="s">
        <v>1429</v>
      </c>
      <c r="B65" s="100" t="s">
        <v>813</v>
      </c>
      <c r="C65" s="81" t="str">
        <f>IFERROR(IF(B65="No CAS","",INDEX('DEQ Pollutant List'!$C$7:$C$611,MATCH('3. Pollutant Emissions - EF'!B65,'DEQ Pollutant List'!$B$7:$B$611,0))),"")</f>
        <v>Acenaphthene</v>
      </c>
      <c r="D65" s="115">
        <f>IFERROR(IF(OR($B65="",$B65="No CAS"),INDEX('DEQ Pollutant List'!$A$7:$A$611,MATCH($C65,'DEQ Pollutant List'!$C$7:$C$611,0)),INDEX('DEQ Pollutant List'!$A$7:$A$611,MATCH($B65,'DEQ Pollutant List'!$B$7:$B$611,0))),"")</f>
        <v>402</v>
      </c>
      <c r="E65" s="101" t="s">
        <v>1403</v>
      </c>
      <c r="F65" s="102">
        <v>8.5300000000000003E-7</v>
      </c>
      <c r="G65" s="103" t="s">
        <v>1404</v>
      </c>
      <c r="H65" s="83" t="s">
        <v>1405</v>
      </c>
      <c r="I65" s="104" t="s">
        <v>1411</v>
      </c>
      <c r="J65" s="102">
        <v>0.49783724300000004</v>
      </c>
      <c r="K65" s="105">
        <v>0.78666752125000006</v>
      </c>
      <c r="L65" s="83" t="s">
        <v>1404</v>
      </c>
      <c r="M65" s="102">
        <v>2.7341706742559997E-3</v>
      </c>
      <c r="N65" s="105">
        <v>2.7341706742559997E-3</v>
      </c>
      <c r="O65" s="83" t="s">
        <v>1404</v>
      </c>
    </row>
    <row r="66" spans="1:15" x14ac:dyDescent="0.25">
      <c r="A66" s="79" t="s">
        <v>1429</v>
      </c>
      <c r="B66" s="100" t="s">
        <v>815</v>
      </c>
      <c r="C66" s="81" t="str">
        <f>IFERROR(IF(B66="No CAS","",INDEX('DEQ Pollutant List'!$C$7:$C$611,MATCH('3. Pollutant Emissions - EF'!B66,'DEQ Pollutant List'!$B$7:$B$611,0))),"")</f>
        <v>Acenaphthylene</v>
      </c>
      <c r="D66" s="115">
        <f>IFERROR(IF(OR($B66="",$B66="No CAS"),INDEX('DEQ Pollutant List'!$A$7:$A$611,MATCH($C66,'DEQ Pollutant List'!$C$7:$C$611,0)),INDEX('DEQ Pollutant List'!$A$7:$A$611,MATCH($B66,'DEQ Pollutant List'!$B$7:$B$611,0))),"")</f>
        <v>403</v>
      </c>
      <c r="E66" s="101" t="s">
        <v>1403</v>
      </c>
      <c r="F66" s="102">
        <v>4.69E-6</v>
      </c>
      <c r="G66" s="103" t="s">
        <v>1404</v>
      </c>
      <c r="H66" s="83" t="s">
        <v>1405</v>
      </c>
      <c r="I66" s="104" t="s">
        <v>1411</v>
      </c>
      <c r="J66" s="102">
        <v>2.73722939</v>
      </c>
      <c r="K66" s="105">
        <v>4.3252880124999997</v>
      </c>
      <c r="L66" s="83" t="s">
        <v>1404</v>
      </c>
      <c r="M66" s="102">
        <v>1.503313067088E-2</v>
      </c>
      <c r="N66" s="105">
        <v>1.503313067088E-2</v>
      </c>
      <c r="O66" s="83" t="s">
        <v>1404</v>
      </c>
    </row>
    <row r="67" spans="1:15" x14ac:dyDescent="0.25">
      <c r="A67" s="79" t="s">
        <v>1429</v>
      </c>
      <c r="B67" s="100" t="s">
        <v>817</v>
      </c>
      <c r="C67" s="81" t="str">
        <f>IFERROR(IF(B67="No CAS","",INDEX('DEQ Pollutant List'!$C$7:$C$611,MATCH('3. Pollutant Emissions - EF'!B67,'DEQ Pollutant List'!$B$7:$B$611,0))),"")</f>
        <v>Anthracene</v>
      </c>
      <c r="D67" s="115">
        <f>IFERROR(IF(OR($B67="",$B67="No CAS"),INDEX('DEQ Pollutant List'!$A$7:$A$611,MATCH($C67,'DEQ Pollutant List'!$C$7:$C$611,0)),INDEX('DEQ Pollutant List'!$A$7:$A$611,MATCH($B67,'DEQ Pollutant List'!$B$7:$B$611,0))),"")</f>
        <v>404</v>
      </c>
      <c r="E67" s="101" t="s">
        <v>1403</v>
      </c>
      <c r="F67" s="102">
        <v>2.6800000000000002E-6</v>
      </c>
      <c r="G67" s="103" t="s">
        <v>1404</v>
      </c>
      <c r="H67" s="83" t="s">
        <v>1405</v>
      </c>
      <c r="I67" s="104" t="s">
        <v>1411</v>
      </c>
      <c r="J67" s="102">
        <v>1.5641310800000001</v>
      </c>
      <c r="K67" s="105">
        <v>2.4715931500000003</v>
      </c>
      <c r="L67" s="83" t="s">
        <v>1404</v>
      </c>
      <c r="M67" s="102">
        <v>8.59036038336E-3</v>
      </c>
      <c r="N67" s="105">
        <v>8.59036038336E-3</v>
      </c>
      <c r="O67" s="83" t="s">
        <v>1404</v>
      </c>
    </row>
    <row r="68" spans="1:15" x14ac:dyDescent="0.25">
      <c r="A68" s="79" t="s">
        <v>1429</v>
      </c>
      <c r="B68" s="100" t="s">
        <v>821</v>
      </c>
      <c r="C68" s="81" t="str">
        <f>IFERROR(IF(B68="No CAS","",INDEX('DEQ Pollutant List'!$C$7:$C$611,MATCH('3. Pollutant Emissions - EF'!B68,'DEQ Pollutant List'!$B$7:$B$611,0))),"")</f>
        <v>Benz[a]anthracene</v>
      </c>
      <c r="D68" s="115">
        <f>IFERROR(IF(OR($B68="",$B68="No CAS"),INDEX('DEQ Pollutant List'!$A$7:$A$611,MATCH($C68,'DEQ Pollutant List'!$C$7:$C$611,0)),INDEX('DEQ Pollutant List'!$A$7:$A$611,MATCH($B68,'DEQ Pollutant List'!$B$7:$B$611,0))),"")</f>
        <v>405</v>
      </c>
      <c r="E68" s="101" t="s">
        <v>1403</v>
      </c>
      <c r="F68" s="102">
        <v>8.1299999999999993E-8</v>
      </c>
      <c r="G68" s="103" t="s">
        <v>1404</v>
      </c>
      <c r="H68" s="83" t="s">
        <v>1405</v>
      </c>
      <c r="I68" s="104" t="s">
        <v>1411</v>
      </c>
      <c r="J68" s="102">
        <v>4.7449200299999994E-2</v>
      </c>
      <c r="K68" s="105">
        <v>7.497780712499999E-2</v>
      </c>
      <c r="L68" s="83" t="s">
        <v>1404</v>
      </c>
      <c r="M68" s="102">
        <v>2.6059563401759994E-4</v>
      </c>
      <c r="N68" s="105">
        <v>2.6059563401759994E-4</v>
      </c>
      <c r="O68" s="83" t="s">
        <v>1404</v>
      </c>
    </row>
    <row r="69" spans="1:15" x14ac:dyDescent="0.25">
      <c r="A69" s="79" t="s">
        <v>1429</v>
      </c>
      <c r="B69" s="100" t="s">
        <v>823</v>
      </c>
      <c r="C69" s="81" t="str">
        <f>IFERROR(IF(B69="No CAS","",INDEX('DEQ Pollutant List'!$C$7:$C$611,MATCH('3. Pollutant Emissions - EF'!B69,'DEQ Pollutant List'!$B$7:$B$611,0))),"")</f>
        <v>Benzo[a]pyrene</v>
      </c>
      <c r="D69" s="115">
        <f>IFERROR(IF(OR($B69="",$B69="No CAS"),INDEX('DEQ Pollutant List'!$A$7:$A$611,MATCH($C69,'DEQ Pollutant List'!$C$7:$C$611,0)),INDEX('DEQ Pollutant List'!$A$7:$A$611,MATCH($B69,'DEQ Pollutant List'!$B$7:$B$611,0))),"")</f>
        <v>406</v>
      </c>
      <c r="E69" s="101" t="s">
        <v>1403</v>
      </c>
      <c r="F69" s="102">
        <v>2.2199999999999999E-6</v>
      </c>
      <c r="G69" s="103" t="s">
        <v>1404</v>
      </c>
      <c r="H69" s="83" t="s">
        <v>1405</v>
      </c>
      <c r="I69" s="104" t="s">
        <v>1411</v>
      </c>
      <c r="J69" s="102">
        <v>1.2956608199999999</v>
      </c>
      <c r="K69" s="105">
        <v>2.0473644749999997</v>
      </c>
      <c r="L69" s="83" t="s">
        <v>1404</v>
      </c>
      <c r="M69" s="102">
        <v>7.1158955414399993E-3</v>
      </c>
      <c r="N69" s="105">
        <v>7.1158955414399993E-3</v>
      </c>
      <c r="O69" s="83" t="s">
        <v>1404</v>
      </c>
    </row>
    <row r="70" spans="1:15" x14ac:dyDescent="0.25">
      <c r="A70" s="79" t="s">
        <v>1429</v>
      </c>
      <c r="B70" s="100" t="s">
        <v>825</v>
      </c>
      <c r="C70" s="81" t="str">
        <f>IFERROR(IF(B70="No CAS","",INDEX('DEQ Pollutant List'!$C$7:$C$611,MATCH('3. Pollutant Emissions - EF'!B70,'DEQ Pollutant List'!$B$7:$B$611,0))),"")</f>
        <v>Benzo[b]fluoranthene</v>
      </c>
      <c r="D70" s="115">
        <f>IFERROR(IF(OR($B70="",$B70="No CAS"),INDEX('DEQ Pollutant List'!$A$7:$A$611,MATCH($C70,'DEQ Pollutant List'!$C$7:$C$611,0)),INDEX('DEQ Pollutant List'!$A$7:$A$611,MATCH($B70,'DEQ Pollutant List'!$B$7:$B$611,0))),"")</f>
        <v>407</v>
      </c>
      <c r="E70" s="101" t="s">
        <v>1403</v>
      </c>
      <c r="F70" s="102">
        <v>1.42E-7</v>
      </c>
      <c r="G70" s="103" t="s">
        <v>1404</v>
      </c>
      <c r="H70" s="83" t="s">
        <v>1405</v>
      </c>
      <c r="I70" s="104" t="s">
        <v>1411</v>
      </c>
      <c r="J70" s="102">
        <v>8.2875602000000007E-2</v>
      </c>
      <c r="K70" s="105">
        <v>0.13095754749999999</v>
      </c>
      <c r="L70" s="83" t="s">
        <v>1404</v>
      </c>
      <c r="M70" s="102">
        <v>4.5516088598399995E-4</v>
      </c>
      <c r="N70" s="105">
        <v>4.5516088598399995E-4</v>
      </c>
      <c r="O70" s="83" t="s">
        <v>1404</v>
      </c>
    </row>
    <row r="71" spans="1:15" x14ac:dyDescent="0.25">
      <c r="A71" s="79" t="s">
        <v>1429</v>
      </c>
      <c r="B71" s="100" t="s">
        <v>829</v>
      </c>
      <c r="C71" s="81" t="str">
        <f>IFERROR(IF(B71="No CAS","",INDEX('DEQ Pollutant List'!$C$7:$C$611,MATCH('3. Pollutant Emissions - EF'!B71,'DEQ Pollutant List'!$B$7:$B$611,0))),"")</f>
        <v>Benzo[e]pyrene</v>
      </c>
      <c r="D71" s="115">
        <f>IFERROR(IF(OR($B71="",$B71="No CAS"),INDEX('DEQ Pollutant List'!$A$7:$A$611,MATCH($C71,'DEQ Pollutant List'!$C$7:$C$611,0)),INDEX('DEQ Pollutant List'!$A$7:$A$611,MATCH($B71,'DEQ Pollutant List'!$B$7:$B$611,0))),"")</f>
        <v>409</v>
      </c>
      <c r="E71" s="101" t="s">
        <v>1403</v>
      </c>
      <c r="F71" s="102">
        <v>2.11E-7</v>
      </c>
      <c r="G71" s="103" t="s">
        <v>1404</v>
      </c>
      <c r="H71" s="83" t="s">
        <v>1405</v>
      </c>
      <c r="I71" s="104" t="s">
        <v>1411</v>
      </c>
      <c r="J71" s="102">
        <v>0.123146141</v>
      </c>
      <c r="K71" s="105">
        <v>0.19459184874999999</v>
      </c>
      <c r="L71" s="83" t="s">
        <v>1404</v>
      </c>
      <c r="M71" s="102">
        <v>6.7633061227199997E-4</v>
      </c>
      <c r="N71" s="105">
        <v>6.7633061227199997E-4</v>
      </c>
      <c r="O71" s="83" t="s">
        <v>1404</v>
      </c>
    </row>
    <row r="72" spans="1:15" x14ac:dyDescent="0.25">
      <c r="A72" s="79" t="s">
        <v>1429</v>
      </c>
      <c r="B72" s="100" t="s">
        <v>831</v>
      </c>
      <c r="C72" s="81" t="str">
        <f>IFERROR(IF(B72="No CAS","",INDEX('DEQ Pollutant List'!$C$7:$C$611,MATCH('3. Pollutant Emissions - EF'!B72,'DEQ Pollutant List'!$B$7:$B$611,0))),"")</f>
        <v>Benzo[g,h,i]perylene</v>
      </c>
      <c r="D72" s="115">
        <f>IFERROR(IF(OR($B72="",$B72="No CAS"),INDEX('DEQ Pollutant List'!$A$7:$A$611,MATCH($C72,'DEQ Pollutant List'!$C$7:$C$611,0)),INDEX('DEQ Pollutant List'!$A$7:$A$611,MATCH($B72,'DEQ Pollutant List'!$B$7:$B$611,0))),"")</f>
        <v>410</v>
      </c>
      <c r="E72" s="101" t="s">
        <v>1403</v>
      </c>
      <c r="F72" s="102">
        <v>1.5099999999999999E-7</v>
      </c>
      <c r="G72" s="103" t="s">
        <v>1404</v>
      </c>
      <c r="H72" s="83" t="s">
        <v>1405</v>
      </c>
      <c r="I72" s="104" t="s">
        <v>1411</v>
      </c>
      <c r="J72" s="102">
        <v>8.8128280999999989E-2</v>
      </c>
      <c r="K72" s="105">
        <v>0.13925767374999998</v>
      </c>
      <c r="L72" s="83" t="s">
        <v>1404</v>
      </c>
      <c r="M72" s="102">
        <v>4.8400911115199991E-4</v>
      </c>
      <c r="N72" s="105">
        <v>4.8400911115199991E-4</v>
      </c>
      <c r="O72" s="83" t="s">
        <v>1404</v>
      </c>
    </row>
    <row r="73" spans="1:15" x14ac:dyDescent="0.25">
      <c r="A73" s="79" t="s">
        <v>1429</v>
      </c>
      <c r="B73" s="100" t="s">
        <v>833</v>
      </c>
      <c r="C73" s="81" t="str">
        <f>IFERROR(IF(B73="No CAS","",INDEX('DEQ Pollutant List'!$C$7:$C$611,MATCH('3. Pollutant Emissions - EF'!B73,'DEQ Pollutant List'!$B$7:$B$611,0))),"")</f>
        <v>Benzo[j]fluoranthene</v>
      </c>
      <c r="D73" s="115">
        <f>IFERROR(IF(OR($B73="",$B73="No CAS"),INDEX('DEQ Pollutant List'!$A$7:$A$611,MATCH($C73,'DEQ Pollutant List'!$C$7:$C$611,0)),INDEX('DEQ Pollutant List'!$A$7:$A$611,MATCH($B73,'DEQ Pollutant List'!$B$7:$B$611,0))),"")</f>
        <v>411</v>
      </c>
      <c r="E73" s="101" t="s">
        <v>1403</v>
      </c>
      <c r="F73" s="102">
        <v>1.5599999999999999E-7</v>
      </c>
      <c r="G73" s="103" t="s">
        <v>1404</v>
      </c>
      <c r="H73" s="83" t="s">
        <v>1405</v>
      </c>
      <c r="I73" s="104" t="s">
        <v>1411</v>
      </c>
      <c r="J73" s="102">
        <v>9.1046435999999994E-2</v>
      </c>
      <c r="K73" s="105">
        <v>0.14386885499999999</v>
      </c>
      <c r="L73" s="83" t="s">
        <v>1404</v>
      </c>
      <c r="M73" s="102">
        <v>5.0003590291199996E-4</v>
      </c>
      <c r="N73" s="105">
        <v>5.0003590291199996E-4</v>
      </c>
      <c r="O73" s="83" t="s">
        <v>1404</v>
      </c>
    </row>
    <row r="74" spans="1:15" x14ac:dyDescent="0.25">
      <c r="A74" s="79" t="s">
        <v>1429</v>
      </c>
      <c r="B74" s="100" t="s">
        <v>835</v>
      </c>
      <c r="C74" s="81" t="str">
        <f>IFERROR(IF(B74="No CAS","",INDEX('DEQ Pollutant List'!$C$7:$C$611,MATCH('3. Pollutant Emissions - EF'!B74,'DEQ Pollutant List'!$B$7:$B$611,0))),"")</f>
        <v>Benzo[k]fluoranthene</v>
      </c>
      <c r="D74" s="115">
        <f>IFERROR(IF(OR($B74="",$B74="No CAS"),INDEX('DEQ Pollutant List'!$A$7:$A$611,MATCH($C74,'DEQ Pollutant List'!$C$7:$C$611,0)),INDEX('DEQ Pollutant List'!$A$7:$A$611,MATCH($B74,'DEQ Pollutant List'!$B$7:$B$611,0))),"")</f>
        <v>412</v>
      </c>
      <c r="E74" s="101" t="s">
        <v>1403</v>
      </c>
      <c r="F74" s="102">
        <v>5.1800000000000001E-8</v>
      </c>
      <c r="G74" s="103" t="s">
        <v>1404</v>
      </c>
      <c r="H74" s="83" t="s">
        <v>1405</v>
      </c>
      <c r="I74" s="104" t="s">
        <v>1411</v>
      </c>
      <c r="J74" s="102">
        <v>3.0232085799999999E-2</v>
      </c>
      <c r="K74" s="105">
        <v>4.7771837749999997E-2</v>
      </c>
      <c r="L74" s="83" t="s">
        <v>1404</v>
      </c>
      <c r="M74" s="102">
        <v>1.6603756263359998E-4</v>
      </c>
      <c r="N74" s="105">
        <v>1.6603756263359998E-4</v>
      </c>
      <c r="O74" s="83" t="s">
        <v>1404</v>
      </c>
    </row>
    <row r="75" spans="1:15" x14ac:dyDescent="0.25">
      <c r="A75" s="79" t="s">
        <v>1429</v>
      </c>
      <c r="B75" s="100" t="s">
        <v>839</v>
      </c>
      <c r="C75" s="81" t="str">
        <f>IFERROR(IF(B75="No CAS","",INDEX('DEQ Pollutant List'!$C$7:$C$611,MATCH('3. Pollutant Emissions - EF'!B75,'DEQ Pollutant List'!$B$7:$B$611,0))),"")</f>
        <v>Chrysene</v>
      </c>
      <c r="D75" s="115">
        <f>IFERROR(IF(OR($B75="",$B75="No CAS"),INDEX('DEQ Pollutant List'!$A$7:$A$611,MATCH($C75,'DEQ Pollutant List'!$C$7:$C$611,0)),INDEX('DEQ Pollutant List'!$A$7:$A$611,MATCH($B75,'DEQ Pollutant List'!$B$7:$B$611,0))),"")</f>
        <v>414</v>
      </c>
      <c r="E75" s="101" t="s">
        <v>1403</v>
      </c>
      <c r="F75" s="102">
        <v>7.9000000000000006E-8</v>
      </c>
      <c r="G75" s="103" t="s">
        <v>1404</v>
      </c>
      <c r="H75" s="83" t="s">
        <v>1405</v>
      </c>
      <c r="I75" s="104" t="s">
        <v>1411</v>
      </c>
      <c r="J75" s="102">
        <v>4.6106849000000005E-2</v>
      </c>
      <c r="K75" s="105">
        <v>7.2856663750000009E-2</v>
      </c>
      <c r="L75" s="83" t="s">
        <v>1404</v>
      </c>
      <c r="M75" s="102">
        <v>2.5322330980800001E-4</v>
      </c>
      <c r="N75" s="105">
        <v>2.5322330980800001E-4</v>
      </c>
      <c r="O75" s="83" t="s">
        <v>1404</v>
      </c>
    </row>
    <row r="76" spans="1:15" x14ac:dyDescent="0.25">
      <c r="A76" s="79" t="s">
        <v>1429</v>
      </c>
      <c r="B76" s="100" t="s">
        <v>861</v>
      </c>
      <c r="C76" s="81" t="str">
        <f>IFERROR(IF(B76="No CAS","",INDEX('DEQ Pollutant List'!$C$7:$C$611,MATCH('3. Pollutant Emissions - EF'!B76,'DEQ Pollutant List'!$B$7:$B$611,0))),"")</f>
        <v>Fluoranthene</v>
      </c>
      <c r="D76" s="115">
        <f>IFERROR(IF(OR($B76="",$B76="No CAS"),INDEX('DEQ Pollutant List'!$A$7:$A$611,MATCH($C76,'DEQ Pollutant List'!$C$7:$C$611,0)),INDEX('DEQ Pollutant List'!$A$7:$A$611,MATCH($B76,'DEQ Pollutant List'!$B$7:$B$611,0))),"")</f>
        <v>424</v>
      </c>
      <c r="E76" s="101" t="s">
        <v>1403</v>
      </c>
      <c r="F76" s="102">
        <v>1.6700000000000001E-6</v>
      </c>
      <c r="G76" s="103" t="s">
        <v>1404</v>
      </c>
      <c r="H76" s="83" t="s">
        <v>1405</v>
      </c>
      <c r="I76" s="104" t="s">
        <v>1411</v>
      </c>
      <c r="J76" s="102">
        <v>0.97466377000000004</v>
      </c>
      <c r="K76" s="105">
        <v>1.5401345375000002</v>
      </c>
      <c r="L76" s="83" t="s">
        <v>1404</v>
      </c>
      <c r="M76" s="102">
        <v>5.3529484478400001E-3</v>
      </c>
      <c r="N76" s="105">
        <v>5.3529484478400001E-3</v>
      </c>
      <c r="O76" s="83" t="s">
        <v>1404</v>
      </c>
    </row>
    <row r="77" spans="1:15" x14ac:dyDescent="0.25">
      <c r="A77" s="79" t="s">
        <v>1429</v>
      </c>
      <c r="B77" s="100" t="s">
        <v>863</v>
      </c>
      <c r="C77" s="81" t="str">
        <f>IFERROR(IF(B77="No CAS","",INDEX('DEQ Pollutant List'!$C$7:$C$611,MATCH('3. Pollutant Emissions - EF'!B77,'DEQ Pollutant List'!$B$7:$B$611,0))),"")</f>
        <v>Fluorene</v>
      </c>
      <c r="D77" s="115">
        <f>IFERROR(IF(OR($B77="",$B77="No CAS"),INDEX('DEQ Pollutant List'!$A$7:$A$611,MATCH($C77,'DEQ Pollutant List'!$C$7:$C$611,0)),INDEX('DEQ Pollutant List'!$A$7:$A$611,MATCH($B77,'DEQ Pollutant List'!$B$7:$B$611,0))),"")</f>
        <v>425</v>
      </c>
      <c r="E77" s="101" t="s">
        <v>1403</v>
      </c>
      <c r="F77" s="102">
        <v>3.01E-6</v>
      </c>
      <c r="G77" s="103" t="s">
        <v>1404</v>
      </c>
      <c r="H77" s="83" t="s">
        <v>1405</v>
      </c>
      <c r="I77" s="104" t="s">
        <v>1411</v>
      </c>
      <c r="J77" s="102">
        <v>1.7567293100000001</v>
      </c>
      <c r="K77" s="105">
        <v>2.7759311124999999</v>
      </c>
      <c r="L77" s="83" t="s">
        <v>1404</v>
      </c>
      <c r="M77" s="102">
        <v>9.6481286395199983E-3</v>
      </c>
      <c r="N77" s="105">
        <v>9.6481286395199983E-3</v>
      </c>
      <c r="O77" s="83" t="s">
        <v>1404</v>
      </c>
    </row>
    <row r="78" spans="1:15" x14ac:dyDescent="0.25">
      <c r="A78" s="79" t="s">
        <v>1429</v>
      </c>
      <c r="B78" s="100" t="s">
        <v>865</v>
      </c>
      <c r="C78" s="81" t="str">
        <f>IFERROR(IF(B78="No CAS","",INDEX('DEQ Pollutant List'!$C$7:$C$611,MATCH('3. Pollutant Emissions - EF'!B78,'DEQ Pollutant List'!$B$7:$B$611,0))),"")</f>
        <v>Indeno[1,2,3-cd]pyrene</v>
      </c>
      <c r="D78" s="115">
        <f>IFERROR(IF(OR($B78="",$B78="No CAS"),INDEX('DEQ Pollutant List'!$A$7:$A$611,MATCH($C78,'DEQ Pollutant List'!$C$7:$C$611,0)),INDEX('DEQ Pollutant List'!$A$7:$A$611,MATCH($B78,'DEQ Pollutant List'!$B$7:$B$611,0))),"")</f>
        <v>426</v>
      </c>
      <c r="E78" s="101" t="s">
        <v>1403</v>
      </c>
      <c r="F78" s="102">
        <v>1.02E-7</v>
      </c>
      <c r="G78" s="103" t="s">
        <v>1404</v>
      </c>
      <c r="H78" s="83" t="s">
        <v>1405</v>
      </c>
      <c r="I78" s="104" t="s">
        <v>1411</v>
      </c>
      <c r="J78" s="102">
        <v>5.9530362000000003E-2</v>
      </c>
      <c r="K78" s="105">
        <v>9.4068097500000003E-2</v>
      </c>
      <c r="L78" s="83" t="s">
        <v>1404</v>
      </c>
      <c r="M78" s="102">
        <v>3.2694655190399998E-4</v>
      </c>
      <c r="N78" s="105">
        <v>3.2694655190399998E-4</v>
      </c>
      <c r="O78" s="83" t="s">
        <v>1404</v>
      </c>
    </row>
    <row r="79" spans="1:15" x14ac:dyDescent="0.25">
      <c r="A79" s="79" t="s">
        <v>1429</v>
      </c>
      <c r="B79" s="100" t="s">
        <v>867</v>
      </c>
      <c r="C79" s="81" t="str">
        <f>IFERROR(IF(B79="No CAS","",INDEX('DEQ Pollutant List'!$C$7:$C$611,MATCH('3. Pollutant Emissions - EF'!B79,'DEQ Pollutant List'!$B$7:$B$611,0))),"")</f>
        <v>2-Methyl naphthalene</v>
      </c>
      <c r="D79" s="115">
        <f>IFERROR(IF(OR($B79="",$B79="No CAS"),INDEX('DEQ Pollutant List'!$A$7:$A$611,MATCH($C79,'DEQ Pollutant List'!$C$7:$C$611,0)),INDEX('DEQ Pollutant List'!$A$7:$A$611,MATCH($B79,'DEQ Pollutant List'!$B$7:$B$611,0))),"")</f>
        <v>427</v>
      </c>
      <c r="E79" s="101" t="s">
        <v>1403</v>
      </c>
      <c r="F79" s="102">
        <v>1.3999999999999999E-6</v>
      </c>
      <c r="G79" s="103" t="s">
        <v>1404</v>
      </c>
      <c r="H79" s="83" t="s">
        <v>1405</v>
      </c>
      <c r="I79" s="104" t="s">
        <v>1411</v>
      </c>
      <c r="J79" s="102">
        <v>0.81708340000000002</v>
      </c>
      <c r="K79" s="105">
        <v>1.29113075</v>
      </c>
      <c r="L79" s="83" t="s">
        <v>1404</v>
      </c>
      <c r="M79" s="102">
        <v>4.4875016927999993E-3</v>
      </c>
      <c r="N79" s="105">
        <v>4.4875016927999993E-3</v>
      </c>
      <c r="O79" s="83" t="s">
        <v>1404</v>
      </c>
    </row>
    <row r="80" spans="1:15" x14ac:dyDescent="0.25">
      <c r="A80" s="79" t="s">
        <v>1429</v>
      </c>
      <c r="B80" s="100" t="s">
        <v>581</v>
      </c>
      <c r="C80" s="81" t="str">
        <f>IFERROR(IF(B80="No CAS","",INDEX('DEQ Pollutant List'!$C$7:$C$611,MATCH('3. Pollutant Emissions - EF'!B80,'DEQ Pollutant List'!$B$7:$B$611,0))),"")</f>
        <v>Naphthalene</v>
      </c>
      <c r="D80" s="115">
        <f>IFERROR(IF(OR($B80="",$B80="No CAS"),INDEX('DEQ Pollutant List'!$A$7:$A$611,MATCH($C80,'DEQ Pollutant List'!$C$7:$C$611,0)),INDEX('DEQ Pollutant List'!$A$7:$A$611,MATCH($B80,'DEQ Pollutant List'!$B$7:$B$611,0))),"")</f>
        <v>428</v>
      </c>
      <c r="E80" s="101" t="s">
        <v>1403</v>
      </c>
      <c r="F80" s="102">
        <v>9.9599999999999995E-5</v>
      </c>
      <c r="G80" s="103" t="s">
        <v>1404</v>
      </c>
      <c r="H80" s="83" t="s">
        <v>1405</v>
      </c>
      <c r="I80" s="104" t="s">
        <v>1411</v>
      </c>
      <c r="J80" s="102">
        <v>58.129647599999998</v>
      </c>
      <c r="K80" s="105">
        <v>91.854730500000002</v>
      </c>
      <c r="L80" s="83" t="s">
        <v>1404</v>
      </c>
      <c r="M80" s="102">
        <v>0.31925369185919994</v>
      </c>
      <c r="N80" s="105">
        <v>0.31925369185919994</v>
      </c>
      <c r="O80" s="83" t="s">
        <v>1404</v>
      </c>
    </row>
    <row r="81" spans="1:15" x14ac:dyDescent="0.25">
      <c r="A81" s="79" t="s">
        <v>1429</v>
      </c>
      <c r="B81" s="100" t="s">
        <v>869</v>
      </c>
      <c r="C81" s="81" t="str">
        <f>IFERROR(IF(B81="No CAS","",INDEX('DEQ Pollutant List'!$C$7:$C$611,MATCH('3. Pollutant Emissions - EF'!B81,'DEQ Pollutant List'!$B$7:$B$611,0))),"")</f>
        <v>Perylene</v>
      </c>
      <c r="D81" s="115">
        <f>IFERROR(IF(OR($B81="",$B81="No CAS"),INDEX('DEQ Pollutant List'!$A$7:$A$611,MATCH($C81,'DEQ Pollutant List'!$C$7:$C$611,0)),INDEX('DEQ Pollutant List'!$A$7:$A$611,MATCH($B81,'DEQ Pollutant List'!$B$7:$B$611,0))),"")</f>
        <v>429</v>
      </c>
      <c r="E81" s="101" t="s">
        <v>1403</v>
      </c>
      <c r="F81" s="102">
        <v>3.2000000000000002E-8</v>
      </c>
      <c r="G81" s="103" t="s">
        <v>1404</v>
      </c>
      <c r="H81" s="83" t="s">
        <v>1405</v>
      </c>
      <c r="I81" s="104" t="s">
        <v>1411</v>
      </c>
      <c r="J81" s="102">
        <v>1.8676192000000001E-2</v>
      </c>
      <c r="K81" s="105">
        <v>2.9511560000000003E-2</v>
      </c>
      <c r="L81" s="83" t="s">
        <v>1404</v>
      </c>
      <c r="M81" s="102">
        <v>1.02571467264E-4</v>
      </c>
      <c r="N81" s="105">
        <v>1.02571467264E-4</v>
      </c>
      <c r="O81" s="83" t="s">
        <v>1404</v>
      </c>
    </row>
    <row r="82" spans="1:15" x14ac:dyDescent="0.25">
      <c r="A82" s="79" t="s">
        <v>1429</v>
      </c>
      <c r="B82" s="100" t="s">
        <v>871</v>
      </c>
      <c r="C82" s="81" t="str">
        <f>IFERROR(IF(B82="No CAS","",INDEX('DEQ Pollutant List'!$C$7:$C$611,MATCH('3. Pollutant Emissions - EF'!B82,'DEQ Pollutant List'!$B$7:$B$611,0))),"")</f>
        <v>Phenanthrene</v>
      </c>
      <c r="D82" s="115">
        <f>IFERROR(IF(OR($B82="",$B82="No CAS"),INDEX('DEQ Pollutant List'!$A$7:$A$611,MATCH($C82,'DEQ Pollutant List'!$C$7:$C$611,0)),INDEX('DEQ Pollutant List'!$A$7:$A$611,MATCH($B82,'DEQ Pollutant List'!$B$7:$B$611,0))),"")</f>
        <v>430</v>
      </c>
      <c r="E82" s="101" t="s">
        <v>1403</v>
      </c>
      <c r="F82" s="102">
        <v>6.46E-6</v>
      </c>
      <c r="G82" s="103" t="s">
        <v>1404</v>
      </c>
      <c r="H82" s="83" t="s">
        <v>1405</v>
      </c>
      <c r="I82" s="104" t="s">
        <v>1411</v>
      </c>
      <c r="J82" s="102">
        <v>3.77025626</v>
      </c>
      <c r="K82" s="105">
        <v>5.9576461749999998</v>
      </c>
      <c r="L82" s="83" t="s">
        <v>1404</v>
      </c>
      <c r="M82" s="102">
        <v>2.0706614953919997E-2</v>
      </c>
      <c r="N82" s="105">
        <v>2.0706614953919997E-2</v>
      </c>
      <c r="O82" s="83" t="s">
        <v>1404</v>
      </c>
    </row>
    <row r="83" spans="1:15" x14ac:dyDescent="0.25">
      <c r="A83" s="79" t="s">
        <v>1429</v>
      </c>
      <c r="B83" s="100" t="s">
        <v>873</v>
      </c>
      <c r="C83" s="81" t="str">
        <f>IFERROR(IF(B83="No CAS","",INDEX('DEQ Pollutant List'!$C$7:$C$611,MATCH('3. Pollutant Emissions - EF'!B83,'DEQ Pollutant List'!$B$7:$B$611,0))),"")</f>
        <v>Pyrene</v>
      </c>
      <c r="D83" s="115">
        <f>IFERROR(IF(OR($B83="",$B83="No CAS"),INDEX('DEQ Pollutant List'!$A$7:$A$611,MATCH($C83,'DEQ Pollutant List'!$C$7:$C$611,0)),INDEX('DEQ Pollutant List'!$A$7:$A$611,MATCH($B83,'DEQ Pollutant List'!$B$7:$B$611,0))),"")</f>
        <v>431</v>
      </c>
      <c r="E83" s="101" t="s">
        <v>1403</v>
      </c>
      <c r="F83" s="102">
        <v>3.54E-6</v>
      </c>
      <c r="G83" s="103" t="s">
        <v>1404</v>
      </c>
      <c r="H83" s="83" t="s">
        <v>1405</v>
      </c>
      <c r="I83" s="104" t="s">
        <v>1411</v>
      </c>
      <c r="J83" s="102">
        <v>2.0660537400000001</v>
      </c>
      <c r="K83" s="105">
        <v>3.2647163250000002</v>
      </c>
      <c r="L83" s="83" t="s">
        <v>1404</v>
      </c>
      <c r="M83" s="102">
        <v>1.134696856608E-2</v>
      </c>
      <c r="N83" s="105">
        <v>1.134696856608E-2</v>
      </c>
      <c r="O83" s="83" t="s">
        <v>1404</v>
      </c>
    </row>
    <row r="84" spans="1:15" x14ac:dyDescent="0.25">
      <c r="A84" s="79" t="s">
        <v>1429</v>
      </c>
      <c r="B84" s="100" t="s">
        <v>780</v>
      </c>
      <c r="C84" s="81" t="str">
        <f>IFERROR(IF(B84="No CAS","",INDEX('DEQ Pollutant List'!$C$7:$C$611,MATCH('3. Pollutant Emissions - EF'!B84,'DEQ Pollutant List'!$B$7:$B$611,0))),"")</f>
        <v>2,3,7,8-Tetrachlorodibenzo-p-dioxin (TCDD)</v>
      </c>
      <c r="D84" s="115">
        <f>IFERROR(IF(OR($B84="",$B84="No CAS"),INDEX('DEQ Pollutant List'!$A$7:$A$611,MATCH($C84,'DEQ Pollutant List'!$C$7:$C$611,0)),INDEX('DEQ Pollutant List'!$A$7:$A$611,MATCH($B84,'DEQ Pollutant List'!$B$7:$B$611,0))),"")</f>
        <v>527</v>
      </c>
      <c r="E84" s="101" t="s">
        <v>1403</v>
      </c>
      <c r="F84" s="102">
        <v>9.5300000000000008E-13</v>
      </c>
      <c r="G84" s="103" t="s">
        <v>1404</v>
      </c>
      <c r="H84" s="83" t="s">
        <v>1405</v>
      </c>
      <c r="I84" s="104" t="s">
        <v>1411</v>
      </c>
      <c r="J84" s="102">
        <v>5.5620034300000004E-7</v>
      </c>
      <c r="K84" s="105">
        <v>8.7889114625000011E-7</v>
      </c>
      <c r="L84" s="83" t="s">
        <v>1404</v>
      </c>
      <c r="M84" s="102">
        <v>3.0547065094560002E-9</v>
      </c>
      <c r="N84" s="105">
        <v>3.0547065094560002E-9</v>
      </c>
      <c r="O84" s="83" t="s">
        <v>1404</v>
      </c>
    </row>
    <row r="85" spans="1:15" x14ac:dyDescent="0.25">
      <c r="A85" s="79" t="s">
        <v>1429</v>
      </c>
      <c r="B85" s="100" t="s">
        <v>782</v>
      </c>
      <c r="C85" s="81" t="str">
        <f>IFERROR(IF(B85="No CAS","",INDEX('DEQ Pollutant List'!$C$7:$C$611,MATCH('3. Pollutant Emissions - EF'!B85,'DEQ Pollutant List'!$B$7:$B$611,0))),"")</f>
        <v>1,2,3,7,8-Pentachlorodibenzo-p-dioxin (PeCDD)</v>
      </c>
      <c r="D85" s="115">
        <f>IFERROR(IF(OR($B85="",$B85="No CAS"),INDEX('DEQ Pollutant List'!$A$7:$A$611,MATCH($C85,'DEQ Pollutant List'!$C$7:$C$611,0)),INDEX('DEQ Pollutant List'!$A$7:$A$611,MATCH($B85,'DEQ Pollutant List'!$B$7:$B$611,0))),"")</f>
        <v>528</v>
      </c>
      <c r="E85" s="101" t="s">
        <v>1403</v>
      </c>
      <c r="F85" s="102">
        <v>1.33E-12</v>
      </c>
      <c r="G85" s="103" t="s">
        <v>1404</v>
      </c>
      <c r="H85" s="83" t="s">
        <v>1405</v>
      </c>
      <c r="I85" s="104" t="s">
        <v>1411</v>
      </c>
      <c r="J85" s="102">
        <v>7.7622923000000002E-7</v>
      </c>
      <c r="K85" s="105">
        <v>1.2265742125E-6</v>
      </c>
      <c r="L85" s="83" t="s">
        <v>1404</v>
      </c>
      <c r="M85" s="102">
        <v>4.2631266081599999E-9</v>
      </c>
      <c r="N85" s="105">
        <v>4.2631266081599999E-9</v>
      </c>
      <c r="O85" s="83" t="s">
        <v>1404</v>
      </c>
    </row>
    <row r="86" spans="1:15" x14ac:dyDescent="0.25">
      <c r="A86" s="79" t="s">
        <v>1429</v>
      </c>
      <c r="B86" s="100" t="s">
        <v>784</v>
      </c>
      <c r="C86" s="81" t="str">
        <f>IFERROR(IF(B86="No CAS","",INDEX('DEQ Pollutant List'!$C$7:$C$611,MATCH('3. Pollutant Emissions - EF'!B86,'DEQ Pollutant List'!$B$7:$B$611,0))),"")</f>
        <v>1,2,3,4,7,8-Hexachlorodibenzo-p-dioxin (HxCDD)</v>
      </c>
      <c r="D86" s="115">
        <f>IFERROR(IF(OR($B86="",$B86="No CAS"),INDEX('DEQ Pollutant List'!$A$7:$A$611,MATCH($C86,'DEQ Pollutant List'!$C$7:$C$611,0)),INDEX('DEQ Pollutant List'!$A$7:$A$611,MATCH($B86,'DEQ Pollutant List'!$B$7:$B$611,0))),"")</f>
        <v>529</v>
      </c>
      <c r="E86" s="101" t="s">
        <v>1403</v>
      </c>
      <c r="F86" s="102">
        <v>8.7000000000000003E-13</v>
      </c>
      <c r="G86" s="103" t="s">
        <v>1404</v>
      </c>
      <c r="H86" s="83" t="s">
        <v>1405</v>
      </c>
      <c r="I86" s="104" t="s">
        <v>1411</v>
      </c>
      <c r="J86" s="102">
        <v>5.0775897000000006E-7</v>
      </c>
      <c r="K86" s="105">
        <v>8.0234553749999999E-7</v>
      </c>
      <c r="L86" s="83" t="s">
        <v>1404</v>
      </c>
      <c r="M86" s="102">
        <v>2.7886617662400001E-9</v>
      </c>
      <c r="N86" s="105">
        <v>2.7886617662400001E-9</v>
      </c>
      <c r="O86" s="83" t="s">
        <v>1404</v>
      </c>
    </row>
    <row r="87" spans="1:15" x14ac:dyDescent="0.25">
      <c r="A87" s="79" t="s">
        <v>1429</v>
      </c>
      <c r="B87" s="100" t="s">
        <v>786</v>
      </c>
      <c r="C87" s="81" t="str">
        <f>IFERROR(IF(B87="No CAS","",INDEX('DEQ Pollutant List'!$C$7:$C$611,MATCH('3. Pollutant Emissions - EF'!B87,'DEQ Pollutant List'!$B$7:$B$611,0))),"")</f>
        <v>1,2,3,6,7,8-Hexachlorodibenzo-p-dioxin (HxCDD)</v>
      </c>
      <c r="D87" s="115">
        <f>IFERROR(IF(OR($B87="",$B87="No CAS"),INDEX('DEQ Pollutant List'!$A$7:$A$611,MATCH($C87,'DEQ Pollutant List'!$C$7:$C$611,0)),INDEX('DEQ Pollutant List'!$A$7:$A$611,MATCH($B87,'DEQ Pollutant List'!$B$7:$B$611,0))),"")</f>
        <v>530</v>
      </c>
      <c r="E87" s="101" t="s">
        <v>1403</v>
      </c>
      <c r="F87" s="102">
        <v>2.0900000000000002E-12</v>
      </c>
      <c r="G87" s="103" t="s">
        <v>1404</v>
      </c>
      <c r="H87" s="83" t="s">
        <v>1405</v>
      </c>
      <c r="I87" s="104" t="s">
        <v>1411</v>
      </c>
      <c r="J87" s="102">
        <v>1.2197887900000002E-6</v>
      </c>
      <c r="K87" s="105">
        <v>1.9274737625000002E-6</v>
      </c>
      <c r="L87" s="83" t="s">
        <v>1404</v>
      </c>
      <c r="M87" s="102">
        <v>6.6991989556800001E-9</v>
      </c>
      <c r="N87" s="105">
        <v>6.6991989556800001E-9</v>
      </c>
      <c r="O87" s="83" t="s">
        <v>1404</v>
      </c>
    </row>
    <row r="88" spans="1:15" x14ac:dyDescent="0.25">
      <c r="A88" s="79" t="s">
        <v>1429</v>
      </c>
      <c r="B88" s="100" t="s">
        <v>788</v>
      </c>
      <c r="C88" s="81" t="str">
        <f>IFERROR(IF(B88="No CAS","",INDEX('DEQ Pollutant List'!$C$7:$C$611,MATCH('3. Pollutant Emissions - EF'!B88,'DEQ Pollutant List'!$B$7:$B$611,0))),"")</f>
        <v>1,2,3,7,8,9-Hexachlorodibenzo-p-dioxin (HxCDD)</v>
      </c>
      <c r="D88" s="115">
        <f>IFERROR(IF(OR($B88="",$B88="No CAS"),INDEX('DEQ Pollutant List'!$A$7:$A$611,MATCH($C88,'DEQ Pollutant List'!$C$7:$C$611,0)),INDEX('DEQ Pollutant List'!$A$7:$A$611,MATCH($B88,'DEQ Pollutant List'!$B$7:$B$611,0))),"")</f>
        <v>531</v>
      </c>
      <c r="E88" s="101" t="s">
        <v>1403</v>
      </c>
      <c r="F88" s="102">
        <v>2.2100000000000001E-12</v>
      </c>
      <c r="G88" s="103" t="s">
        <v>1404</v>
      </c>
      <c r="H88" s="83" t="s">
        <v>1405</v>
      </c>
      <c r="I88" s="104" t="s">
        <v>1411</v>
      </c>
      <c r="J88" s="102">
        <v>1.2898245100000001E-6</v>
      </c>
      <c r="K88" s="105">
        <v>2.0381421125000001E-6</v>
      </c>
      <c r="L88" s="83" t="s">
        <v>1404</v>
      </c>
      <c r="M88" s="102">
        <v>7.0838419579199996E-9</v>
      </c>
      <c r="N88" s="105">
        <v>7.0838419579199996E-9</v>
      </c>
      <c r="O88" s="83" t="s">
        <v>1404</v>
      </c>
    </row>
    <row r="89" spans="1:15" x14ac:dyDescent="0.25">
      <c r="A89" s="79" t="s">
        <v>1429</v>
      </c>
      <c r="B89" s="100" t="s">
        <v>790</v>
      </c>
      <c r="C89" s="81" t="str">
        <f>IFERROR(IF(B89="No CAS","",INDEX('DEQ Pollutant List'!$C$7:$C$611,MATCH('3. Pollutant Emissions - EF'!B89,'DEQ Pollutant List'!$B$7:$B$611,0))),"")</f>
        <v>1,2,3,4,6,7,8-Heptachlorodibenzo-p-dioxin (HpCDD)</v>
      </c>
      <c r="D89" s="115">
        <f>IFERROR(IF(OR($B89="",$B89="No CAS"),INDEX('DEQ Pollutant List'!$A$7:$A$611,MATCH($C89,'DEQ Pollutant List'!$C$7:$C$611,0)),INDEX('DEQ Pollutant List'!$A$7:$A$611,MATCH($B89,'DEQ Pollutant List'!$B$7:$B$611,0))),"")</f>
        <v>532</v>
      </c>
      <c r="E89" s="101" t="s">
        <v>1403</v>
      </c>
      <c r="F89" s="102">
        <v>9.7600000000000004E-12</v>
      </c>
      <c r="G89" s="103" t="s">
        <v>1404</v>
      </c>
      <c r="H89" s="83" t="s">
        <v>1405</v>
      </c>
      <c r="I89" s="104" t="s">
        <v>1411</v>
      </c>
      <c r="J89" s="102">
        <v>5.6962385599999999E-6</v>
      </c>
      <c r="K89" s="105">
        <v>9.0010258000000003E-6</v>
      </c>
      <c r="L89" s="83" t="s">
        <v>1404</v>
      </c>
      <c r="M89" s="102">
        <v>3.1284297515519997E-8</v>
      </c>
      <c r="N89" s="105">
        <v>3.1284297515519997E-8</v>
      </c>
      <c r="O89" s="83" t="s">
        <v>1404</v>
      </c>
    </row>
    <row r="90" spans="1:15" x14ac:dyDescent="0.25">
      <c r="A90" s="79" t="s">
        <v>1429</v>
      </c>
      <c r="B90" s="100" t="s">
        <v>792</v>
      </c>
      <c r="C90" s="81" t="str">
        <f>IFERROR(IF(B90="No CAS","",INDEX('DEQ Pollutant List'!$C$7:$C$611,MATCH('3. Pollutant Emissions - EF'!B90,'DEQ Pollutant List'!$B$7:$B$611,0))),"")</f>
        <v>Octachlorodibenzo-p-dioxin (OCDD)</v>
      </c>
      <c r="D90" s="115">
        <f>IFERROR(IF(OR($B90="",$B90="No CAS"),INDEX('DEQ Pollutant List'!$A$7:$A$611,MATCH($C90,'DEQ Pollutant List'!$C$7:$C$611,0)),INDEX('DEQ Pollutant List'!$A$7:$A$611,MATCH($B90,'DEQ Pollutant List'!$B$7:$B$611,0))),"")</f>
        <v>533</v>
      </c>
      <c r="E90" s="101" t="s">
        <v>1403</v>
      </c>
      <c r="F90" s="102">
        <v>2.4600000000000001E-11</v>
      </c>
      <c r="G90" s="103" t="s">
        <v>1404</v>
      </c>
      <c r="H90" s="83" t="s">
        <v>1405</v>
      </c>
      <c r="I90" s="104" t="s">
        <v>1411</v>
      </c>
      <c r="J90" s="102">
        <v>1.43573226E-5</v>
      </c>
      <c r="K90" s="105">
        <v>2.2687011750000002E-5</v>
      </c>
      <c r="L90" s="83" t="s">
        <v>1404</v>
      </c>
      <c r="M90" s="102">
        <v>7.8851815459200001E-8</v>
      </c>
      <c r="N90" s="105">
        <v>7.8851815459200001E-8</v>
      </c>
      <c r="O90" s="83" t="s">
        <v>1404</v>
      </c>
    </row>
    <row r="91" spans="1:15" x14ac:dyDescent="0.25">
      <c r="A91" s="79" t="s">
        <v>1429</v>
      </c>
      <c r="B91" s="100" t="s">
        <v>794</v>
      </c>
      <c r="C91" s="81" t="str">
        <f>IFERROR(IF(B91="No CAS","",INDEX('DEQ Pollutant List'!$C$7:$C$611,MATCH('3. Pollutant Emissions - EF'!B91,'DEQ Pollutant List'!$B$7:$B$611,0))),"")</f>
        <v>2,3,7,8-Tetrachlorodibenzofuran (TcDF)</v>
      </c>
      <c r="D91" s="115">
        <f>IFERROR(IF(OR($B91="",$B91="No CAS"),INDEX('DEQ Pollutant List'!$A$7:$A$611,MATCH($C91,'DEQ Pollutant List'!$C$7:$C$611,0)),INDEX('DEQ Pollutant List'!$A$7:$A$611,MATCH($B91,'DEQ Pollutant List'!$B$7:$B$611,0))),"")</f>
        <v>539</v>
      </c>
      <c r="E91" s="101" t="s">
        <v>1403</v>
      </c>
      <c r="F91" s="102">
        <v>8.0400000000000005E-12</v>
      </c>
      <c r="G91" s="103" t="s">
        <v>1404</v>
      </c>
      <c r="H91" s="83" t="s">
        <v>1405</v>
      </c>
      <c r="I91" s="104" t="s">
        <v>1411</v>
      </c>
      <c r="J91" s="102">
        <v>4.6923932400000002E-6</v>
      </c>
      <c r="K91" s="105">
        <v>7.4147794500000003E-6</v>
      </c>
      <c r="L91" s="83" t="s">
        <v>1404</v>
      </c>
      <c r="M91" s="102">
        <v>2.577108115008E-8</v>
      </c>
      <c r="N91" s="105">
        <v>2.577108115008E-8</v>
      </c>
      <c r="O91" s="83" t="s">
        <v>1404</v>
      </c>
    </row>
    <row r="92" spans="1:15" x14ac:dyDescent="0.25">
      <c r="A92" s="79" t="s">
        <v>1429</v>
      </c>
      <c r="B92" s="100" t="s">
        <v>796</v>
      </c>
      <c r="C92" s="81" t="str">
        <f>IFERROR(IF(B92="No CAS","",INDEX('DEQ Pollutant List'!$C$7:$C$611,MATCH('3. Pollutant Emissions - EF'!B92,'DEQ Pollutant List'!$B$7:$B$611,0))),"")</f>
        <v>1,2,3,7,8-Pentachlorodibenzofuran (PeCDF)</v>
      </c>
      <c r="D92" s="115">
        <f>IFERROR(IF(OR($B92="",$B92="No CAS"),INDEX('DEQ Pollutant List'!$A$7:$A$611,MATCH($C92,'DEQ Pollutant List'!$C$7:$C$611,0)),INDEX('DEQ Pollutant List'!$A$7:$A$611,MATCH($B92,'DEQ Pollutant List'!$B$7:$B$611,0))),"")</f>
        <v>540</v>
      </c>
      <c r="E92" s="101" t="s">
        <v>1403</v>
      </c>
      <c r="F92" s="102">
        <v>3.9899999999999998E-12</v>
      </c>
      <c r="G92" s="103" t="s">
        <v>1404</v>
      </c>
      <c r="H92" s="83" t="s">
        <v>1405</v>
      </c>
      <c r="I92" s="104" t="s">
        <v>1411</v>
      </c>
      <c r="J92" s="102">
        <v>2.3286876899999999E-6</v>
      </c>
      <c r="K92" s="105">
        <v>3.6797226374999997E-6</v>
      </c>
      <c r="L92" s="83" t="s">
        <v>1404</v>
      </c>
      <c r="M92" s="102">
        <v>1.2789379824479998E-8</v>
      </c>
      <c r="N92" s="105">
        <v>1.2789379824479998E-8</v>
      </c>
      <c r="O92" s="83" t="s">
        <v>1404</v>
      </c>
    </row>
    <row r="93" spans="1:15" x14ac:dyDescent="0.25">
      <c r="A93" s="79" t="s">
        <v>1429</v>
      </c>
      <c r="B93" s="100" t="s">
        <v>798</v>
      </c>
      <c r="C93" s="81" t="str">
        <f>IFERROR(IF(B93="No CAS","",INDEX('DEQ Pollutant List'!$C$7:$C$611,MATCH('3. Pollutant Emissions - EF'!B93,'DEQ Pollutant List'!$B$7:$B$611,0))),"")</f>
        <v>2,3,4,7,8-Pentachlorodibenzofuran (PeCDF)</v>
      </c>
      <c r="D93" s="115">
        <f>IFERROR(IF(OR($B93="",$B93="No CAS"),INDEX('DEQ Pollutant List'!$A$7:$A$611,MATCH($C93,'DEQ Pollutant List'!$C$7:$C$611,0)),INDEX('DEQ Pollutant List'!$A$7:$A$611,MATCH($B93,'DEQ Pollutant List'!$B$7:$B$611,0))),"")</f>
        <v>541</v>
      </c>
      <c r="E93" s="101" t="s">
        <v>1403</v>
      </c>
      <c r="F93" s="102">
        <v>6.0900000000000001E-12</v>
      </c>
      <c r="G93" s="103" t="s">
        <v>1404</v>
      </c>
      <c r="H93" s="83" t="s">
        <v>1405</v>
      </c>
      <c r="I93" s="104" t="s">
        <v>1411</v>
      </c>
      <c r="J93" s="102">
        <v>3.55431279E-6</v>
      </c>
      <c r="K93" s="105">
        <v>5.6164187625000004E-6</v>
      </c>
      <c r="L93" s="83" t="s">
        <v>1404</v>
      </c>
      <c r="M93" s="102">
        <v>1.952063236368E-8</v>
      </c>
      <c r="N93" s="105">
        <v>1.952063236368E-8</v>
      </c>
      <c r="O93" s="83" t="s">
        <v>1404</v>
      </c>
    </row>
    <row r="94" spans="1:15" x14ac:dyDescent="0.25">
      <c r="A94" s="79" t="s">
        <v>1429</v>
      </c>
      <c r="B94" s="100" t="s">
        <v>800</v>
      </c>
      <c r="C94" s="81" t="str">
        <f>IFERROR(IF(B94="No CAS","",INDEX('DEQ Pollutant List'!$C$7:$C$611,MATCH('3. Pollutant Emissions - EF'!B94,'DEQ Pollutant List'!$B$7:$B$611,0))),"")</f>
        <v>1,2,3,4,7,8-Hexachlorodibenzofuran (HxCDF)</v>
      </c>
      <c r="D94" s="115">
        <f>IFERROR(IF(OR($B94="",$B94="No CAS"),INDEX('DEQ Pollutant List'!$A$7:$A$611,MATCH($C94,'DEQ Pollutant List'!$C$7:$C$611,0)),INDEX('DEQ Pollutant List'!$A$7:$A$611,MATCH($B94,'DEQ Pollutant List'!$B$7:$B$611,0))),"")</f>
        <v>542</v>
      </c>
      <c r="E94" s="101" t="s">
        <v>1403</v>
      </c>
      <c r="F94" s="102">
        <v>3.5600000000000002E-12</v>
      </c>
      <c r="G94" s="103" t="s">
        <v>1404</v>
      </c>
      <c r="H94" s="83" t="s">
        <v>1405</v>
      </c>
      <c r="I94" s="104" t="s">
        <v>1411</v>
      </c>
      <c r="J94" s="102">
        <v>2.0777263599999999E-6</v>
      </c>
      <c r="K94" s="105">
        <v>3.2831610500000001E-6</v>
      </c>
      <c r="L94" s="83" t="s">
        <v>1404</v>
      </c>
      <c r="M94" s="102">
        <v>1.141107573312E-8</v>
      </c>
      <c r="N94" s="105">
        <v>1.141107573312E-8</v>
      </c>
      <c r="O94" s="83" t="s">
        <v>1404</v>
      </c>
    </row>
    <row r="95" spans="1:15" x14ac:dyDescent="0.25">
      <c r="A95" s="79" t="s">
        <v>1429</v>
      </c>
      <c r="B95" s="100" t="s">
        <v>802</v>
      </c>
      <c r="C95" s="81" t="str">
        <f>IFERROR(IF(B95="No CAS","",INDEX('DEQ Pollutant List'!$C$7:$C$611,MATCH('3. Pollutant Emissions - EF'!B95,'DEQ Pollutant List'!$B$7:$B$611,0))),"")</f>
        <v>1,2,3,6,7,8-Hexachlorodibenzofuran (HxCDF)</v>
      </c>
      <c r="D95" s="115">
        <f>IFERROR(IF(OR($B95="",$B95="No CAS"),INDEX('DEQ Pollutant List'!$A$7:$A$611,MATCH($C95,'DEQ Pollutant List'!$C$7:$C$611,0)),INDEX('DEQ Pollutant List'!$A$7:$A$611,MATCH($B95,'DEQ Pollutant List'!$B$7:$B$611,0))),"")</f>
        <v>543</v>
      </c>
      <c r="E95" s="101" t="s">
        <v>1403</v>
      </c>
      <c r="F95" s="102">
        <v>3.1599999999999999E-12</v>
      </c>
      <c r="G95" s="103" t="s">
        <v>1404</v>
      </c>
      <c r="H95" s="83" t="s">
        <v>1405</v>
      </c>
      <c r="I95" s="104" t="s">
        <v>1411</v>
      </c>
      <c r="J95" s="102">
        <v>1.8442739599999998E-6</v>
      </c>
      <c r="K95" s="105">
        <v>2.9142665499999998E-6</v>
      </c>
      <c r="L95" s="83" t="s">
        <v>1404</v>
      </c>
      <c r="M95" s="102">
        <v>1.0128932392319999E-8</v>
      </c>
      <c r="N95" s="105">
        <v>1.0128932392319999E-8</v>
      </c>
      <c r="O95" s="83" t="s">
        <v>1404</v>
      </c>
    </row>
    <row r="96" spans="1:15" x14ac:dyDescent="0.25">
      <c r="A96" s="79" t="s">
        <v>1429</v>
      </c>
      <c r="B96" s="100" t="s">
        <v>804</v>
      </c>
      <c r="C96" s="81" t="str">
        <f>IFERROR(IF(B96="No CAS","",INDEX('DEQ Pollutant List'!$C$7:$C$611,MATCH('3. Pollutant Emissions - EF'!B96,'DEQ Pollutant List'!$B$7:$B$611,0))),"")</f>
        <v>1,2,3,7,8,9-Hexachlorodibenzofuran (HxCDF)</v>
      </c>
      <c r="D96" s="115">
        <f>IFERROR(IF(OR($B96="",$B96="No CAS"),INDEX('DEQ Pollutant List'!$A$7:$A$611,MATCH($C96,'DEQ Pollutant List'!$C$7:$C$611,0)),INDEX('DEQ Pollutant List'!$A$7:$A$611,MATCH($B96,'DEQ Pollutant List'!$B$7:$B$611,0))),"")</f>
        <v>544</v>
      </c>
      <c r="E96" s="101" t="s">
        <v>1403</v>
      </c>
      <c r="F96" s="102">
        <v>6.6699999999999999E-13</v>
      </c>
      <c r="G96" s="103" t="s">
        <v>1404</v>
      </c>
      <c r="H96" s="83" t="s">
        <v>1405</v>
      </c>
      <c r="I96" s="104" t="s">
        <v>1411</v>
      </c>
      <c r="J96" s="102">
        <v>3.8928187699999998E-7</v>
      </c>
      <c r="K96" s="105">
        <v>6.1513157874999996E-7</v>
      </c>
      <c r="L96" s="83" t="s">
        <v>1404</v>
      </c>
      <c r="M96" s="102">
        <v>2.1379740207839996E-9</v>
      </c>
      <c r="N96" s="105">
        <v>2.1379740207839996E-9</v>
      </c>
      <c r="O96" s="83" t="s">
        <v>1404</v>
      </c>
    </row>
    <row r="97" spans="1:15" x14ac:dyDescent="0.25">
      <c r="A97" s="79" t="s">
        <v>1429</v>
      </c>
      <c r="B97" s="100" t="s">
        <v>806</v>
      </c>
      <c r="C97" s="81" t="str">
        <f>IFERROR(IF(B97="No CAS","",INDEX('DEQ Pollutant List'!$C$7:$C$611,MATCH('3. Pollutant Emissions - EF'!B97,'DEQ Pollutant List'!$B$7:$B$611,0))),"")</f>
        <v>2,3,4,6,7,8-Hexachlorodibenzofuran (HxCDF)</v>
      </c>
      <c r="D97" s="115">
        <f>IFERROR(IF(OR($B97="",$B97="No CAS"),INDEX('DEQ Pollutant List'!$A$7:$A$611,MATCH($C97,'DEQ Pollutant List'!$C$7:$C$611,0)),INDEX('DEQ Pollutant List'!$A$7:$A$611,MATCH($B97,'DEQ Pollutant List'!$B$7:$B$611,0))),"")</f>
        <v>545</v>
      </c>
      <c r="E97" s="101" t="s">
        <v>1403</v>
      </c>
      <c r="F97" s="102">
        <v>2.66E-12</v>
      </c>
      <c r="G97" s="103" t="s">
        <v>1404</v>
      </c>
      <c r="H97" s="83" t="s">
        <v>1405</v>
      </c>
      <c r="I97" s="104" t="s">
        <v>1411</v>
      </c>
      <c r="J97" s="102">
        <v>1.55245846E-6</v>
      </c>
      <c r="K97" s="105">
        <v>2.4531484250000001E-6</v>
      </c>
      <c r="L97" s="83" t="s">
        <v>1404</v>
      </c>
      <c r="M97" s="102">
        <v>8.5262532163199999E-9</v>
      </c>
      <c r="N97" s="105">
        <v>8.5262532163199999E-9</v>
      </c>
      <c r="O97" s="83" t="s">
        <v>1404</v>
      </c>
    </row>
    <row r="98" spans="1:15" x14ac:dyDescent="0.25">
      <c r="A98" s="79" t="s">
        <v>1429</v>
      </c>
      <c r="B98" s="100" t="s">
        <v>807</v>
      </c>
      <c r="C98" s="81" t="str">
        <f>IFERROR(IF(B98="No CAS","",INDEX('DEQ Pollutant List'!$C$7:$C$611,MATCH('3. Pollutant Emissions - EF'!B98,'DEQ Pollutant List'!$B$7:$B$611,0))),"")</f>
        <v>1,2,3,4,6,7,8-Heptachlorodibenzofuran (HpCDF)</v>
      </c>
      <c r="D98" s="115">
        <f>IFERROR(IF(OR($B98="",$B98="No CAS"),INDEX('DEQ Pollutant List'!$A$7:$A$611,MATCH($C98,'DEQ Pollutant List'!$C$7:$C$611,0)),INDEX('DEQ Pollutant List'!$A$7:$A$611,MATCH($B98,'DEQ Pollutant List'!$B$7:$B$611,0))),"")</f>
        <v>546</v>
      </c>
      <c r="E98" s="101" t="s">
        <v>1403</v>
      </c>
      <c r="F98" s="102">
        <v>5.7099999999999997E-12</v>
      </c>
      <c r="G98" s="103" t="s">
        <v>1404</v>
      </c>
      <c r="H98" s="83" t="s">
        <v>1405</v>
      </c>
      <c r="I98" s="104" t="s">
        <v>1411</v>
      </c>
      <c r="J98" s="102">
        <v>3.33253301E-6</v>
      </c>
      <c r="K98" s="105">
        <v>5.2659689874999996E-6</v>
      </c>
      <c r="L98" s="83" t="s">
        <v>1404</v>
      </c>
      <c r="M98" s="102">
        <v>1.8302596189919999E-8</v>
      </c>
      <c r="N98" s="105">
        <v>1.8302596189919999E-8</v>
      </c>
      <c r="O98" s="83" t="s">
        <v>1404</v>
      </c>
    </row>
    <row r="99" spans="1:15" x14ac:dyDescent="0.25">
      <c r="A99" s="79" t="s">
        <v>1429</v>
      </c>
      <c r="B99" s="100" t="s">
        <v>809</v>
      </c>
      <c r="C99" s="81" t="str">
        <f>IFERROR(IF(B99="No CAS","",INDEX('DEQ Pollutant List'!$C$7:$C$611,MATCH('3. Pollutant Emissions - EF'!B99,'DEQ Pollutant List'!$B$7:$B$611,0))),"")</f>
        <v>1,2,3,4,7,8,9-Heptachlorodibenzofuran (HpCDF)</v>
      </c>
      <c r="D99" s="115">
        <f>IFERROR(IF(OR($B99="",$B99="No CAS"),INDEX('DEQ Pollutant List'!$A$7:$A$611,MATCH($C99,'DEQ Pollutant List'!$C$7:$C$611,0)),INDEX('DEQ Pollutant List'!$A$7:$A$611,MATCH($B99,'DEQ Pollutant List'!$B$7:$B$611,0))),"")</f>
        <v>547</v>
      </c>
      <c r="E99" s="101" t="s">
        <v>1403</v>
      </c>
      <c r="F99" s="102">
        <v>7.9800000000000003E-13</v>
      </c>
      <c r="G99" s="103" t="s">
        <v>1404</v>
      </c>
      <c r="H99" s="83" t="s">
        <v>1405</v>
      </c>
      <c r="I99" s="104" t="s">
        <v>1411</v>
      </c>
      <c r="J99" s="102">
        <v>4.65737538E-7</v>
      </c>
      <c r="K99" s="105">
        <v>7.3594452750000002E-7</v>
      </c>
      <c r="L99" s="83" t="s">
        <v>1404</v>
      </c>
      <c r="M99" s="102">
        <v>2.5578759648959998E-9</v>
      </c>
      <c r="N99" s="105">
        <v>2.5578759648959998E-9</v>
      </c>
      <c r="O99" s="83" t="s">
        <v>1404</v>
      </c>
    </row>
    <row r="100" spans="1:15" x14ac:dyDescent="0.25">
      <c r="A100" s="79" t="s">
        <v>1429</v>
      </c>
      <c r="B100" s="100" t="s">
        <v>811</v>
      </c>
      <c r="C100" s="81" t="str">
        <f>IFERROR(IF(B100="No CAS","",INDEX('DEQ Pollutant List'!$C$7:$C$611,MATCH('3. Pollutant Emissions - EF'!B100,'DEQ Pollutant List'!$B$7:$B$611,0))),"")</f>
        <v>Octachlorodibenzofuran (OCDF)</v>
      </c>
      <c r="D100" s="115">
        <f>IFERROR(IF(OR($B100="",$B100="No CAS"),INDEX('DEQ Pollutant List'!$A$7:$A$611,MATCH($C100,'DEQ Pollutant List'!$C$7:$C$611,0)),INDEX('DEQ Pollutant List'!$A$7:$A$611,MATCH($B100,'DEQ Pollutant List'!$B$7:$B$611,0))),"")</f>
        <v>548</v>
      </c>
      <c r="E100" s="101" t="s">
        <v>1403</v>
      </c>
      <c r="F100" s="102">
        <v>4.9999999999999997E-12</v>
      </c>
      <c r="G100" s="103" t="s">
        <v>1404</v>
      </c>
      <c r="H100" s="83" t="s">
        <v>1405</v>
      </c>
      <c r="I100" s="104" t="s">
        <v>1411</v>
      </c>
      <c r="J100" s="102">
        <v>2.9181549999999997E-6</v>
      </c>
      <c r="K100" s="105">
        <v>4.6111812499999995E-6</v>
      </c>
      <c r="L100" s="83" t="s">
        <v>1404</v>
      </c>
      <c r="M100" s="102">
        <v>1.6026791759999999E-8</v>
      </c>
      <c r="N100" s="105">
        <v>1.6026791759999999E-8</v>
      </c>
      <c r="O100" s="83" t="s">
        <v>1404</v>
      </c>
    </row>
    <row r="101" spans="1:15" x14ac:dyDescent="0.25">
      <c r="A101" s="79" t="s">
        <v>1429</v>
      </c>
      <c r="B101" s="100" t="s">
        <v>729</v>
      </c>
      <c r="C101" s="81" t="str">
        <f>IFERROR(IF(B101="No CAS","",INDEX('DEQ Pollutant List'!$C$7:$C$611,MATCH('3. Pollutant Emissions - EF'!B101,'DEQ Pollutant List'!$B$7:$B$611,0))),"")</f>
        <v>Polychlorinated biphenyls (PCBs)</v>
      </c>
      <c r="D101" s="115">
        <f>IFERROR(IF(OR($B101="",$B101="No CAS"),INDEX('DEQ Pollutant List'!$A$7:$A$611,MATCH($C101,'DEQ Pollutant List'!$C$7:$C$611,0)),INDEX('DEQ Pollutant List'!$A$7:$A$611,MATCH($B101,'DEQ Pollutant List'!$B$7:$B$611,0))),"")</f>
        <v>456</v>
      </c>
      <c r="E101" s="101" t="s">
        <v>1403</v>
      </c>
      <c r="F101" s="102">
        <v>7.5900000000000005E-9</v>
      </c>
      <c r="G101" s="103" t="s">
        <v>1404</v>
      </c>
      <c r="H101" s="83" t="s">
        <v>1405</v>
      </c>
      <c r="I101" s="104" t="s">
        <v>1414</v>
      </c>
      <c r="J101" s="102">
        <v>4.4297592900000007E-3</v>
      </c>
      <c r="K101" s="105">
        <v>6.9997731375E-3</v>
      </c>
      <c r="L101" s="83" t="s">
        <v>1404</v>
      </c>
      <c r="M101" s="102">
        <v>2.4328669891679998E-5</v>
      </c>
      <c r="N101" s="105">
        <v>2.4328669891679998E-5</v>
      </c>
      <c r="O101" s="83" t="s">
        <v>1404</v>
      </c>
    </row>
    <row r="102" spans="1:15" x14ac:dyDescent="0.25">
      <c r="A102" s="79" t="s">
        <v>1429</v>
      </c>
      <c r="B102" s="100" t="s">
        <v>779</v>
      </c>
      <c r="C102" s="81" t="str">
        <f>IFERROR(IF(B102="No CAS","",INDEX('DEQ Pollutant List'!$C$7:$C$611,MATCH('3. Pollutant Emissions - EF'!B102,'DEQ Pollutant List'!$B$7:$B$611,0))),"")</f>
        <v>PCB-209 [decachlorobiphenyl]</v>
      </c>
      <c r="D102" s="115">
        <f>IFERROR(IF(OR($B102="",$B102="No CAS"),INDEX('DEQ Pollutant List'!$A$7:$A$611,MATCH($C102,'DEQ Pollutant List'!$C$7:$C$611,0)),INDEX('DEQ Pollutant List'!$A$7:$A$611,MATCH($B102,'DEQ Pollutant List'!$B$7:$B$611,0))),"")</f>
        <v>484</v>
      </c>
      <c r="E102" s="101" t="s">
        <v>1403</v>
      </c>
      <c r="F102" s="102">
        <v>2.6500000000000002E-10</v>
      </c>
      <c r="G102" s="103" t="s">
        <v>1404</v>
      </c>
      <c r="H102" s="83" t="s">
        <v>1405</v>
      </c>
      <c r="I102" s="104" t="s">
        <v>1411</v>
      </c>
      <c r="J102" s="102">
        <v>1.54662215E-4</v>
      </c>
      <c r="K102" s="105">
        <v>2.4439260625000003E-4</v>
      </c>
      <c r="L102" s="83" t="s">
        <v>1404</v>
      </c>
      <c r="M102" s="102">
        <v>8.4941996327999994E-7</v>
      </c>
      <c r="N102" s="105">
        <v>8.4941996327999994E-7</v>
      </c>
      <c r="O102" s="83" t="s">
        <v>1404</v>
      </c>
    </row>
    <row r="103" spans="1:15" x14ac:dyDescent="0.25">
      <c r="A103" s="79" t="s">
        <v>1429</v>
      </c>
      <c r="B103" s="100" t="s">
        <v>560</v>
      </c>
      <c r="C103" s="81" t="str">
        <f>IFERROR(IF(B103="No CAS","",INDEX('DEQ Pollutant List'!$C$7:$C$611,MATCH('3. Pollutant Emissions - EF'!B103,'DEQ Pollutant List'!$B$7:$B$611,0))),"")</f>
        <v>1-Methylphenanthrene</v>
      </c>
      <c r="D103" s="115">
        <f>IFERROR(IF(OR($B103="",$B103="No CAS"),INDEX('DEQ Pollutant List'!$A$7:$A$611,MATCH($C103,'DEQ Pollutant List'!$C$7:$C$611,0)),INDEX('DEQ Pollutant List'!$A$7:$A$611,MATCH($B103,'DEQ Pollutant List'!$B$7:$B$611,0))),"")</f>
        <v>343</v>
      </c>
      <c r="E103" s="101" t="s">
        <v>1403</v>
      </c>
      <c r="F103" s="102">
        <v>2.5899999999999998E-7</v>
      </c>
      <c r="G103" s="103" t="s">
        <v>1404</v>
      </c>
      <c r="H103" s="83" t="s">
        <v>1405</v>
      </c>
      <c r="I103" s="104" t="s">
        <v>1411</v>
      </c>
      <c r="J103" s="102">
        <v>0.15116042899999999</v>
      </c>
      <c r="K103" s="105">
        <v>0.23885918874999998</v>
      </c>
      <c r="L103" s="83" t="s">
        <v>1404</v>
      </c>
      <c r="M103" s="102">
        <v>8.3018781316799987E-4</v>
      </c>
      <c r="N103" s="105">
        <v>8.3018781316799987E-4</v>
      </c>
      <c r="O103" s="83" t="s">
        <v>1404</v>
      </c>
    </row>
    <row r="104" spans="1:15" x14ac:dyDescent="0.25">
      <c r="A104" s="79" t="s">
        <v>1429</v>
      </c>
      <c r="B104" s="100" t="s">
        <v>887</v>
      </c>
      <c r="C104" s="81" t="str">
        <f>IFERROR(IF(B104="No CAS","",INDEX('DEQ Pollutant List'!$C$7:$C$611,MATCH('3. Pollutant Emissions - EF'!B104,'DEQ Pollutant List'!$B$7:$B$611,0))),"")</f>
        <v>3-Methylcholanthrene</v>
      </c>
      <c r="D104" s="115">
        <f>IFERROR(IF(OR($B104="",$B104="No CAS"),INDEX('DEQ Pollutant List'!$A$7:$A$611,MATCH($C104,'DEQ Pollutant List'!$C$7:$C$611,0)),INDEX('DEQ Pollutant List'!$A$7:$A$611,MATCH($B104,'DEQ Pollutant List'!$B$7:$B$611,0))),"")</f>
        <v>439</v>
      </c>
      <c r="E104" s="101" t="s">
        <v>1403</v>
      </c>
      <c r="F104" s="102">
        <v>8.6800000000000006E-9</v>
      </c>
      <c r="G104" s="103" t="s">
        <v>1404</v>
      </c>
      <c r="H104" s="83" t="s">
        <v>1405</v>
      </c>
      <c r="I104" s="104" t="s">
        <v>1411</v>
      </c>
      <c r="J104" s="102">
        <v>5.0659170800000002E-3</v>
      </c>
      <c r="K104" s="105">
        <v>8.0050106499999999E-3</v>
      </c>
      <c r="L104" s="83" t="s">
        <v>1404</v>
      </c>
      <c r="M104" s="102">
        <v>2.782251049536E-5</v>
      </c>
      <c r="N104" s="105">
        <v>2.782251049536E-5</v>
      </c>
      <c r="O104" s="83" t="s">
        <v>1404</v>
      </c>
    </row>
    <row r="105" spans="1:15" x14ac:dyDescent="0.25">
      <c r="A105" s="79" t="s">
        <v>1429</v>
      </c>
      <c r="B105" s="100" t="s">
        <v>881</v>
      </c>
      <c r="C105" s="81" t="str">
        <f>IFERROR(IF(B105="No CAS","",INDEX('DEQ Pollutant List'!$C$7:$C$611,MATCH('3. Pollutant Emissions - EF'!B105,'DEQ Pollutant List'!$B$7:$B$611,0))),"")</f>
        <v>7,12-Dimethylbenz[a]anthracene</v>
      </c>
      <c r="D105" s="115">
        <f>IFERROR(IF(OR($B105="",$B105="No CAS"),INDEX('DEQ Pollutant List'!$A$7:$A$611,MATCH($C105,'DEQ Pollutant List'!$C$7:$C$611,0)),INDEX('DEQ Pollutant List'!$A$7:$A$611,MATCH($B105,'DEQ Pollutant List'!$B$7:$B$611,0))),"")</f>
        <v>436</v>
      </c>
      <c r="E105" s="101" t="s">
        <v>1403</v>
      </c>
      <c r="F105" s="102">
        <v>4.5699999999999997E-9</v>
      </c>
      <c r="G105" s="103" t="s">
        <v>1404</v>
      </c>
      <c r="H105" s="83" t="s">
        <v>1405</v>
      </c>
      <c r="I105" s="104" t="s">
        <v>1411</v>
      </c>
      <c r="J105" s="102">
        <v>2.6671936699999999E-3</v>
      </c>
      <c r="K105" s="105">
        <v>4.2146196624999995E-3</v>
      </c>
      <c r="L105" s="83" t="s">
        <v>1404</v>
      </c>
      <c r="M105" s="102">
        <v>1.4648487668639999E-5</v>
      </c>
      <c r="N105" s="105">
        <v>1.4648487668639999E-5</v>
      </c>
      <c r="O105" s="83" t="s">
        <v>1404</v>
      </c>
    </row>
    <row r="106" spans="1:15" x14ac:dyDescent="0.25">
      <c r="A106" s="79" t="s">
        <v>1429</v>
      </c>
      <c r="B106" s="100" t="s">
        <v>378</v>
      </c>
      <c r="C106" s="81" t="str">
        <f>IFERROR(IF(B106="No CAS","",INDEX('DEQ Pollutant List'!$C$7:$C$611,MATCH('3. Pollutant Emissions - EF'!B106,'DEQ Pollutant List'!$B$7:$B$611,0))),"")</f>
        <v>2,4-Dinitrotoluene</v>
      </c>
      <c r="D106" s="115">
        <f>IFERROR(IF(OR($B106="",$B106="No CAS"),INDEX('DEQ Pollutant List'!$A$7:$A$611,MATCH($C106,'DEQ Pollutant List'!$C$7:$C$611,0)),INDEX('DEQ Pollutant List'!$A$7:$A$611,MATCH($B106,'DEQ Pollutant List'!$B$7:$B$611,0))),"")</f>
        <v>218</v>
      </c>
      <c r="E106" s="101" t="s">
        <v>1403</v>
      </c>
      <c r="F106" s="102">
        <v>9.4200000000000004E-7</v>
      </c>
      <c r="G106" s="103" t="s">
        <v>1404</v>
      </c>
      <c r="H106" s="83" t="s">
        <v>1405</v>
      </c>
      <c r="I106" s="104" t="s">
        <v>1411</v>
      </c>
      <c r="J106" s="102">
        <v>0.549780402</v>
      </c>
      <c r="K106" s="105">
        <v>0.86874654750000002</v>
      </c>
      <c r="L106" s="83" t="s">
        <v>1404</v>
      </c>
      <c r="M106" s="102">
        <v>3.019447567584E-3</v>
      </c>
      <c r="N106" s="105">
        <v>3.019447567584E-3</v>
      </c>
      <c r="O106" s="83" t="s">
        <v>1404</v>
      </c>
    </row>
    <row r="107" spans="1:15" x14ac:dyDescent="0.25">
      <c r="A107" s="79" t="s">
        <v>1429</v>
      </c>
      <c r="B107" s="100" t="s">
        <v>374</v>
      </c>
      <c r="C107" s="81" t="str">
        <f>IFERROR(IF(B107="No CAS","",INDEX('DEQ Pollutant List'!$C$7:$C$611,MATCH('3. Pollutant Emissions - EF'!B107,'DEQ Pollutant List'!$B$7:$B$611,0))),"")</f>
        <v>4,6-Dinitro-o-cresol (and salts)</v>
      </c>
      <c r="D107" s="115">
        <f>IFERROR(IF(OR($B107="",$B107="No CAS"),INDEX('DEQ Pollutant List'!$A$7:$A$611,MATCH($C107,'DEQ Pollutant List'!$C$7:$C$611,0)),INDEX('DEQ Pollutant List'!$A$7:$A$611,MATCH($B107,'DEQ Pollutant List'!$B$7:$B$611,0))),"")</f>
        <v>215</v>
      </c>
      <c r="E107" s="101" t="s">
        <v>1403</v>
      </c>
      <c r="F107" s="102">
        <v>2.0999999999999998E-6</v>
      </c>
      <c r="G107" s="103" t="s">
        <v>1404</v>
      </c>
      <c r="H107" s="83" t="s">
        <v>1405</v>
      </c>
      <c r="I107" s="104" t="s">
        <v>1411</v>
      </c>
      <c r="J107" s="102">
        <v>1.2256250999999998</v>
      </c>
      <c r="K107" s="105">
        <v>1.9366961249999999</v>
      </c>
      <c r="L107" s="83" t="s">
        <v>1404</v>
      </c>
      <c r="M107" s="102">
        <v>6.731252539199999E-3</v>
      </c>
      <c r="N107" s="105">
        <v>6.731252539199999E-3</v>
      </c>
      <c r="O107" s="83" t="s">
        <v>1404</v>
      </c>
    </row>
    <row r="108" spans="1:15" x14ac:dyDescent="0.25">
      <c r="A108" s="79" t="s">
        <v>1429</v>
      </c>
      <c r="B108" s="100" t="s">
        <v>122</v>
      </c>
      <c r="C108" s="81" t="str">
        <f>IFERROR(IF(B108="No CAS","",INDEX('DEQ Pollutant List'!$C$7:$C$611,MATCH('3. Pollutant Emissions - EF'!B108,'DEQ Pollutant List'!$B$7:$B$611,0))),"")</f>
        <v>bis(2-Ethylhexyl) phthalate (DEHP)</v>
      </c>
      <c r="D108" s="115">
        <f>IFERROR(IF(OR($B108="",$B108="No CAS"),INDEX('DEQ Pollutant List'!$A$7:$A$611,MATCH($C108,'DEQ Pollutant List'!$C$7:$C$611,0)),INDEX('DEQ Pollutant List'!$A$7:$A$611,MATCH($B108,'DEQ Pollutant List'!$B$7:$B$611,0))),"")</f>
        <v>522</v>
      </c>
      <c r="E108" s="101" t="s">
        <v>1403</v>
      </c>
      <c r="F108" s="102">
        <v>4.6499999999999999E-8</v>
      </c>
      <c r="G108" s="103" t="s">
        <v>1404</v>
      </c>
      <c r="H108" s="83" t="s">
        <v>1405</v>
      </c>
      <c r="I108" s="104" t="s">
        <v>1411</v>
      </c>
      <c r="J108" s="102">
        <v>2.71388415E-2</v>
      </c>
      <c r="K108" s="105">
        <v>4.2883985625000003E-2</v>
      </c>
      <c r="L108" s="83" t="s">
        <v>1404</v>
      </c>
      <c r="M108" s="102">
        <v>1.4904916336799998E-4</v>
      </c>
      <c r="N108" s="105">
        <v>1.4904916336799998E-4</v>
      </c>
      <c r="O108" s="83" t="s">
        <v>1404</v>
      </c>
    </row>
    <row r="109" spans="1:15" x14ac:dyDescent="0.25">
      <c r="A109" s="79" t="s">
        <v>1429</v>
      </c>
      <c r="B109" s="100" t="s">
        <v>148</v>
      </c>
      <c r="C109" s="81" t="str">
        <f>IFERROR(IF(B109="No CAS","",INDEX('DEQ Pollutant List'!$C$7:$C$611,MATCH('3. Pollutant Emissions - EF'!B109,'DEQ Pollutant List'!$B$7:$B$611,0))),"")</f>
        <v>Butyl benzyl phthalate</v>
      </c>
      <c r="D109" s="115">
        <f>IFERROR(IF(OR($B109="",$B109="No CAS"),INDEX('DEQ Pollutant List'!$A$7:$A$611,MATCH($C109,'DEQ Pollutant List'!$C$7:$C$611,0)),INDEX('DEQ Pollutant List'!$A$7:$A$611,MATCH($B109,'DEQ Pollutant List'!$B$7:$B$611,0))),"")</f>
        <v>519</v>
      </c>
      <c r="E109" s="101" t="s">
        <v>1403</v>
      </c>
      <c r="F109" s="102">
        <v>2.6800000000000001E-5</v>
      </c>
      <c r="G109" s="103" t="s">
        <v>1404</v>
      </c>
      <c r="H109" s="83" t="s">
        <v>1405</v>
      </c>
      <c r="I109" s="104" t="s">
        <v>1411</v>
      </c>
      <c r="J109" s="102">
        <v>15.641310800000001</v>
      </c>
      <c r="K109" s="105">
        <v>24.7159315</v>
      </c>
      <c r="L109" s="83" t="s">
        <v>1404</v>
      </c>
      <c r="M109" s="102">
        <v>8.590360383359999E-2</v>
      </c>
      <c r="N109" s="105">
        <v>8.590360383359999E-2</v>
      </c>
      <c r="O109" s="83" t="s">
        <v>1404</v>
      </c>
    </row>
    <row r="110" spans="1:15" x14ac:dyDescent="0.25">
      <c r="A110" s="79" t="s">
        <v>1429</v>
      </c>
      <c r="B110" s="100" t="s">
        <v>252</v>
      </c>
      <c r="C110" s="81" t="str">
        <f>IFERROR(IF(B110="No CAS","",INDEX('DEQ Pollutant List'!$C$7:$C$611,MATCH('3. Pollutant Emissions - EF'!B110,'DEQ Pollutant List'!$B$7:$B$611,0))),"")</f>
        <v>Cyanide, hydrogen</v>
      </c>
      <c r="D110" s="115">
        <f>IFERROR(IF(OR($B110="",$B110="No CAS"),INDEX('DEQ Pollutant List'!$A$7:$A$611,MATCH($C110,'DEQ Pollutant List'!$C$7:$C$611,0)),INDEX('DEQ Pollutant List'!$A$7:$A$611,MATCH($B110,'DEQ Pollutant List'!$B$7:$B$611,0))),"")</f>
        <v>161</v>
      </c>
      <c r="E110" s="101" t="s">
        <v>1403</v>
      </c>
      <c r="F110" s="102">
        <v>2.05E-5</v>
      </c>
      <c r="G110" s="103" t="s">
        <v>1404</v>
      </c>
      <c r="H110" s="83" t="s">
        <v>1405</v>
      </c>
      <c r="I110" s="104" t="s">
        <v>1411</v>
      </c>
      <c r="J110" s="102">
        <v>11.9644355</v>
      </c>
      <c r="K110" s="105">
        <v>18.905843125000001</v>
      </c>
      <c r="L110" s="83" t="s">
        <v>1404</v>
      </c>
      <c r="M110" s="102">
        <v>6.5709846215999998E-2</v>
      </c>
      <c r="N110" s="105">
        <v>6.5709846215999998E-2</v>
      </c>
      <c r="O110" s="83" t="s">
        <v>1404</v>
      </c>
    </row>
    <row r="111" spans="1:15" x14ac:dyDescent="0.25">
      <c r="A111" s="79" t="s">
        <v>1429</v>
      </c>
      <c r="B111" s="100">
        <v>518</v>
      </c>
      <c r="C111" s="81" t="str">
        <f>IFERROR(IF(B111="No CAS","",INDEX('DEQ Pollutant List'!$C$7:$C$611,MATCH('3. Pollutant Emissions - EF'!B111,'DEQ Pollutant List'!$B$7:$B$611,0))),"")</f>
        <v>Phthalates</v>
      </c>
      <c r="D111" s="115">
        <f>IFERROR(IF(OR($B111="",$B111="No CAS"),INDEX('DEQ Pollutant List'!$A$7:$A$611,MATCH($C111,'DEQ Pollutant List'!$C$7:$C$611,0)),INDEX('DEQ Pollutant List'!$A$7:$A$611,MATCH($B111,'DEQ Pollutant List'!$B$7:$B$611,0))),"")</f>
        <v>518</v>
      </c>
      <c r="E111" s="101" t="s">
        <v>1403</v>
      </c>
      <c r="F111" s="102">
        <v>1.1000000000000001E-7</v>
      </c>
      <c r="G111" s="103" t="s">
        <v>1404</v>
      </c>
      <c r="H111" s="83" t="s">
        <v>1405</v>
      </c>
      <c r="I111" s="104" t="s">
        <v>1411</v>
      </c>
      <c r="J111" s="102">
        <v>6.4199409999999998E-2</v>
      </c>
      <c r="K111" s="105">
        <v>0.1014459875</v>
      </c>
      <c r="L111" s="83" t="s">
        <v>1404</v>
      </c>
      <c r="M111" s="102">
        <v>3.5258941871999997E-4</v>
      </c>
      <c r="N111" s="105">
        <v>3.5258941871999997E-4</v>
      </c>
      <c r="O111" s="83" t="s">
        <v>1404</v>
      </c>
    </row>
    <row r="112" spans="1:15" x14ac:dyDescent="0.25">
      <c r="A112" s="79" t="s">
        <v>1429</v>
      </c>
      <c r="B112" s="100" t="s">
        <v>415</v>
      </c>
      <c r="C112" s="81" t="str">
        <f>IFERROR(IF(B112="No CAS","",INDEX('DEQ Pollutant List'!$C$7:$C$611,MATCH('3. Pollutant Emissions - EF'!B112,'DEQ Pollutant List'!$B$7:$B$611,0))),"")</f>
        <v>Ethylene dichloride (EDC, 1,2-dichloroethane)</v>
      </c>
      <c r="D112" s="115">
        <f>IFERROR(IF(OR($B112="",$B112="No CAS"),INDEX('DEQ Pollutant List'!$A$7:$A$611,MATCH($C112,'DEQ Pollutant List'!$C$7:$C$611,0)),INDEX('DEQ Pollutant List'!$A$7:$A$611,MATCH($B112,'DEQ Pollutant List'!$B$7:$B$611,0))),"")</f>
        <v>233</v>
      </c>
      <c r="E112" s="101" t="s">
        <v>1403</v>
      </c>
      <c r="F112" s="102">
        <v>2.9200000000000002E-5</v>
      </c>
      <c r="G112" s="103" t="s">
        <v>1404</v>
      </c>
      <c r="H112" s="83" t="s">
        <v>1405</v>
      </c>
      <c r="I112" s="104" t="s">
        <v>1411</v>
      </c>
      <c r="J112" s="102">
        <v>17.042025200000001</v>
      </c>
      <c r="K112" s="105">
        <v>26.929298500000002</v>
      </c>
      <c r="L112" s="83" t="s">
        <v>1404</v>
      </c>
      <c r="M112" s="102">
        <v>9.3596463878399996E-2</v>
      </c>
      <c r="N112" s="105">
        <v>9.3596463878399996E-2</v>
      </c>
      <c r="O112" s="83" t="s">
        <v>1404</v>
      </c>
    </row>
    <row r="113" spans="1:15" x14ac:dyDescent="0.25">
      <c r="A113" s="79" t="s">
        <v>1429</v>
      </c>
      <c r="B113" s="100" t="s">
        <v>508</v>
      </c>
      <c r="C113" s="81" t="str">
        <f>IFERROR(IF(B113="No CAS","",INDEX('DEQ Pollutant List'!$C$7:$C$611,MATCH('3. Pollutant Emissions - EF'!B113,'DEQ Pollutant List'!$B$7:$B$611,0))),"")</f>
        <v>Isopropylbenzene (cumene)</v>
      </c>
      <c r="D113" s="115">
        <f>IFERROR(IF(OR($B113="",$B113="No CAS"),INDEX('DEQ Pollutant List'!$A$7:$A$611,MATCH($C113,'DEQ Pollutant List'!$C$7:$C$611,0)),INDEX('DEQ Pollutant List'!$A$7:$A$611,MATCH($B113,'DEQ Pollutant List'!$B$7:$B$611,0))),"")</f>
        <v>157</v>
      </c>
      <c r="E113" s="101" t="s">
        <v>1403</v>
      </c>
      <c r="F113" s="102">
        <v>1.77E-5</v>
      </c>
      <c r="G113" s="103" t="s">
        <v>1404</v>
      </c>
      <c r="H113" s="83" t="s">
        <v>1405</v>
      </c>
      <c r="I113" s="104" t="s">
        <v>1411</v>
      </c>
      <c r="J113" s="102">
        <v>10.3302687</v>
      </c>
      <c r="K113" s="105">
        <v>16.323581624999999</v>
      </c>
      <c r="L113" s="83" t="s">
        <v>1404</v>
      </c>
      <c r="M113" s="102">
        <v>5.6734842830399992E-2</v>
      </c>
      <c r="N113" s="105">
        <v>5.6734842830399992E-2</v>
      </c>
      <c r="O113" s="83" t="s">
        <v>1404</v>
      </c>
    </row>
    <row r="114" spans="1:15" x14ac:dyDescent="0.25">
      <c r="A114" s="79" t="s">
        <v>1429</v>
      </c>
      <c r="B114" s="100" t="s">
        <v>308</v>
      </c>
      <c r="C114" s="81" t="str">
        <f>IFERROR(IF(B114="No CAS","",INDEX('DEQ Pollutant List'!$C$7:$C$611,MATCH('3. Pollutant Emissions - EF'!B114,'DEQ Pollutant List'!$B$7:$B$611,0))),"")</f>
        <v>p-Dichlorobenzene (1,4-dichlorobenzene)</v>
      </c>
      <c r="D114" s="115">
        <f>IFERROR(IF(OR($B114="",$B114="No CAS"),INDEX('DEQ Pollutant List'!$A$7:$A$611,MATCH($C114,'DEQ Pollutant List'!$C$7:$C$611,0)),INDEX('DEQ Pollutant List'!$A$7:$A$611,MATCH($B114,'DEQ Pollutant List'!$B$7:$B$611,0))),"")</f>
        <v>112</v>
      </c>
      <c r="E114" s="101" t="s">
        <v>1403</v>
      </c>
      <c r="F114" s="102">
        <v>2.7900000000000001E-4</v>
      </c>
      <c r="G114" s="103" t="s">
        <v>1404</v>
      </c>
      <c r="H114" s="83" t="s">
        <v>1405</v>
      </c>
      <c r="I114" s="104" t="s">
        <v>1411</v>
      </c>
      <c r="J114" s="102">
        <v>162.83304900000002</v>
      </c>
      <c r="K114" s="105">
        <v>257.30391374999999</v>
      </c>
      <c r="L114" s="83" t="s">
        <v>1404</v>
      </c>
      <c r="M114" s="102">
        <v>0.89429498020799991</v>
      </c>
      <c r="N114" s="105">
        <v>0.89429498020799991</v>
      </c>
      <c r="O114" s="83" t="s">
        <v>1404</v>
      </c>
    </row>
    <row r="115" spans="1:15" x14ac:dyDescent="0.25">
      <c r="A115" s="79" t="s">
        <v>1429</v>
      </c>
      <c r="B115" s="100" t="s">
        <v>1063</v>
      </c>
      <c r="C115" s="81" t="str">
        <f>IFERROR(IF(B115="No CAS","",INDEX('DEQ Pollutant List'!$C$7:$C$611,MATCH('3. Pollutant Emissions - EF'!B115,'DEQ Pollutant List'!$B$7:$B$611,0))),"")</f>
        <v>Vinyl chloride</v>
      </c>
      <c r="D115" s="115">
        <f>IFERROR(IF(OR($B115="",$B115="No CAS"),INDEX('DEQ Pollutant List'!$A$7:$A$611,MATCH($C115,'DEQ Pollutant List'!$C$7:$C$611,0)),INDEX('DEQ Pollutant List'!$A$7:$A$611,MATCH($B115,'DEQ Pollutant List'!$B$7:$B$611,0))),"")</f>
        <v>624</v>
      </c>
      <c r="E115" s="101" t="s">
        <v>1403</v>
      </c>
      <c r="F115" s="102">
        <v>1.84E-5</v>
      </c>
      <c r="G115" s="103" t="s">
        <v>1404</v>
      </c>
      <c r="H115" s="83" t="s">
        <v>1405</v>
      </c>
      <c r="I115" s="104" t="s">
        <v>1411</v>
      </c>
      <c r="J115" s="102">
        <v>10.7388104</v>
      </c>
      <c r="K115" s="105">
        <v>16.969147</v>
      </c>
      <c r="L115" s="83" t="s">
        <v>1404</v>
      </c>
      <c r="M115" s="102">
        <v>5.8978593676799994E-2</v>
      </c>
      <c r="N115" s="105">
        <v>5.8978593676799994E-2</v>
      </c>
      <c r="O115" s="83" t="s">
        <v>1404</v>
      </c>
    </row>
    <row r="116" spans="1:15" x14ac:dyDescent="0.25">
      <c r="A116" s="79" t="s">
        <v>1429</v>
      </c>
      <c r="B116" s="100" t="s">
        <v>1021</v>
      </c>
      <c r="C116" s="81" t="str">
        <f>IFERROR(IF(B116="No CAS","",INDEX('DEQ Pollutant List'!$C$7:$C$611,MATCH('3. Pollutant Emissions - EF'!B116,'DEQ Pollutant List'!$B$7:$B$611,0))),"")</f>
        <v>Trichloroethene (TCE, trichloroethylene)</v>
      </c>
      <c r="D116" s="115">
        <f>IFERROR(IF(OR($B116="",$B116="No CAS"),INDEX('DEQ Pollutant List'!$A$7:$A$611,MATCH($C116,'DEQ Pollutant List'!$C$7:$C$611,0)),INDEX('DEQ Pollutant List'!$A$7:$A$611,MATCH($B116,'DEQ Pollutant List'!$B$7:$B$611,0))),"")</f>
        <v>608</v>
      </c>
      <c r="E116" s="101" t="s">
        <v>1403</v>
      </c>
      <c r="F116" s="102">
        <v>1.9899999999999999E-5</v>
      </c>
      <c r="G116" s="103" t="s">
        <v>1404</v>
      </c>
      <c r="H116" s="83" t="s">
        <v>1405</v>
      </c>
      <c r="I116" s="104" t="s">
        <v>1411</v>
      </c>
      <c r="J116" s="102">
        <v>11.614256899999999</v>
      </c>
      <c r="K116" s="105">
        <v>18.352501374999999</v>
      </c>
      <c r="L116" s="83" t="s">
        <v>1404</v>
      </c>
      <c r="M116" s="102">
        <v>6.3786631204799993E-2</v>
      </c>
      <c r="N116" s="105">
        <v>6.3786631204799993E-2</v>
      </c>
      <c r="O116" s="83" t="s">
        <v>1404</v>
      </c>
    </row>
    <row r="117" spans="1:15" x14ac:dyDescent="0.25">
      <c r="A117" s="79" t="s">
        <v>1429</v>
      </c>
      <c r="B117" s="100" t="s">
        <v>633</v>
      </c>
      <c r="C117" s="81" t="str">
        <f>IFERROR(IF(B117="No CAS","",INDEX('DEQ Pollutant List'!$C$7:$C$611,MATCH('3. Pollutant Emissions - EF'!B117,'DEQ Pollutant List'!$B$7:$B$611,0))),"")</f>
        <v>4-Nitrophenol</v>
      </c>
      <c r="D117" s="115">
        <f>IFERROR(IF(OR($B117="",$B117="No CAS"),INDEX('DEQ Pollutant List'!$A$7:$A$611,MATCH($C117,'DEQ Pollutant List'!$C$7:$C$611,0)),INDEX('DEQ Pollutant List'!$A$7:$A$611,MATCH($B117,'DEQ Pollutant List'!$B$7:$B$611,0))),"")</f>
        <v>388</v>
      </c>
      <c r="E117" s="101" t="s">
        <v>1403</v>
      </c>
      <c r="F117" s="102">
        <v>1.14E-7</v>
      </c>
      <c r="G117" s="103" t="s">
        <v>1404</v>
      </c>
      <c r="H117" s="83" t="s">
        <v>1405</v>
      </c>
      <c r="I117" s="104" t="s">
        <v>1411</v>
      </c>
      <c r="J117" s="102">
        <v>6.6533934000000003E-2</v>
      </c>
      <c r="K117" s="105">
        <v>0.1051349325</v>
      </c>
      <c r="L117" s="83" t="s">
        <v>1404</v>
      </c>
      <c r="M117" s="102">
        <v>3.6541085212799998E-4</v>
      </c>
      <c r="N117" s="105">
        <v>3.6541085212799998E-4</v>
      </c>
      <c r="O117" s="83" t="s">
        <v>1404</v>
      </c>
    </row>
    <row r="118" spans="1:15" x14ac:dyDescent="0.25">
      <c r="A118" s="79" t="s">
        <v>1429</v>
      </c>
      <c r="B118" s="100" t="s">
        <v>215</v>
      </c>
      <c r="C118" s="81" t="str">
        <f>IFERROR(IF(B118="No CAS","",INDEX('DEQ Pollutant List'!$C$7:$C$611,MATCH('3. Pollutant Emissions - EF'!B118,'DEQ Pollutant List'!$B$7:$B$611,0))),"")</f>
        <v>2-Chlorophenol</v>
      </c>
      <c r="D118" s="115">
        <f>IFERROR(IF(OR($B118="",$B118="No CAS"),INDEX('DEQ Pollutant List'!$A$7:$A$611,MATCH($C118,'DEQ Pollutant List'!$C$7:$C$611,0)),INDEX('DEQ Pollutant List'!$A$7:$A$611,MATCH($B118,'DEQ Pollutant List'!$B$7:$B$611,0))),"")</f>
        <v>122</v>
      </c>
      <c r="E118" s="101" t="s">
        <v>1403</v>
      </c>
      <c r="F118" s="102">
        <v>2.3499999999999999E-8</v>
      </c>
      <c r="G118" s="103" t="s">
        <v>1404</v>
      </c>
      <c r="H118" s="83" t="s">
        <v>1405</v>
      </c>
      <c r="I118" s="104" t="s">
        <v>1411</v>
      </c>
      <c r="J118" s="102">
        <v>1.3715328499999999E-2</v>
      </c>
      <c r="K118" s="105">
        <v>2.1672551874999998E-2</v>
      </c>
      <c r="L118" s="83" t="s">
        <v>1404</v>
      </c>
      <c r="M118" s="102">
        <v>7.5325921271999986E-5</v>
      </c>
      <c r="N118" s="105">
        <v>7.5325921271999986E-5</v>
      </c>
      <c r="O118" s="83" t="s">
        <v>1404</v>
      </c>
    </row>
    <row r="119" spans="1:15" x14ac:dyDescent="0.25">
      <c r="A119" s="79" t="s">
        <v>1429</v>
      </c>
      <c r="B119" s="100" t="s">
        <v>376</v>
      </c>
      <c r="C119" s="81" t="str">
        <f>IFERROR(IF(B119="No CAS","",INDEX('DEQ Pollutant List'!$C$7:$C$611,MATCH('3. Pollutant Emissions - EF'!B119,'DEQ Pollutant List'!$B$7:$B$611,0))),"")</f>
        <v>2,4-Dinitrophenol</v>
      </c>
      <c r="D119" s="115">
        <f>IFERROR(IF(OR($B119="",$B119="No CAS"),INDEX('DEQ Pollutant List'!$A$7:$A$611,MATCH($C119,'DEQ Pollutant List'!$C$7:$C$611,0)),INDEX('DEQ Pollutant List'!$A$7:$A$611,MATCH($B119,'DEQ Pollutant List'!$B$7:$B$611,0))),"")</f>
        <v>216</v>
      </c>
      <c r="E119" s="101" t="s">
        <v>1403</v>
      </c>
      <c r="F119" s="102">
        <v>1.8E-7</v>
      </c>
      <c r="G119" s="103" t="s">
        <v>1404</v>
      </c>
      <c r="H119" s="83" t="s">
        <v>1405</v>
      </c>
      <c r="I119" s="104" t="s">
        <v>1411</v>
      </c>
      <c r="J119" s="102">
        <v>0.10505357999999999</v>
      </c>
      <c r="K119" s="105">
        <v>0.16600252499999998</v>
      </c>
      <c r="L119" s="83" t="s">
        <v>1404</v>
      </c>
      <c r="M119" s="102">
        <v>5.7696450335999996E-4</v>
      </c>
      <c r="N119" s="105">
        <v>5.7696450335999996E-4</v>
      </c>
      <c r="O119" s="83" t="s">
        <v>1404</v>
      </c>
    </row>
    <row r="120" spans="1:15" x14ac:dyDescent="0.25">
      <c r="A120" s="79" t="s">
        <v>1429</v>
      </c>
      <c r="B120" s="100" t="s">
        <v>1022</v>
      </c>
      <c r="C120" s="81" t="str">
        <f>IFERROR(IF(B120="No CAS","",INDEX('DEQ Pollutant List'!$C$7:$C$611,MATCH('3. Pollutant Emissions - EF'!B120,'DEQ Pollutant List'!$B$7:$B$611,0))),"")</f>
        <v>Trichlorofluoromethane (Freon 11)</v>
      </c>
      <c r="D120" s="115">
        <f>IFERROR(IF(OR($B120="",$B120="No CAS"),INDEX('DEQ Pollutant List'!$A$7:$A$611,MATCH($C120,'DEQ Pollutant List'!$C$7:$C$611,0)),INDEX('DEQ Pollutant List'!$A$7:$A$611,MATCH($B120,'DEQ Pollutant List'!$B$7:$B$611,0))),"")</f>
        <v>249</v>
      </c>
      <c r="E120" s="101" t="s">
        <v>1403</v>
      </c>
      <c r="F120" s="102">
        <v>1.3900000000000001E-5</v>
      </c>
      <c r="G120" s="103" t="s">
        <v>1404</v>
      </c>
      <c r="H120" s="83" t="s">
        <v>1405</v>
      </c>
      <c r="I120" s="104" t="s">
        <v>1411</v>
      </c>
      <c r="J120" s="102">
        <v>8.1124708999999999</v>
      </c>
      <c r="K120" s="105">
        <v>12.819083875</v>
      </c>
      <c r="L120" s="83" t="s">
        <v>1404</v>
      </c>
      <c r="M120" s="102">
        <v>4.4554481092799997E-2</v>
      </c>
      <c r="N120" s="105">
        <v>4.4554481092799997E-2</v>
      </c>
      <c r="O120" s="83" t="s">
        <v>1404</v>
      </c>
    </row>
    <row r="121" spans="1:15" x14ac:dyDescent="0.25">
      <c r="A121" s="79" t="s">
        <v>1429</v>
      </c>
      <c r="B121" s="100" t="s">
        <v>1026</v>
      </c>
      <c r="C121" s="81" t="str">
        <f>IFERROR(IF(B121="No CAS","",INDEX('DEQ Pollutant List'!$C$7:$C$611,MATCH('3. Pollutant Emissions - EF'!B121,'DEQ Pollutant List'!$B$7:$B$611,0))),"")</f>
        <v>2,4,6-Trichlorophenol</v>
      </c>
      <c r="D121" s="115">
        <f>IFERROR(IF(OR($B121="",$B121="No CAS"),INDEX('DEQ Pollutant List'!$A$7:$A$611,MATCH($C121,'DEQ Pollutant List'!$C$7:$C$611,0)),INDEX('DEQ Pollutant List'!$A$7:$A$611,MATCH($B121,'DEQ Pollutant List'!$B$7:$B$611,0))),"")</f>
        <v>126</v>
      </c>
      <c r="E121" s="101" t="s">
        <v>1403</v>
      </c>
      <c r="F121" s="102">
        <v>1.9999999999999999E-7</v>
      </c>
      <c r="G121" s="103" t="s">
        <v>1404</v>
      </c>
      <c r="H121" s="83" t="s">
        <v>1405</v>
      </c>
      <c r="I121" s="104" t="s">
        <v>1411</v>
      </c>
      <c r="J121" s="102">
        <v>0.11672619999999999</v>
      </c>
      <c r="K121" s="105">
        <v>0.18444724999999998</v>
      </c>
      <c r="L121" s="83" t="s">
        <v>1404</v>
      </c>
      <c r="M121" s="102">
        <v>6.4107167039999995E-4</v>
      </c>
      <c r="N121" s="105">
        <v>6.4107167039999995E-4</v>
      </c>
      <c r="O121" s="83" t="s">
        <v>1404</v>
      </c>
    </row>
    <row r="122" spans="1:15" x14ac:dyDescent="0.25">
      <c r="A122" s="79" t="s">
        <v>1429</v>
      </c>
      <c r="B122" s="100" t="s">
        <v>672</v>
      </c>
      <c r="C122" s="81" t="str">
        <f>IFERROR(IF(B122="No CAS","",INDEX('DEQ Pollutant List'!$C$7:$C$611,MATCH('3. Pollutant Emissions - EF'!B122,'DEQ Pollutant List'!$B$7:$B$611,0))),"")</f>
        <v>Pentachlorophenol</v>
      </c>
      <c r="D122" s="115">
        <f>IFERROR(IF(OR($B122="",$B122="No CAS"),INDEX('DEQ Pollutant List'!$A$7:$A$611,MATCH($C122,'DEQ Pollutant List'!$C$7:$C$611,0)),INDEX('DEQ Pollutant List'!$A$7:$A$611,MATCH($B122,'DEQ Pollutant List'!$B$7:$B$611,0))),"")</f>
        <v>124</v>
      </c>
      <c r="E122" s="101" t="s">
        <v>1403</v>
      </c>
      <c r="F122" s="102">
        <v>2.1400000000000001E-7</v>
      </c>
      <c r="G122" s="103" t="s">
        <v>1404</v>
      </c>
      <c r="H122" s="83" t="s">
        <v>1405</v>
      </c>
      <c r="I122" s="104" t="s">
        <v>1411</v>
      </c>
      <c r="J122" s="102">
        <v>0.124897034</v>
      </c>
      <c r="K122" s="105">
        <v>0.1973585575</v>
      </c>
      <c r="L122" s="83" t="s">
        <v>1404</v>
      </c>
      <c r="M122" s="102">
        <v>6.8594668732799996E-4</v>
      </c>
      <c r="N122" s="105">
        <v>6.8594668732799996E-4</v>
      </c>
      <c r="O122" s="83" t="s">
        <v>1404</v>
      </c>
    </row>
    <row r="123" spans="1:15" x14ac:dyDescent="0.25">
      <c r="A123" s="79" t="s">
        <v>1429</v>
      </c>
      <c r="B123" s="100" t="s">
        <v>980</v>
      </c>
      <c r="C123" s="81" t="str">
        <f>IFERROR(IF(B123="No CAS","",INDEX('DEQ Pollutant List'!$C$7:$C$611,MATCH('3. Pollutant Emissions - EF'!B123,'DEQ Pollutant List'!$B$7:$B$611,0))),"")</f>
        <v>Tetrachloroethene (perchloroethylene)</v>
      </c>
      <c r="D123" s="115">
        <f>IFERROR(IF(OR($B123="",$B123="No CAS"),INDEX('DEQ Pollutant List'!$A$7:$A$611,MATCH($C123,'DEQ Pollutant List'!$C$7:$C$611,0)),INDEX('DEQ Pollutant List'!$A$7:$A$611,MATCH($B123,'DEQ Pollutant List'!$B$7:$B$611,0))),"")</f>
        <v>488</v>
      </c>
      <c r="E123" s="101" t="s">
        <v>1403</v>
      </c>
      <c r="F123" s="102">
        <v>2.4600000000000002E-5</v>
      </c>
      <c r="G123" s="103" t="s">
        <v>1404</v>
      </c>
      <c r="H123" s="83" t="s">
        <v>1405</v>
      </c>
      <c r="I123" s="104" t="s">
        <v>1411</v>
      </c>
      <c r="J123" s="102">
        <v>14.357322600000002</v>
      </c>
      <c r="K123" s="105">
        <v>22.68701175</v>
      </c>
      <c r="L123" s="83" t="s">
        <v>1404</v>
      </c>
      <c r="M123" s="102">
        <v>7.8851815459200003E-2</v>
      </c>
      <c r="N123" s="105">
        <v>7.8851815459200003E-2</v>
      </c>
      <c r="O123" s="83" t="s">
        <v>1404</v>
      </c>
    </row>
    <row r="124" spans="1:15" x14ac:dyDescent="0.25">
      <c r="A124" s="79" t="s">
        <v>1430</v>
      </c>
      <c r="B124" s="100" t="s">
        <v>75</v>
      </c>
      <c r="C124" s="81" t="str">
        <f>IFERROR(IF(B124="No CAS","",INDEX('DEQ Pollutant List'!$C$7:$C$611,MATCH('3. Pollutant Emissions - EF'!B124,'DEQ Pollutant List'!$B$7:$B$611,0))),"")</f>
        <v>Antimony and compounds</v>
      </c>
      <c r="D124" s="115">
        <f>IFERROR(IF(OR($B124="",$B124="No CAS"),INDEX('DEQ Pollutant List'!$A$7:$A$611,MATCH($C124,'DEQ Pollutant List'!$C$7:$C$611,0)),INDEX('DEQ Pollutant List'!$A$7:$A$611,MATCH($B124,'DEQ Pollutant List'!$B$7:$B$611,0))),"")</f>
        <v>33</v>
      </c>
      <c r="E124" s="101" t="s">
        <v>1403</v>
      </c>
      <c r="F124" s="102">
        <v>1.9999999999999999E-6</v>
      </c>
      <c r="G124" s="103" t="s">
        <v>1404</v>
      </c>
      <c r="H124" s="83" t="s">
        <v>1405</v>
      </c>
      <c r="I124" s="104" t="s">
        <v>1410</v>
      </c>
      <c r="J124" s="102">
        <v>9.8335999999999993E-2</v>
      </c>
      <c r="K124" s="105">
        <v>0.11252749999999999</v>
      </c>
      <c r="L124" s="83" t="s">
        <v>1404</v>
      </c>
      <c r="M124" s="102">
        <v>2.1028512959999999E-3</v>
      </c>
      <c r="N124" s="105">
        <v>2.1028512959999999E-3</v>
      </c>
      <c r="O124" s="83" t="s">
        <v>1404</v>
      </c>
    </row>
    <row r="125" spans="1:15" x14ac:dyDescent="0.25">
      <c r="A125" s="79" t="s">
        <v>1430</v>
      </c>
      <c r="B125" s="100" t="s">
        <v>81</v>
      </c>
      <c r="C125" s="81" t="str">
        <f>IFERROR(IF(B125="No CAS","",INDEX('DEQ Pollutant List'!$C$7:$C$611,MATCH('3. Pollutant Emissions - EF'!B125,'DEQ Pollutant List'!$B$7:$B$611,0))),"")</f>
        <v>Arsenic and compounds</v>
      </c>
      <c r="D125" s="115">
        <f>IFERROR(IF(OR($B125="",$B125="No CAS"),INDEX('DEQ Pollutant List'!$A$7:$A$611,MATCH($C125,'DEQ Pollutant List'!$C$7:$C$611,0)),INDEX('DEQ Pollutant List'!$A$7:$A$611,MATCH($B125,'DEQ Pollutant List'!$B$7:$B$611,0))),"")</f>
        <v>37</v>
      </c>
      <c r="E125" s="101" t="s">
        <v>1403</v>
      </c>
      <c r="F125" s="102">
        <v>1.11E-5</v>
      </c>
      <c r="G125" s="103" t="s">
        <v>1404</v>
      </c>
      <c r="H125" s="83" t="s">
        <v>1405</v>
      </c>
      <c r="I125" s="104" t="s">
        <v>1410</v>
      </c>
      <c r="J125" s="102">
        <v>0.54576480000000005</v>
      </c>
      <c r="K125" s="105">
        <v>0.62452762500000003</v>
      </c>
      <c r="L125" s="83" t="s">
        <v>1404</v>
      </c>
      <c r="M125" s="102">
        <v>1.1670824692799999E-2</v>
      </c>
      <c r="N125" s="105">
        <v>1.1670824692799999E-2</v>
      </c>
      <c r="O125" s="83" t="s">
        <v>1404</v>
      </c>
    </row>
    <row r="126" spans="1:15" x14ac:dyDescent="0.25">
      <c r="A126" s="79" t="s">
        <v>1430</v>
      </c>
      <c r="B126" s="100" t="s">
        <v>96</v>
      </c>
      <c r="C126" s="81" t="str">
        <f>IFERROR(IF(B126="No CAS","",INDEX('DEQ Pollutant List'!$C$7:$C$611,MATCH('3. Pollutant Emissions - EF'!B126,'DEQ Pollutant List'!$B$7:$B$611,0))),"")</f>
        <v>Barium and compounds</v>
      </c>
      <c r="D126" s="115">
        <f>IFERROR(IF(OR($B126="",$B126="No CAS"),INDEX('DEQ Pollutant List'!$A$7:$A$611,MATCH($C126,'DEQ Pollutant List'!$C$7:$C$611,0)),INDEX('DEQ Pollutant List'!$A$7:$A$611,MATCH($B126,'DEQ Pollutant List'!$B$7:$B$611,0))),"")</f>
        <v>45</v>
      </c>
      <c r="E126" s="101" t="s">
        <v>1403</v>
      </c>
      <c r="F126" s="102">
        <v>3.97E-4</v>
      </c>
      <c r="G126" s="103" t="s">
        <v>1404</v>
      </c>
      <c r="H126" s="83" t="s">
        <v>1405</v>
      </c>
      <c r="I126" s="104" t="s">
        <v>1410</v>
      </c>
      <c r="J126" s="102">
        <v>19.519696</v>
      </c>
      <c r="K126" s="105">
        <v>22.33670875</v>
      </c>
      <c r="L126" s="83" t="s">
        <v>1404</v>
      </c>
      <c r="M126" s="102">
        <v>0.41741598225599996</v>
      </c>
      <c r="N126" s="105">
        <v>0.41741598225599996</v>
      </c>
      <c r="O126" s="83" t="s">
        <v>1404</v>
      </c>
    </row>
    <row r="127" spans="1:15" x14ac:dyDescent="0.25">
      <c r="A127" s="79" t="s">
        <v>1430</v>
      </c>
      <c r="B127" s="100" t="s">
        <v>113</v>
      </c>
      <c r="C127" s="81" t="str">
        <f>IFERROR(IF(B127="No CAS","",INDEX('DEQ Pollutant List'!$C$7:$C$611,MATCH('3. Pollutant Emissions - EF'!B127,'DEQ Pollutant List'!$B$7:$B$611,0))),"")</f>
        <v>Beryllium and compounds</v>
      </c>
      <c r="D127" s="115">
        <f>IFERROR(IF(OR($B127="",$B127="No CAS"),INDEX('DEQ Pollutant List'!$A$7:$A$611,MATCH($C127,'DEQ Pollutant List'!$C$7:$C$611,0)),INDEX('DEQ Pollutant List'!$A$7:$A$611,MATCH($B127,'DEQ Pollutant List'!$B$7:$B$611,0))),"")</f>
        <v>58</v>
      </c>
      <c r="E127" s="101" t="s">
        <v>1403</v>
      </c>
      <c r="F127" s="102">
        <v>6.8999999999999996E-8</v>
      </c>
      <c r="G127" s="103" t="s">
        <v>1404</v>
      </c>
      <c r="H127" s="83" t="s">
        <v>1405</v>
      </c>
      <c r="I127" s="104" t="s">
        <v>1410</v>
      </c>
      <c r="J127" s="102">
        <v>3.3925919999999998E-3</v>
      </c>
      <c r="K127" s="105">
        <v>3.8821987499999999E-3</v>
      </c>
      <c r="L127" s="83" t="s">
        <v>1404</v>
      </c>
      <c r="M127" s="102">
        <v>7.2548369711999985E-5</v>
      </c>
      <c r="N127" s="105">
        <v>7.2548369711999985E-5</v>
      </c>
      <c r="O127" s="83" t="s">
        <v>1404</v>
      </c>
    </row>
    <row r="128" spans="1:15" x14ac:dyDescent="0.25">
      <c r="A128" s="79" t="s">
        <v>1430</v>
      </c>
      <c r="B128" s="100" t="s">
        <v>154</v>
      </c>
      <c r="C128" s="81" t="str">
        <f>IFERROR(IF(B128="No CAS","",INDEX('DEQ Pollutant List'!$C$7:$C$611,MATCH('3. Pollutant Emissions - EF'!B128,'DEQ Pollutant List'!$B$7:$B$611,0))),"")</f>
        <v>Cadmium and compounds</v>
      </c>
      <c r="D128" s="115">
        <f>IFERROR(IF(OR($B128="",$B128="No CAS"),INDEX('DEQ Pollutant List'!$A$7:$A$611,MATCH($C128,'DEQ Pollutant List'!$C$7:$C$611,0)),INDEX('DEQ Pollutant List'!$A$7:$A$611,MATCH($B128,'DEQ Pollutant List'!$B$7:$B$611,0))),"")</f>
        <v>83</v>
      </c>
      <c r="E128" s="101" t="s">
        <v>1403</v>
      </c>
      <c r="F128" s="102">
        <v>3.1999999999999999E-6</v>
      </c>
      <c r="G128" s="103" t="s">
        <v>1404</v>
      </c>
      <c r="H128" s="83" t="s">
        <v>1405</v>
      </c>
      <c r="I128" s="104" t="s">
        <v>1410</v>
      </c>
      <c r="J128" s="102">
        <v>0.15733759999999999</v>
      </c>
      <c r="K128" s="105">
        <v>0.18004399999999998</v>
      </c>
      <c r="L128" s="83" t="s">
        <v>1404</v>
      </c>
      <c r="M128" s="102">
        <v>3.3645620735999996E-3</v>
      </c>
      <c r="N128" s="105">
        <v>3.3645620735999996E-3</v>
      </c>
      <c r="O128" s="83" t="s">
        <v>1404</v>
      </c>
    </row>
    <row r="129" spans="1:15" x14ac:dyDescent="0.25">
      <c r="A129" s="79" t="s">
        <v>1430</v>
      </c>
      <c r="B129" s="100" t="s">
        <v>230</v>
      </c>
      <c r="C129" s="81" t="str">
        <f>IFERROR(IF(B129="No CAS","",INDEX('DEQ Pollutant List'!$C$7:$C$611,MATCH('3. Pollutant Emissions - EF'!B129,'DEQ Pollutant List'!$B$7:$B$611,0))),"")</f>
        <v>Chromium VI, chromate and dichromate particulate</v>
      </c>
      <c r="D129" s="115">
        <f>IFERROR(IF(OR($B129="",$B129="No CAS"),INDEX('DEQ Pollutant List'!$A$7:$A$611,MATCH($C129,'DEQ Pollutant List'!$C$7:$C$611,0)),INDEX('DEQ Pollutant List'!$A$7:$A$611,MATCH($B129,'DEQ Pollutant List'!$B$7:$B$611,0))),"")</f>
        <v>136</v>
      </c>
      <c r="E129" s="101" t="s">
        <v>1403</v>
      </c>
      <c r="F129" s="102">
        <v>2.35E-7</v>
      </c>
      <c r="G129" s="103" t="s">
        <v>1404</v>
      </c>
      <c r="H129" s="83" t="s">
        <v>1405</v>
      </c>
      <c r="I129" s="104" t="s">
        <v>1410</v>
      </c>
      <c r="J129" s="102">
        <v>1.1554480000000001E-2</v>
      </c>
      <c r="K129" s="105">
        <v>1.3221981250000001E-2</v>
      </c>
      <c r="L129" s="83" t="s">
        <v>1404</v>
      </c>
      <c r="M129" s="102">
        <v>2.4708502728000001E-4</v>
      </c>
      <c r="N129" s="105">
        <v>2.4708502728000001E-4</v>
      </c>
      <c r="O129" s="83" t="s">
        <v>1404</v>
      </c>
    </row>
    <row r="130" spans="1:15" x14ac:dyDescent="0.25">
      <c r="A130" s="79" t="s">
        <v>1430</v>
      </c>
      <c r="B130" s="100" t="s">
        <v>234</v>
      </c>
      <c r="C130" s="81" t="str">
        <f>IFERROR(IF(B130="No CAS","",INDEX('DEQ Pollutant List'!$C$7:$C$611,MATCH('3. Pollutant Emissions - EF'!B130,'DEQ Pollutant List'!$B$7:$B$611,0))),"")</f>
        <v>Cobalt and compounds</v>
      </c>
      <c r="D130" s="115">
        <f>IFERROR(IF(OR($B130="",$B130="No CAS"),INDEX('DEQ Pollutant List'!$A$7:$A$611,MATCH($C130,'DEQ Pollutant List'!$C$7:$C$611,0)),INDEX('DEQ Pollutant List'!$A$7:$A$611,MATCH($B130,'DEQ Pollutant List'!$B$7:$B$611,0))),"")</f>
        <v>146</v>
      </c>
      <c r="E130" s="101" t="s">
        <v>1403</v>
      </c>
      <c r="F130" s="102">
        <v>1.95E-6</v>
      </c>
      <c r="G130" s="103" t="s">
        <v>1404</v>
      </c>
      <c r="H130" s="83" t="s">
        <v>1405</v>
      </c>
      <c r="I130" s="104" t="s">
        <v>1410</v>
      </c>
      <c r="J130" s="102">
        <v>9.5877599999999993E-2</v>
      </c>
      <c r="K130" s="105">
        <v>0.10971431249999999</v>
      </c>
      <c r="L130" s="83" t="s">
        <v>1404</v>
      </c>
      <c r="M130" s="102">
        <v>2.0502800135999998E-3</v>
      </c>
      <c r="N130" s="105">
        <v>2.0502800135999998E-3</v>
      </c>
      <c r="O130" s="83" t="s">
        <v>1404</v>
      </c>
    </row>
    <row r="131" spans="1:15" x14ac:dyDescent="0.25">
      <c r="A131" s="79" t="s">
        <v>1430</v>
      </c>
      <c r="B131" s="100" t="s">
        <v>236</v>
      </c>
      <c r="C131" s="81" t="str">
        <f>IFERROR(IF(B131="No CAS","",INDEX('DEQ Pollutant List'!$C$7:$C$611,MATCH('3. Pollutant Emissions - EF'!B131,'DEQ Pollutant List'!$B$7:$B$611,0))),"")</f>
        <v>Copper and compounds</v>
      </c>
      <c r="D131" s="115">
        <f>IFERROR(IF(OR($B131="",$B131="No CAS"),INDEX('DEQ Pollutant List'!$A$7:$A$611,MATCH($C131,'DEQ Pollutant List'!$C$7:$C$611,0)),INDEX('DEQ Pollutant List'!$A$7:$A$611,MATCH($B131,'DEQ Pollutant List'!$B$7:$B$611,0))),"")</f>
        <v>149</v>
      </c>
      <c r="E131" s="101" t="s">
        <v>1403</v>
      </c>
      <c r="F131" s="102">
        <v>1.8199999999999999E-5</v>
      </c>
      <c r="G131" s="103" t="s">
        <v>1404</v>
      </c>
      <c r="H131" s="83" t="s">
        <v>1405</v>
      </c>
      <c r="I131" s="104" t="s">
        <v>1410</v>
      </c>
      <c r="J131" s="102">
        <v>0.89485759999999992</v>
      </c>
      <c r="K131" s="105">
        <v>1.0240002499999998</v>
      </c>
      <c r="L131" s="83" t="s">
        <v>1404</v>
      </c>
      <c r="M131" s="102">
        <v>1.9135946793599996E-2</v>
      </c>
      <c r="N131" s="105">
        <v>1.9135946793599996E-2</v>
      </c>
      <c r="O131" s="83" t="s">
        <v>1404</v>
      </c>
    </row>
    <row r="132" spans="1:15" x14ac:dyDescent="0.25">
      <c r="A132" s="79" t="s">
        <v>1430</v>
      </c>
      <c r="B132" s="100" t="s">
        <v>512</v>
      </c>
      <c r="C132" s="81" t="str">
        <f>IFERROR(IF(B132="No CAS","",INDEX('DEQ Pollutant List'!$C$7:$C$611,MATCH('3. Pollutant Emissions - EF'!B132,'DEQ Pollutant List'!$B$7:$B$611,0))),"")</f>
        <v>Lead and compounds</v>
      </c>
      <c r="D132" s="115">
        <f>IFERROR(IF(OR($B132="",$B132="No CAS"),INDEX('DEQ Pollutant List'!$A$7:$A$611,MATCH($C132,'DEQ Pollutant List'!$C$7:$C$611,0)),INDEX('DEQ Pollutant List'!$A$7:$A$611,MATCH($B132,'DEQ Pollutant List'!$B$7:$B$611,0))),"")</f>
        <v>305</v>
      </c>
      <c r="E132" s="101" t="s">
        <v>1403</v>
      </c>
      <c r="F132" s="102">
        <v>3.0000000000000001E-5</v>
      </c>
      <c r="G132" s="103" t="s">
        <v>1404</v>
      </c>
      <c r="H132" s="83" t="s">
        <v>1405</v>
      </c>
      <c r="I132" s="104" t="s">
        <v>1410</v>
      </c>
      <c r="J132" s="102">
        <v>1.4750400000000001</v>
      </c>
      <c r="K132" s="105">
        <v>1.6879125000000001</v>
      </c>
      <c r="L132" s="83" t="s">
        <v>1404</v>
      </c>
      <c r="M132" s="102">
        <v>3.154276944E-2</v>
      </c>
      <c r="N132" s="105">
        <v>3.154276944E-2</v>
      </c>
      <c r="O132" s="83" t="s">
        <v>1404</v>
      </c>
    </row>
    <row r="133" spans="1:15" x14ac:dyDescent="0.25">
      <c r="A133" s="79" t="s">
        <v>1430</v>
      </c>
      <c r="B133" s="100" t="s">
        <v>518</v>
      </c>
      <c r="C133" s="81" t="str">
        <f>IFERROR(IF(B133="No CAS","",INDEX('DEQ Pollutant List'!$C$7:$C$611,MATCH('3. Pollutant Emissions - EF'!B133,'DEQ Pollutant List'!$B$7:$B$611,0))),"")</f>
        <v>Manganese and compounds</v>
      </c>
      <c r="D133" s="115">
        <f>IFERROR(IF(OR($B133="",$B133="No CAS"),INDEX('DEQ Pollutant List'!$A$7:$A$611,MATCH($C133,'DEQ Pollutant List'!$C$7:$C$611,0)),INDEX('DEQ Pollutant List'!$A$7:$A$611,MATCH($B133,'DEQ Pollutant List'!$B$7:$B$611,0))),"")</f>
        <v>312</v>
      </c>
      <c r="E133" s="101" t="s">
        <v>1403</v>
      </c>
      <c r="F133" s="102">
        <v>2.5000000000000001E-4</v>
      </c>
      <c r="G133" s="103" t="s">
        <v>1404</v>
      </c>
      <c r="H133" s="83" t="s">
        <v>1405</v>
      </c>
      <c r="I133" s="104" t="s">
        <v>1410</v>
      </c>
      <c r="J133" s="102">
        <v>12.292</v>
      </c>
      <c r="K133" s="105">
        <v>14.0659375</v>
      </c>
      <c r="L133" s="83" t="s">
        <v>1404</v>
      </c>
      <c r="M133" s="102">
        <v>0.26285641199999998</v>
      </c>
      <c r="N133" s="105">
        <v>0.26285641199999998</v>
      </c>
      <c r="O133" s="83" t="s">
        <v>1404</v>
      </c>
    </row>
    <row r="134" spans="1:15" x14ac:dyDescent="0.25">
      <c r="A134" s="79" t="s">
        <v>1430</v>
      </c>
      <c r="B134" s="100" t="s">
        <v>524</v>
      </c>
      <c r="C134" s="81" t="str">
        <f>IFERROR(IF(B134="No CAS","",INDEX('DEQ Pollutant List'!$C$7:$C$611,MATCH('3. Pollutant Emissions - EF'!B134,'DEQ Pollutant List'!$B$7:$B$611,0))),"")</f>
        <v>Mercury and compounds</v>
      </c>
      <c r="D134" s="115">
        <f>IFERROR(IF(OR($B134="",$B134="No CAS"),INDEX('DEQ Pollutant List'!$A$7:$A$611,MATCH($C134,'DEQ Pollutant List'!$C$7:$C$611,0)),INDEX('DEQ Pollutant List'!$A$7:$A$611,MATCH($B134,'DEQ Pollutant List'!$B$7:$B$611,0))),"")</f>
        <v>316</v>
      </c>
      <c r="E134" s="101" t="s">
        <v>1403</v>
      </c>
      <c r="F134" s="102">
        <v>1.1000000000000001E-6</v>
      </c>
      <c r="G134" s="103" t="s">
        <v>1404</v>
      </c>
      <c r="H134" s="83" t="s">
        <v>1405</v>
      </c>
      <c r="I134" s="104" t="s">
        <v>1536</v>
      </c>
      <c r="J134" s="102">
        <v>5.4084800000000002E-2</v>
      </c>
      <c r="K134" s="105">
        <v>6.1890125000000004E-2</v>
      </c>
      <c r="L134" s="83" t="s">
        <v>1404</v>
      </c>
      <c r="M134" s="102">
        <v>1.1565682128E-3</v>
      </c>
      <c r="N134" s="105">
        <v>1.1565682128E-3</v>
      </c>
      <c r="O134" s="83" t="s">
        <v>1404</v>
      </c>
    </row>
    <row r="135" spans="1:15" x14ac:dyDescent="0.25">
      <c r="A135" s="79" t="s">
        <v>1430</v>
      </c>
      <c r="B135" s="100" t="s">
        <v>575</v>
      </c>
      <c r="C135" s="81" t="str">
        <f>IFERROR(IF(B135="No CAS","",INDEX('DEQ Pollutant List'!$C$7:$C$611,MATCH('3. Pollutant Emissions - EF'!B135,'DEQ Pollutant List'!$B$7:$B$611,0))),"")</f>
        <v>Molybdenum trioxide</v>
      </c>
      <c r="D135" s="115">
        <f>IFERROR(IF(OR($B135="",$B135="No CAS"),INDEX('DEQ Pollutant List'!$A$7:$A$611,MATCH($C135,'DEQ Pollutant List'!$C$7:$C$611,0)),INDEX('DEQ Pollutant List'!$A$7:$A$611,MATCH($B135,'DEQ Pollutant List'!$B$7:$B$611,0))),"")</f>
        <v>361</v>
      </c>
      <c r="E135" s="101" t="s">
        <v>1403</v>
      </c>
      <c r="F135" s="102">
        <v>3.1053236060448153E-6</v>
      </c>
      <c r="G135" s="103" t="s">
        <v>1404</v>
      </c>
      <c r="H135" s="83" t="s">
        <v>1405</v>
      </c>
      <c r="I135" s="104" t="s">
        <v>1409</v>
      </c>
      <c r="J135" s="102">
        <v>0.15268255106201148</v>
      </c>
      <c r="K135" s="105">
        <v>0.17471715103960397</v>
      </c>
      <c r="L135" s="83" t="s">
        <v>1404</v>
      </c>
      <c r="M135" s="102">
        <v>3.2650168847353665E-3</v>
      </c>
      <c r="N135" s="105">
        <v>3.2650168847353665E-3</v>
      </c>
      <c r="O135" s="83" t="s">
        <v>1404</v>
      </c>
    </row>
    <row r="136" spans="1:15" x14ac:dyDescent="0.25">
      <c r="A136" s="79" t="s">
        <v>1430</v>
      </c>
      <c r="B136" s="100" t="s">
        <v>583</v>
      </c>
      <c r="C136" s="81" t="str">
        <f>IFERROR(IF(B136="No CAS","",INDEX('DEQ Pollutant List'!$C$7:$C$611,MATCH('3. Pollutant Emissions - EF'!B136,'DEQ Pollutant List'!$B$7:$B$611,0))),"")</f>
        <v>Nickel and compounds</v>
      </c>
      <c r="D136" s="115">
        <f>IFERROR(IF(OR($B136="",$B136="No CAS"),INDEX('DEQ Pollutant List'!$A$7:$A$611,MATCH($C136,'DEQ Pollutant List'!$C$7:$C$611,0)),INDEX('DEQ Pollutant List'!$A$7:$A$611,MATCH($B136,'DEQ Pollutant List'!$B$7:$B$611,0))),"")</f>
        <v>364</v>
      </c>
      <c r="E136" s="101" t="s">
        <v>1403</v>
      </c>
      <c r="F136" s="102">
        <v>7.34E-6</v>
      </c>
      <c r="G136" s="103" t="s">
        <v>1404</v>
      </c>
      <c r="H136" s="83" t="s">
        <v>1405</v>
      </c>
      <c r="I136" s="104" t="s">
        <v>1410</v>
      </c>
      <c r="J136" s="102">
        <v>0.36089312000000001</v>
      </c>
      <c r="K136" s="105">
        <v>0.41297592500000002</v>
      </c>
      <c r="L136" s="83" t="s">
        <v>1404</v>
      </c>
      <c r="M136" s="102">
        <v>7.7174642563199993E-3</v>
      </c>
      <c r="N136" s="105">
        <v>7.7174642563199993E-3</v>
      </c>
      <c r="O136" s="83" t="s">
        <v>1404</v>
      </c>
    </row>
    <row r="137" spans="1:15" x14ac:dyDescent="0.25">
      <c r="A137" s="79" t="s">
        <v>1430</v>
      </c>
      <c r="B137" s="100" t="s">
        <v>945</v>
      </c>
      <c r="C137" s="81" t="str">
        <f>IFERROR(IF(B137="No CAS","",INDEX('DEQ Pollutant List'!$C$7:$C$611,MATCH('3. Pollutant Emissions - EF'!B137,'DEQ Pollutant List'!$B$7:$B$611,0))),"")</f>
        <v>Selenium and compounds</v>
      </c>
      <c r="D137" s="115">
        <f>IFERROR(IF(OR($B137="",$B137="No CAS"),INDEX('DEQ Pollutant List'!$A$7:$A$611,MATCH($C137,'DEQ Pollutant List'!$C$7:$C$611,0)),INDEX('DEQ Pollutant List'!$A$7:$A$611,MATCH($B137,'DEQ Pollutant List'!$B$7:$B$611,0))),"")</f>
        <v>575</v>
      </c>
      <c r="E137" s="101" t="s">
        <v>1403</v>
      </c>
      <c r="F137" s="102">
        <v>1.7099999999999999E-6</v>
      </c>
      <c r="G137" s="103" t="s">
        <v>1404</v>
      </c>
      <c r="H137" s="83" t="s">
        <v>1405</v>
      </c>
      <c r="I137" s="104" t="s">
        <v>1410</v>
      </c>
      <c r="J137" s="102">
        <v>8.407727999999999E-2</v>
      </c>
      <c r="K137" s="105">
        <v>9.6211012499999998E-2</v>
      </c>
      <c r="L137" s="83" t="s">
        <v>1404</v>
      </c>
      <c r="M137" s="102">
        <v>1.7979378580799997E-3</v>
      </c>
      <c r="N137" s="105">
        <v>1.7979378580799997E-3</v>
      </c>
      <c r="O137" s="83" t="s">
        <v>1404</v>
      </c>
    </row>
    <row r="138" spans="1:15" x14ac:dyDescent="0.25">
      <c r="A138" s="79" t="s">
        <v>1430</v>
      </c>
      <c r="B138" s="100" t="s">
        <v>985</v>
      </c>
      <c r="C138" s="81" t="str">
        <f>IFERROR(IF(B138="No CAS","",INDEX('DEQ Pollutant List'!$C$7:$C$611,MATCH('3. Pollutant Emissions - EF'!B138,'DEQ Pollutant List'!$B$7:$B$611,0))),"")</f>
        <v>Thallium and compounds</v>
      </c>
      <c r="D138" s="115">
        <f>IFERROR(IF(OR($B138="",$B138="No CAS"),INDEX('DEQ Pollutant List'!$A$7:$A$611,MATCH($C138,'DEQ Pollutant List'!$C$7:$C$611,0)),INDEX('DEQ Pollutant List'!$A$7:$A$611,MATCH($B138,'DEQ Pollutant List'!$B$7:$B$611,0))),"")</f>
        <v>595</v>
      </c>
      <c r="E138" s="101" t="s">
        <v>1403</v>
      </c>
      <c r="F138" s="102">
        <v>1.8500000000000001E-6</v>
      </c>
      <c r="G138" s="103" t="s">
        <v>1404</v>
      </c>
      <c r="H138" s="83" t="s">
        <v>1405</v>
      </c>
      <c r="I138" s="104" t="s">
        <v>1410</v>
      </c>
      <c r="J138" s="102">
        <v>9.0960800000000008E-2</v>
      </c>
      <c r="K138" s="105">
        <v>0.10408793750000001</v>
      </c>
      <c r="L138" s="83" t="s">
        <v>1404</v>
      </c>
      <c r="M138" s="102">
        <v>1.9451374488E-3</v>
      </c>
      <c r="N138" s="105">
        <v>1.9451374488E-3</v>
      </c>
      <c r="O138" s="83" t="s">
        <v>1404</v>
      </c>
    </row>
    <row r="139" spans="1:15" x14ac:dyDescent="0.25">
      <c r="A139" s="79" t="s">
        <v>1430</v>
      </c>
      <c r="B139" s="100" t="s">
        <v>1055</v>
      </c>
      <c r="C139" s="81" t="str">
        <f>IFERROR(IF(B139="No CAS","",INDEX('DEQ Pollutant List'!$C$7:$C$611,MATCH('3. Pollutant Emissions - EF'!B139,'DEQ Pollutant List'!$B$7:$B$611,0))),"")</f>
        <v>Vanadium (fume or dust)</v>
      </c>
      <c r="D139" s="115">
        <f>IFERROR(IF(OR($B139="",$B139="No CAS"),INDEX('DEQ Pollutant List'!$A$7:$A$611,MATCH($C139,'DEQ Pollutant List'!$C$7:$C$611,0)),INDEX('DEQ Pollutant List'!$A$7:$A$611,MATCH($B139,'DEQ Pollutant List'!$B$7:$B$611,0))),"")</f>
        <v>620</v>
      </c>
      <c r="E139" s="101" t="s">
        <v>1403</v>
      </c>
      <c r="F139" s="102">
        <v>5.9400000000000005E-7</v>
      </c>
      <c r="G139" s="103" t="s">
        <v>1404</v>
      </c>
      <c r="H139" s="83" t="s">
        <v>1405</v>
      </c>
      <c r="I139" s="104" t="s">
        <v>1409</v>
      </c>
      <c r="J139" s="102">
        <v>2.9205792000000001E-2</v>
      </c>
      <c r="K139" s="105">
        <v>3.3420667500000001E-2</v>
      </c>
      <c r="L139" s="83" t="s">
        <v>1404</v>
      </c>
      <c r="M139" s="102">
        <v>6.2454683491200002E-4</v>
      </c>
      <c r="N139" s="105">
        <v>6.2454683491200002E-4</v>
      </c>
      <c r="O139" s="83" t="s">
        <v>1404</v>
      </c>
    </row>
    <row r="140" spans="1:15" x14ac:dyDescent="0.25">
      <c r="A140" s="79" t="s">
        <v>1430</v>
      </c>
      <c r="B140" s="100" t="s">
        <v>1076</v>
      </c>
      <c r="C140" s="81" t="str">
        <f>IFERROR(IF(B140="No CAS","",INDEX('DEQ Pollutant List'!$C$7:$C$611,MATCH('3. Pollutant Emissions - EF'!B140,'DEQ Pollutant List'!$B$7:$B$611,0))),"")</f>
        <v>Zinc and compounds</v>
      </c>
      <c r="D140" s="115">
        <f>IFERROR(IF(OR($B140="",$B140="No CAS"),INDEX('DEQ Pollutant List'!$A$7:$A$611,MATCH($C140,'DEQ Pollutant List'!$C$7:$C$611,0)),INDEX('DEQ Pollutant List'!$A$7:$A$611,MATCH($B140,'DEQ Pollutant List'!$B$7:$B$611,0))),"")</f>
        <v>632</v>
      </c>
      <c r="E140" s="101" t="s">
        <v>1403</v>
      </c>
      <c r="F140" s="102">
        <v>2.33E-4</v>
      </c>
      <c r="G140" s="103" t="s">
        <v>1404</v>
      </c>
      <c r="H140" s="83" t="s">
        <v>1405</v>
      </c>
      <c r="I140" s="104" t="s">
        <v>1410</v>
      </c>
      <c r="J140" s="102">
        <v>11.456144</v>
      </c>
      <c r="K140" s="105">
        <v>13.10945375</v>
      </c>
      <c r="L140" s="83" t="s">
        <v>1404</v>
      </c>
      <c r="M140" s="102">
        <v>0.24498217598399999</v>
      </c>
      <c r="N140" s="105">
        <v>0.24498217598399999</v>
      </c>
      <c r="O140" s="83" t="s">
        <v>1404</v>
      </c>
    </row>
    <row r="141" spans="1:15" x14ac:dyDescent="0.25">
      <c r="A141" s="79" t="s">
        <v>1430</v>
      </c>
      <c r="B141" s="100" t="s">
        <v>322</v>
      </c>
      <c r="C141" s="81" t="str">
        <f>IFERROR(IF(B141="No CAS","",INDEX('DEQ Pollutant List'!$C$7:$C$611,MATCH('3. Pollutant Emissions - EF'!B141,'DEQ Pollutant List'!$B$7:$B$611,0))),"")</f>
        <v>1,2-Dichloropropane (propylene dichloride)</v>
      </c>
      <c r="D141" s="115">
        <f>IFERROR(IF(OR($B141="",$B141="No CAS"),INDEX('DEQ Pollutant List'!$A$7:$A$611,MATCH($C141,'DEQ Pollutant List'!$C$7:$C$611,0)),INDEX('DEQ Pollutant List'!$A$7:$A$611,MATCH($B141,'DEQ Pollutant List'!$B$7:$B$611,0))),"")</f>
        <v>195</v>
      </c>
      <c r="E141" s="101" t="s">
        <v>1403</v>
      </c>
      <c r="F141" s="102">
        <v>1.6799999999999998E-5</v>
      </c>
      <c r="G141" s="103" t="s">
        <v>1404</v>
      </c>
      <c r="H141" s="83" t="s">
        <v>1405</v>
      </c>
      <c r="I141" s="104" t="s">
        <v>1411</v>
      </c>
      <c r="J141" s="102">
        <v>0.82602239999999993</v>
      </c>
      <c r="K141" s="105">
        <v>0.94523099999999993</v>
      </c>
      <c r="L141" s="83" t="s">
        <v>1404</v>
      </c>
      <c r="M141" s="102">
        <v>1.7663950886399996E-2</v>
      </c>
      <c r="N141" s="105">
        <v>1.7663950886399996E-2</v>
      </c>
      <c r="O141" s="83" t="s">
        <v>1404</v>
      </c>
    </row>
    <row r="142" spans="1:15" x14ac:dyDescent="0.25">
      <c r="A142" s="79" t="s">
        <v>1430</v>
      </c>
      <c r="B142" s="100" t="s">
        <v>14</v>
      </c>
      <c r="C142" s="81" t="str">
        <f>IFERROR(IF(B142="No CAS","",INDEX('DEQ Pollutant List'!$C$7:$C$611,MATCH('3. Pollutant Emissions - EF'!B142,'DEQ Pollutant List'!$B$7:$B$611,0))),"")</f>
        <v>Acetaldehyde</v>
      </c>
      <c r="D142" s="115">
        <f>IFERROR(IF(OR($B142="",$B142="No CAS"),INDEX('DEQ Pollutant List'!$A$7:$A$611,MATCH($C142,'DEQ Pollutant List'!$C$7:$C$611,0)),INDEX('DEQ Pollutant List'!$A$7:$A$611,MATCH($B142,'DEQ Pollutant List'!$B$7:$B$611,0))),"")</f>
        <v>1</v>
      </c>
      <c r="E142" s="101" t="s">
        <v>1403</v>
      </c>
      <c r="F142" s="102">
        <v>2.8299999999999999E-4</v>
      </c>
      <c r="G142" s="103" t="s">
        <v>1404</v>
      </c>
      <c r="H142" s="83" t="s">
        <v>1405</v>
      </c>
      <c r="I142" s="104" t="s">
        <v>1411</v>
      </c>
      <c r="J142" s="102">
        <v>13.914543999999999</v>
      </c>
      <c r="K142" s="105">
        <v>15.92264125</v>
      </c>
      <c r="L142" s="83" t="s">
        <v>1404</v>
      </c>
      <c r="M142" s="102">
        <v>0.29755345838399999</v>
      </c>
      <c r="N142" s="105">
        <v>0.29755345838399999</v>
      </c>
      <c r="O142" s="83" t="s">
        <v>1404</v>
      </c>
    </row>
    <row r="143" spans="1:15" x14ac:dyDescent="0.25">
      <c r="A143" s="79" t="s">
        <v>1430</v>
      </c>
      <c r="B143" s="100" t="s">
        <v>18</v>
      </c>
      <c r="C143" s="81" t="str">
        <f>IFERROR(IF(B143="No CAS","",INDEX('DEQ Pollutant List'!$C$7:$C$611,MATCH('3. Pollutant Emissions - EF'!B143,'DEQ Pollutant List'!$B$7:$B$611,0))),"")</f>
        <v>Acetone</v>
      </c>
      <c r="D143" s="115">
        <f>IFERROR(IF(OR($B143="",$B143="No CAS"),INDEX('DEQ Pollutant List'!$A$7:$A$611,MATCH($C143,'DEQ Pollutant List'!$C$7:$C$611,0)),INDEX('DEQ Pollutant List'!$A$7:$A$611,MATCH($B143,'DEQ Pollutant List'!$B$7:$B$611,0))),"")</f>
        <v>634</v>
      </c>
      <c r="E143" s="101" t="s">
        <v>1403</v>
      </c>
      <c r="F143" s="102">
        <v>5.2899999999999996E-4</v>
      </c>
      <c r="G143" s="103" t="s">
        <v>1404</v>
      </c>
      <c r="H143" s="83" t="s">
        <v>1405</v>
      </c>
      <c r="I143" s="104" t="s">
        <v>1411</v>
      </c>
      <c r="J143" s="102">
        <v>26.009871999999998</v>
      </c>
      <c r="K143" s="105">
        <v>29.763523749999997</v>
      </c>
      <c r="L143" s="83" t="s">
        <v>1404</v>
      </c>
      <c r="M143" s="102">
        <v>0.55620416779199988</v>
      </c>
      <c r="N143" s="105">
        <v>0.55620416779199988</v>
      </c>
      <c r="O143" s="83" t="s">
        <v>1404</v>
      </c>
    </row>
    <row r="144" spans="1:15" x14ac:dyDescent="0.25">
      <c r="A144" s="79" t="s">
        <v>1430</v>
      </c>
      <c r="B144" s="100" t="s">
        <v>22</v>
      </c>
      <c r="C144" s="81" t="str">
        <f>IFERROR(IF(B144="No CAS","",INDEX('DEQ Pollutant List'!$C$7:$C$611,MATCH('3. Pollutant Emissions - EF'!B144,'DEQ Pollutant List'!$B$7:$B$611,0))),"")</f>
        <v>Acetophenone</v>
      </c>
      <c r="D144" s="115">
        <f>IFERROR(IF(OR($B144="",$B144="No CAS"),INDEX('DEQ Pollutant List'!$A$7:$A$611,MATCH($C144,'DEQ Pollutant List'!$C$7:$C$611,0)),INDEX('DEQ Pollutant List'!$A$7:$A$611,MATCH($B144,'DEQ Pollutant List'!$B$7:$B$611,0))),"")</f>
        <v>4</v>
      </c>
      <c r="E144" s="101" t="s">
        <v>1403</v>
      </c>
      <c r="F144" s="102">
        <v>1.84E-6</v>
      </c>
      <c r="G144" s="103" t="s">
        <v>1404</v>
      </c>
      <c r="H144" s="83" t="s">
        <v>1405</v>
      </c>
      <c r="I144" s="104" t="s">
        <v>1411</v>
      </c>
      <c r="J144" s="102">
        <v>9.046912E-2</v>
      </c>
      <c r="K144" s="105">
        <v>0.1035253</v>
      </c>
      <c r="L144" s="83" t="s">
        <v>1404</v>
      </c>
      <c r="M144" s="102">
        <v>1.9346231923199999E-3</v>
      </c>
      <c r="N144" s="105">
        <v>1.9346231923199999E-3</v>
      </c>
      <c r="O144" s="83" t="s">
        <v>1404</v>
      </c>
    </row>
    <row r="145" spans="1:15" x14ac:dyDescent="0.25">
      <c r="A145" s="79" t="s">
        <v>1430</v>
      </c>
      <c r="B145" s="100" t="s">
        <v>24</v>
      </c>
      <c r="C145" s="81" t="str">
        <f>IFERROR(IF(B145="No CAS","",INDEX('DEQ Pollutant List'!$C$7:$C$611,MATCH('3. Pollutant Emissions - EF'!B145,'DEQ Pollutant List'!$B$7:$B$611,0))),"")</f>
        <v>Acrolein</v>
      </c>
      <c r="D145" s="115">
        <f>IFERROR(IF(OR($B145="",$B145="No CAS"),INDEX('DEQ Pollutant List'!$A$7:$A$611,MATCH($C145,'DEQ Pollutant List'!$C$7:$C$611,0)),INDEX('DEQ Pollutant List'!$A$7:$A$611,MATCH($B145,'DEQ Pollutant List'!$B$7:$B$611,0))),"")</f>
        <v>5</v>
      </c>
      <c r="E145" s="101" t="s">
        <v>1403</v>
      </c>
      <c r="F145" s="102">
        <v>2.5999999999999998E-4</v>
      </c>
      <c r="G145" s="103" t="s">
        <v>1404</v>
      </c>
      <c r="H145" s="83" t="s">
        <v>1405</v>
      </c>
      <c r="I145" s="104" t="s">
        <v>1411</v>
      </c>
      <c r="J145" s="102">
        <v>12.783679999999999</v>
      </c>
      <c r="K145" s="105">
        <v>14.628574999999998</v>
      </c>
      <c r="L145" s="83" t="s">
        <v>1404</v>
      </c>
      <c r="M145" s="102">
        <v>0.27337066847999997</v>
      </c>
      <c r="N145" s="105">
        <v>0.27337066847999997</v>
      </c>
      <c r="O145" s="83" t="s">
        <v>1404</v>
      </c>
    </row>
    <row r="146" spans="1:15" x14ac:dyDescent="0.25">
      <c r="A146" s="79" t="s">
        <v>1430</v>
      </c>
      <c r="B146" s="100" t="s">
        <v>98</v>
      </c>
      <c r="C146" s="81" t="str">
        <f>IFERROR(IF(B146="No CAS","",INDEX('DEQ Pollutant List'!$C$7:$C$611,MATCH('3. Pollutant Emissions - EF'!B146,'DEQ Pollutant List'!$B$7:$B$611,0))),"")</f>
        <v>Benzene</v>
      </c>
      <c r="D146" s="115">
        <f>IFERROR(IF(OR($B146="",$B146="No CAS"),INDEX('DEQ Pollutant List'!$A$7:$A$611,MATCH($C146,'DEQ Pollutant List'!$C$7:$C$611,0)),INDEX('DEQ Pollutant List'!$A$7:$A$611,MATCH($B146,'DEQ Pollutant List'!$B$7:$B$611,0))),"")</f>
        <v>46</v>
      </c>
      <c r="E146" s="101" t="s">
        <v>1403</v>
      </c>
      <c r="F146" s="102">
        <v>9.7999999999999997E-4</v>
      </c>
      <c r="G146" s="103" t="s">
        <v>1404</v>
      </c>
      <c r="H146" s="83" t="s">
        <v>1405</v>
      </c>
      <c r="I146" s="104" t="s">
        <v>1411</v>
      </c>
      <c r="J146" s="102">
        <v>48.184640000000002</v>
      </c>
      <c r="K146" s="105">
        <v>55.138475</v>
      </c>
      <c r="L146" s="83" t="s">
        <v>1404</v>
      </c>
      <c r="M146" s="102">
        <v>1.0303971350399999</v>
      </c>
      <c r="N146" s="105">
        <v>1.0303971350399999</v>
      </c>
      <c r="O146" s="83" t="s">
        <v>1404</v>
      </c>
    </row>
    <row r="147" spans="1:15" x14ac:dyDescent="0.25">
      <c r="A147" s="79" t="s">
        <v>1430</v>
      </c>
      <c r="B147" s="100" t="s">
        <v>168</v>
      </c>
      <c r="C147" s="81" t="str">
        <f>IFERROR(IF(B147="No CAS","",INDEX('DEQ Pollutant List'!$C$7:$C$611,MATCH('3. Pollutant Emissions - EF'!B147,'DEQ Pollutant List'!$B$7:$B$611,0))),"")</f>
        <v>Carbon tetrachloride</v>
      </c>
      <c r="D147" s="115">
        <f>IFERROR(IF(OR($B147="",$B147="No CAS"),INDEX('DEQ Pollutant List'!$A$7:$A$611,MATCH($C147,'DEQ Pollutant List'!$C$7:$C$611,0)),INDEX('DEQ Pollutant List'!$A$7:$A$611,MATCH($B147,'DEQ Pollutant List'!$B$7:$B$611,0))),"")</f>
        <v>91</v>
      </c>
      <c r="E147" s="101" t="s">
        <v>1403</v>
      </c>
      <c r="F147" s="102">
        <v>9.8700000000000004E-6</v>
      </c>
      <c r="G147" s="103" t="s">
        <v>1404</v>
      </c>
      <c r="H147" s="83" t="s">
        <v>1405</v>
      </c>
      <c r="I147" s="104" t="s">
        <v>1411</v>
      </c>
      <c r="J147" s="102">
        <v>0.48528816000000002</v>
      </c>
      <c r="K147" s="105">
        <v>0.55532321250000005</v>
      </c>
      <c r="L147" s="83" t="s">
        <v>1404</v>
      </c>
      <c r="M147" s="102">
        <v>1.037757114576E-2</v>
      </c>
      <c r="N147" s="105">
        <v>1.037757114576E-2</v>
      </c>
      <c r="O147" s="83" t="s">
        <v>1404</v>
      </c>
    </row>
    <row r="148" spans="1:15" x14ac:dyDescent="0.25">
      <c r="A148" s="79" t="s">
        <v>1430</v>
      </c>
      <c r="B148" s="100" t="s">
        <v>189</v>
      </c>
      <c r="C148" s="81" t="str">
        <f>IFERROR(IF(B148="No CAS","",INDEX('DEQ Pollutant List'!$C$7:$C$611,MATCH('3. Pollutant Emissions - EF'!B148,'DEQ Pollutant List'!$B$7:$B$611,0))),"")</f>
        <v>Chlorine</v>
      </c>
      <c r="D148" s="115">
        <f>IFERROR(IF(OR($B148="",$B148="No CAS"),INDEX('DEQ Pollutant List'!$A$7:$A$611,MATCH($C148,'DEQ Pollutant List'!$C$7:$C$611,0)),INDEX('DEQ Pollutant List'!$A$7:$A$611,MATCH($B148,'DEQ Pollutant List'!$B$7:$B$611,0))),"")</f>
        <v>101</v>
      </c>
      <c r="E148" s="101" t="s">
        <v>1403</v>
      </c>
      <c r="F148" s="102">
        <v>7.9000000000000001E-4</v>
      </c>
      <c r="G148" s="103" t="s">
        <v>1404</v>
      </c>
      <c r="H148" s="83" t="s">
        <v>1405</v>
      </c>
      <c r="I148" s="104" t="s">
        <v>1412</v>
      </c>
      <c r="J148" s="102">
        <v>38.84272</v>
      </c>
      <c r="K148" s="105">
        <v>44.448362500000002</v>
      </c>
      <c r="L148" s="83" t="s">
        <v>1404</v>
      </c>
      <c r="M148" s="102">
        <v>0.83062626191999989</v>
      </c>
      <c r="N148" s="105">
        <v>0.83062626191999989</v>
      </c>
      <c r="O148" s="83" t="s">
        <v>1404</v>
      </c>
    </row>
    <row r="149" spans="1:15" x14ac:dyDescent="0.25">
      <c r="A149" s="79" t="s">
        <v>1430</v>
      </c>
      <c r="B149" s="100" t="s">
        <v>200</v>
      </c>
      <c r="C149" s="81" t="str">
        <f>IFERROR(IF(B149="No CAS","",INDEX('DEQ Pollutant List'!$C$7:$C$611,MATCH('3. Pollutant Emissions - EF'!B149,'DEQ Pollutant List'!$B$7:$B$611,0))),"")</f>
        <v>Chlorobenzene</v>
      </c>
      <c r="D149" s="115">
        <f>IFERROR(IF(OR($B149="",$B149="No CAS"),INDEX('DEQ Pollutant List'!$A$7:$A$611,MATCH($C149,'DEQ Pollutant List'!$C$7:$C$611,0)),INDEX('DEQ Pollutant List'!$A$7:$A$611,MATCH($B149,'DEQ Pollutant List'!$B$7:$B$611,0))),"")</f>
        <v>108</v>
      </c>
      <c r="E149" s="101" t="s">
        <v>1403</v>
      </c>
      <c r="F149" s="102">
        <v>1.66E-5</v>
      </c>
      <c r="G149" s="103" t="s">
        <v>1404</v>
      </c>
      <c r="H149" s="83" t="s">
        <v>1405</v>
      </c>
      <c r="I149" s="104" t="s">
        <v>1411</v>
      </c>
      <c r="J149" s="102">
        <v>0.81618880000000005</v>
      </c>
      <c r="K149" s="105">
        <v>0.93397825000000001</v>
      </c>
      <c r="L149" s="83" t="s">
        <v>1404</v>
      </c>
      <c r="M149" s="102">
        <v>1.7453665756799998E-2</v>
      </c>
      <c r="N149" s="105">
        <v>1.7453665756799998E-2</v>
      </c>
      <c r="O149" s="83" t="s">
        <v>1404</v>
      </c>
    </row>
    <row r="150" spans="1:15" x14ac:dyDescent="0.25">
      <c r="A150" s="79" t="s">
        <v>1430</v>
      </c>
      <c r="B150" s="100" t="s">
        <v>208</v>
      </c>
      <c r="C150" s="81" t="str">
        <f>IFERROR(IF(B150="No CAS","",INDEX('DEQ Pollutant List'!$C$7:$C$611,MATCH('3. Pollutant Emissions - EF'!B150,'DEQ Pollutant List'!$B$7:$B$611,0))),"")</f>
        <v>Chloroform</v>
      </c>
      <c r="D150" s="115">
        <f>IFERROR(IF(OR($B150="",$B150="No CAS"),INDEX('DEQ Pollutant List'!$A$7:$A$611,MATCH($C150,'DEQ Pollutant List'!$C$7:$C$611,0)),INDEX('DEQ Pollutant List'!$A$7:$A$611,MATCH($B150,'DEQ Pollutant List'!$B$7:$B$611,0))),"")</f>
        <v>118</v>
      </c>
      <c r="E150" s="101" t="s">
        <v>1403</v>
      </c>
      <c r="F150" s="102">
        <v>2.0100000000000001E-5</v>
      </c>
      <c r="G150" s="103" t="s">
        <v>1404</v>
      </c>
      <c r="H150" s="83" t="s">
        <v>1405</v>
      </c>
      <c r="I150" s="104" t="s">
        <v>1411</v>
      </c>
      <c r="J150" s="102">
        <v>0.98827680000000007</v>
      </c>
      <c r="K150" s="105">
        <v>1.1309013750000001</v>
      </c>
      <c r="L150" s="83" t="s">
        <v>1404</v>
      </c>
      <c r="M150" s="102">
        <v>2.11336555248E-2</v>
      </c>
      <c r="N150" s="105">
        <v>2.11336555248E-2</v>
      </c>
      <c r="O150" s="83" t="s">
        <v>1404</v>
      </c>
    </row>
    <row r="151" spans="1:15" x14ac:dyDescent="0.25">
      <c r="A151" s="79" t="s">
        <v>1430</v>
      </c>
      <c r="B151" s="100" t="s">
        <v>246</v>
      </c>
      <c r="C151" s="81" t="str">
        <f>IFERROR(IF(B151="No CAS","",INDEX('DEQ Pollutant List'!$C$7:$C$611,MATCH('3. Pollutant Emissions - EF'!B151,'DEQ Pollutant List'!$B$7:$B$611,0))),"")</f>
        <v>Crotonaldehyde</v>
      </c>
      <c r="D151" s="115">
        <f>IFERROR(IF(OR($B151="",$B151="No CAS"),INDEX('DEQ Pollutant List'!$A$7:$A$611,MATCH($C151,'DEQ Pollutant List'!$C$7:$C$611,0)),INDEX('DEQ Pollutant List'!$A$7:$A$611,MATCH($B151,'DEQ Pollutant List'!$B$7:$B$611,0))),"")</f>
        <v>156</v>
      </c>
      <c r="E151" s="101" t="s">
        <v>1403</v>
      </c>
      <c r="F151" s="102">
        <v>4.4799999999999998E-5</v>
      </c>
      <c r="G151" s="103" t="s">
        <v>1404</v>
      </c>
      <c r="H151" s="83" t="s">
        <v>1405</v>
      </c>
      <c r="I151" s="104" t="s">
        <v>1411</v>
      </c>
      <c r="J151" s="102">
        <v>2.2027264</v>
      </c>
      <c r="K151" s="105">
        <v>2.520616</v>
      </c>
      <c r="L151" s="83" t="s">
        <v>1404</v>
      </c>
      <c r="M151" s="102">
        <v>4.7103869030399995E-2</v>
      </c>
      <c r="N151" s="105">
        <v>4.7103869030399995E-2</v>
      </c>
      <c r="O151" s="83" t="s">
        <v>1404</v>
      </c>
    </row>
    <row r="152" spans="1:15" x14ac:dyDescent="0.25">
      <c r="A152" s="79" t="s">
        <v>1430</v>
      </c>
      <c r="B152" s="100" t="s">
        <v>302</v>
      </c>
      <c r="C152" s="81" t="str">
        <f>IFERROR(IF(B152="No CAS","",INDEX('DEQ Pollutant List'!$C$7:$C$611,MATCH('3. Pollutant Emissions - EF'!B152,'DEQ Pollutant List'!$B$7:$B$611,0))),"")</f>
        <v>Dibutyl phthalate</v>
      </c>
      <c r="D152" s="115">
        <f>IFERROR(IF(OR($B152="",$B152="No CAS"),INDEX('DEQ Pollutant List'!$A$7:$A$611,MATCH($C152,'DEQ Pollutant List'!$C$7:$C$611,0)),INDEX('DEQ Pollutant List'!$A$7:$A$611,MATCH($B152,'DEQ Pollutant List'!$B$7:$B$611,0))),"")</f>
        <v>520</v>
      </c>
      <c r="E152" s="101" t="s">
        <v>1403</v>
      </c>
      <c r="F152" s="102">
        <v>3.3300000000000003E-5</v>
      </c>
      <c r="G152" s="103" t="s">
        <v>1404</v>
      </c>
      <c r="H152" s="83" t="s">
        <v>1405</v>
      </c>
      <c r="I152" s="104" t="s">
        <v>1411</v>
      </c>
      <c r="J152" s="102">
        <v>1.6372944000000003</v>
      </c>
      <c r="K152" s="105">
        <v>1.8735828750000001</v>
      </c>
      <c r="L152" s="83" t="s">
        <v>1404</v>
      </c>
      <c r="M152" s="102">
        <v>3.5012474078400004E-2</v>
      </c>
      <c r="N152" s="105">
        <v>3.5012474078400004E-2</v>
      </c>
      <c r="O152" s="83" t="s">
        <v>1404</v>
      </c>
    </row>
    <row r="153" spans="1:15" x14ac:dyDescent="0.25">
      <c r="A153" s="79" t="s">
        <v>1430</v>
      </c>
      <c r="B153" s="100" t="s">
        <v>344</v>
      </c>
      <c r="C153" s="81" t="str">
        <f>IFERROR(IF(B153="No CAS","",INDEX('DEQ Pollutant List'!$C$7:$C$611,MATCH('3. Pollutant Emissions - EF'!B153,'DEQ Pollutant List'!$B$7:$B$611,0))),"")</f>
        <v>Diethylphthalate</v>
      </c>
      <c r="D153" s="115">
        <f>IFERROR(IF(OR($B153="",$B153="No CAS"),INDEX('DEQ Pollutant List'!$A$7:$A$611,MATCH($C153,'DEQ Pollutant List'!$C$7:$C$611,0)),INDEX('DEQ Pollutant List'!$A$7:$A$611,MATCH($B153,'DEQ Pollutant List'!$B$7:$B$611,0))),"")</f>
        <v>523</v>
      </c>
      <c r="E153" s="101" t="s">
        <v>1403</v>
      </c>
      <c r="F153" s="102">
        <v>4.3600000000000003E-5</v>
      </c>
      <c r="G153" s="103" t="s">
        <v>1404</v>
      </c>
      <c r="H153" s="83" t="s">
        <v>1405</v>
      </c>
      <c r="I153" s="104" t="s">
        <v>1411</v>
      </c>
      <c r="J153" s="102">
        <v>2.1437248000000002</v>
      </c>
      <c r="K153" s="105">
        <v>2.4530995</v>
      </c>
      <c r="L153" s="83" t="s">
        <v>1404</v>
      </c>
      <c r="M153" s="102">
        <v>4.5842158252799997E-2</v>
      </c>
      <c r="N153" s="105">
        <v>4.5842158252799997E-2</v>
      </c>
      <c r="O153" s="83" t="s">
        <v>1404</v>
      </c>
    </row>
    <row r="154" spans="1:15" x14ac:dyDescent="0.25">
      <c r="A154" s="79" t="s">
        <v>1430</v>
      </c>
      <c r="B154" s="100" t="s">
        <v>410</v>
      </c>
      <c r="C154" s="81" t="str">
        <f>IFERROR(IF(B154="No CAS","",INDEX('DEQ Pollutant List'!$C$7:$C$611,MATCH('3. Pollutant Emissions - EF'!B154,'DEQ Pollutant List'!$B$7:$B$611,0))),"")</f>
        <v>Ethyl benzene</v>
      </c>
      <c r="D154" s="115">
        <f>IFERROR(IF(OR($B154="",$B154="No CAS"),INDEX('DEQ Pollutant List'!$A$7:$A$611,MATCH($C154,'DEQ Pollutant List'!$C$7:$C$611,0)),INDEX('DEQ Pollutant List'!$A$7:$A$611,MATCH($B154,'DEQ Pollutant List'!$B$7:$B$611,0))),"")</f>
        <v>229</v>
      </c>
      <c r="E154" s="101" t="s">
        <v>1403</v>
      </c>
      <c r="F154" s="102">
        <v>1.22E-5</v>
      </c>
      <c r="G154" s="103" t="s">
        <v>1404</v>
      </c>
      <c r="H154" s="83" t="s">
        <v>1405</v>
      </c>
      <c r="I154" s="104" t="s">
        <v>1411</v>
      </c>
      <c r="J154" s="102">
        <v>0.59984959999999998</v>
      </c>
      <c r="K154" s="105">
        <v>0.68641775000000005</v>
      </c>
      <c r="L154" s="83" t="s">
        <v>1404</v>
      </c>
      <c r="M154" s="102">
        <v>1.2827392905599999E-2</v>
      </c>
      <c r="N154" s="105">
        <v>1.2827392905599999E-2</v>
      </c>
      <c r="O154" s="83" t="s">
        <v>1404</v>
      </c>
    </row>
    <row r="155" spans="1:15" x14ac:dyDescent="0.25">
      <c r="A155" s="79" t="s">
        <v>1430</v>
      </c>
      <c r="B155" s="100" t="s">
        <v>443</v>
      </c>
      <c r="C155" s="81" t="str">
        <f>IFERROR(IF(B155="No CAS","",INDEX('DEQ Pollutant List'!$C$7:$C$611,MATCH('3. Pollutant Emissions - EF'!B155,'DEQ Pollutant List'!$B$7:$B$611,0))),"")</f>
        <v>Formaldehyde</v>
      </c>
      <c r="D155" s="115">
        <f>IFERROR(IF(OR($B155="",$B155="No CAS"),INDEX('DEQ Pollutant List'!$A$7:$A$611,MATCH($C155,'DEQ Pollutant List'!$C$7:$C$611,0)),INDEX('DEQ Pollutant List'!$A$7:$A$611,MATCH($B155,'DEQ Pollutant List'!$B$7:$B$611,0))),"")</f>
        <v>250</v>
      </c>
      <c r="E155" s="101" t="s">
        <v>1403</v>
      </c>
      <c r="F155" s="102">
        <v>1.0499999999999999E-3</v>
      </c>
      <c r="G155" s="103" t="s">
        <v>1404</v>
      </c>
      <c r="H155" s="83" t="s">
        <v>1405</v>
      </c>
      <c r="I155" s="104" t="s">
        <v>1411</v>
      </c>
      <c r="J155" s="102">
        <v>51.626399999999997</v>
      </c>
      <c r="K155" s="105">
        <v>59.0769375</v>
      </c>
      <c r="L155" s="83" t="s">
        <v>1404</v>
      </c>
      <c r="M155" s="102">
        <v>1.1039969303999999</v>
      </c>
      <c r="N155" s="105">
        <v>1.1039969303999999</v>
      </c>
      <c r="O155" s="83" t="s">
        <v>1404</v>
      </c>
    </row>
    <row r="156" spans="1:15" x14ac:dyDescent="0.25">
      <c r="A156" s="79" t="s">
        <v>1430</v>
      </c>
      <c r="B156" s="100" t="s">
        <v>483</v>
      </c>
      <c r="C156" s="81" t="str">
        <f>IFERROR(IF(B156="No CAS","",INDEX('DEQ Pollutant List'!$C$7:$C$611,MATCH('3. Pollutant Emissions - EF'!B156,'DEQ Pollutant List'!$B$7:$B$611,0))),"")</f>
        <v>Hexane</v>
      </c>
      <c r="D156" s="115">
        <f>IFERROR(IF(OR($B156="",$B156="No CAS"),INDEX('DEQ Pollutant List'!$A$7:$A$611,MATCH($C156,'DEQ Pollutant List'!$C$7:$C$611,0)),INDEX('DEQ Pollutant List'!$A$7:$A$611,MATCH($B156,'DEQ Pollutant List'!$B$7:$B$611,0))),"")</f>
        <v>289</v>
      </c>
      <c r="E156" s="101" t="s">
        <v>1403</v>
      </c>
      <c r="F156" s="102">
        <v>2.8800000000000001E-4</v>
      </c>
      <c r="G156" s="103" t="s">
        <v>1404</v>
      </c>
      <c r="H156" s="83" t="s">
        <v>1405</v>
      </c>
      <c r="I156" s="104" t="s">
        <v>1411</v>
      </c>
      <c r="J156" s="102">
        <v>14.160384000000001</v>
      </c>
      <c r="K156" s="105">
        <v>16.203960000000002</v>
      </c>
      <c r="L156" s="83" t="s">
        <v>1404</v>
      </c>
      <c r="M156" s="102">
        <v>0.30281058662399996</v>
      </c>
      <c r="N156" s="105">
        <v>0.30281058662399996</v>
      </c>
      <c r="O156" s="83" t="s">
        <v>1404</v>
      </c>
    </row>
    <row r="157" spans="1:15" x14ac:dyDescent="0.25">
      <c r="A157" s="79" t="s">
        <v>1430</v>
      </c>
      <c r="B157" s="100" t="s">
        <v>506</v>
      </c>
      <c r="C157" s="81" t="str">
        <f>IFERROR(IF(B157="No CAS","",INDEX('DEQ Pollutant List'!$C$7:$C$611,MATCH('3. Pollutant Emissions - EF'!B157,'DEQ Pollutant List'!$B$7:$B$611,0))),"")</f>
        <v>Isopropyl alcohol</v>
      </c>
      <c r="D157" s="115">
        <f>IFERROR(IF(OR($B157="",$B157="No CAS"),INDEX('DEQ Pollutant List'!$A$7:$A$611,MATCH($C157,'DEQ Pollutant List'!$C$7:$C$611,0)),INDEX('DEQ Pollutant List'!$A$7:$A$611,MATCH($B157,'DEQ Pollutant List'!$B$7:$B$611,0))),"")</f>
        <v>302</v>
      </c>
      <c r="E157" s="101" t="s">
        <v>1403</v>
      </c>
      <c r="F157" s="102">
        <v>4.5199999999999997E-3</v>
      </c>
      <c r="G157" s="103" t="s">
        <v>1404</v>
      </c>
      <c r="H157" s="83" t="s">
        <v>1405</v>
      </c>
      <c r="I157" s="104" t="s">
        <v>1411</v>
      </c>
      <c r="J157" s="102">
        <v>222.23935999999998</v>
      </c>
      <c r="K157" s="105">
        <v>254.31214999999997</v>
      </c>
      <c r="L157" s="83" t="s">
        <v>1404</v>
      </c>
      <c r="M157" s="102">
        <v>4.7524439289599991</v>
      </c>
      <c r="N157" s="105">
        <v>4.7524439289599991</v>
      </c>
      <c r="O157" s="83" t="s">
        <v>1404</v>
      </c>
    </row>
    <row r="158" spans="1:15" x14ac:dyDescent="0.25">
      <c r="A158" s="79" t="s">
        <v>1430</v>
      </c>
      <c r="B158" s="100" t="s">
        <v>529</v>
      </c>
      <c r="C158" s="81" t="str">
        <f>IFERROR(IF(B158="No CAS","",INDEX('DEQ Pollutant List'!$C$7:$C$611,MATCH('3. Pollutant Emissions - EF'!B158,'DEQ Pollutant List'!$B$7:$B$611,0))),"")</f>
        <v>Methanol</v>
      </c>
      <c r="D158" s="115">
        <f>IFERROR(IF(OR($B158="",$B158="No CAS"),INDEX('DEQ Pollutant List'!$A$7:$A$611,MATCH($C158,'DEQ Pollutant List'!$C$7:$C$611,0)),INDEX('DEQ Pollutant List'!$A$7:$A$611,MATCH($B158,'DEQ Pollutant List'!$B$7:$B$611,0))),"")</f>
        <v>321</v>
      </c>
      <c r="E158" s="101" t="s">
        <v>1403</v>
      </c>
      <c r="F158" s="102">
        <v>7.3200000000000001E-4</v>
      </c>
      <c r="G158" s="103" t="s">
        <v>1404</v>
      </c>
      <c r="H158" s="83" t="s">
        <v>1405</v>
      </c>
      <c r="I158" s="104" t="s">
        <v>1411</v>
      </c>
      <c r="J158" s="102">
        <v>35.990976000000003</v>
      </c>
      <c r="K158" s="105">
        <v>41.185065000000002</v>
      </c>
      <c r="L158" s="83" t="s">
        <v>1404</v>
      </c>
      <c r="M158" s="102">
        <v>0.76964357433599995</v>
      </c>
      <c r="N158" s="105">
        <v>0.76964357433599995</v>
      </c>
      <c r="O158" s="83" t="s">
        <v>1404</v>
      </c>
    </row>
    <row r="159" spans="1:15" x14ac:dyDescent="0.25">
      <c r="A159" s="79" t="s">
        <v>1430</v>
      </c>
      <c r="B159" s="100" t="s">
        <v>131</v>
      </c>
      <c r="C159" s="81" t="str">
        <f>IFERROR(IF(B159="No CAS","",INDEX('DEQ Pollutant List'!$C$7:$C$611,MATCH('3. Pollutant Emissions - EF'!B159,'DEQ Pollutant List'!$B$7:$B$611,0))),"")</f>
        <v>Bromomethane (methyl bromide)</v>
      </c>
      <c r="D159" s="115">
        <f>IFERROR(IF(OR($B159="",$B159="No CAS"),INDEX('DEQ Pollutant List'!$A$7:$A$611,MATCH($C159,'DEQ Pollutant List'!$C$7:$C$611,0)),INDEX('DEQ Pollutant List'!$A$7:$A$611,MATCH($B159,'DEQ Pollutant List'!$B$7:$B$611,0))),"")</f>
        <v>324</v>
      </c>
      <c r="E159" s="101" t="s">
        <v>1403</v>
      </c>
      <c r="F159" s="102">
        <v>1.13E-5</v>
      </c>
      <c r="G159" s="103" t="s">
        <v>1404</v>
      </c>
      <c r="H159" s="83" t="s">
        <v>1405</v>
      </c>
      <c r="I159" s="104" t="s">
        <v>1411</v>
      </c>
      <c r="J159" s="102">
        <v>0.55559840000000005</v>
      </c>
      <c r="K159" s="105">
        <v>0.63578037500000006</v>
      </c>
      <c r="L159" s="83" t="s">
        <v>1404</v>
      </c>
      <c r="M159" s="102">
        <v>1.18811098224E-2</v>
      </c>
      <c r="N159" s="105">
        <v>1.18811098224E-2</v>
      </c>
      <c r="O159" s="83" t="s">
        <v>1404</v>
      </c>
    </row>
    <row r="160" spans="1:15" x14ac:dyDescent="0.25">
      <c r="A160" s="79" t="s">
        <v>1430</v>
      </c>
      <c r="B160" s="100" t="s">
        <v>210</v>
      </c>
      <c r="C160" s="81" t="str">
        <f>IFERROR(IF(B160="No CAS","",INDEX('DEQ Pollutant List'!$C$7:$C$611,MATCH('3. Pollutant Emissions - EF'!B160,'DEQ Pollutant List'!$B$7:$B$611,0))),"")</f>
        <v>Chloromethane (methyl chloride)</v>
      </c>
      <c r="D160" s="115">
        <f>IFERROR(IF(OR($B160="",$B160="No CAS"),INDEX('DEQ Pollutant List'!$A$7:$A$611,MATCH($C160,'DEQ Pollutant List'!$C$7:$C$611,0)),INDEX('DEQ Pollutant List'!$A$7:$A$611,MATCH($B160,'DEQ Pollutant List'!$B$7:$B$611,0))),"")</f>
        <v>325</v>
      </c>
      <c r="E160" s="101" t="s">
        <v>1403</v>
      </c>
      <c r="F160" s="102">
        <v>4.35E-5</v>
      </c>
      <c r="G160" s="103" t="s">
        <v>1404</v>
      </c>
      <c r="H160" s="83" t="s">
        <v>1405</v>
      </c>
      <c r="I160" s="104" t="s">
        <v>1411</v>
      </c>
      <c r="J160" s="102">
        <v>2.138808</v>
      </c>
      <c r="K160" s="105">
        <v>2.4474731250000001</v>
      </c>
      <c r="L160" s="83" t="s">
        <v>1404</v>
      </c>
      <c r="M160" s="102">
        <v>4.5737015687999996E-2</v>
      </c>
      <c r="N160" s="105">
        <v>4.5737015687999996E-2</v>
      </c>
      <c r="O160" s="83" t="s">
        <v>1404</v>
      </c>
    </row>
    <row r="161" spans="1:15" x14ac:dyDescent="0.25">
      <c r="A161" s="79" t="s">
        <v>1430</v>
      </c>
      <c r="B161" s="100" t="s">
        <v>1019</v>
      </c>
      <c r="C161" s="81" t="str">
        <f>IFERROR(IF(B161="No CAS","",INDEX('DEQ Pollutant List'!$C$7:$C$611,MATCH('3. Pollutant Emissions - EF'!B161,'DEQ Pollutant List'!$B$7:$B$611,0))),"")</f>
        <v>1,1,1-Trichloroethane (methyl chloroform)</v>
      </c>
      <c r="D161" s="115">
        <f>IFERROR(IF(OR($B161="",$B161="No CAS"),INDEX('DEQ Pollutant List'!$A$7:$A$611,MATCH($C161,'DEQ Pollutant List'!$C$7:$C$611,0)),INDEX('DEQ Pollutant List'!$A$7:$A$611,MATCH($B161,'DEQ Pollutant List'!$B$7:$B$611,0))),"")</f>
        <v>326</v>
      </c>
      <c r="E161" s="101" t="s">
        <v>1403</v>
      </c>
      <c r="F161" s="102">
        <v>5.7800000000000002E-5</v>
      </c>
      <c r="G161" s="103" t="s">
        <v>1404</v>
      </c>
      <c r="H161" s="83" t="s">
        <v>1405</v>
      </c>
      <c r="I161" s="104" t="s">
        <v>1411</v>
      </c>
      <c r="J161" s="102">
        <v>2.8419104000000002</v>
      </c>
      <c r="K161" s="105">
        <v>3.25204475</v>
      </c>
      <c r="L161" s="83" t="s">
        <v>1404</v>
      </c>
      <c r="M161" s="102">
        <v>6.07724024544E-2</v>
      </c>
      <c r="N161" s="105">
        <v>6.07724024544E-2</v>
      </c>
      <c r="O161" s="83" t="s">
        <v>1404</v>
      </c>
    </row>
    <row r="162" spans="1:15" x14ac:dyDescent="0.25">
      <c r="A162" s="79" t="s">
        <v>1430</v>
      </c>
      <c r="B162" s="100" t="s">
        <v>317</v>
      </c>
      <c r="C162" s="81" t="str">
        <f>IFERROR(IF(B162="No CAS","",INDEX('DEQ Pollutant List'!$C$7:$C$611,MATCH('3. Pollutant Emissions - EF'!B162,'DEQ Pollutant List'!$B$7:$B$611,0))),"")</f>
        <v>Dichloromethane (methylene chloride)</v>
      </c>
      <c r="D162" s="115">
        <f>IFERROR(IF(OR($B162="",$B162="No CAS"),INDEX('DEQ Pollutant List'!$A$7:$A$611,MATCH($C162,'DEQ Pollutant List'!$C$7:$C$611,0)),INDEX('DEQ Pollutant List'!$A$7:$A$611,MATCH($B162,'DEQ Pollutant List'!$B$7:$B$611,0))),"")</f>
        <v>328</v>
      </c>
      <c r="E162" s="101" t="s">
        <v>1403</v>
      </c>
      <c r="F162" s="102">
        <v>3.9800000000000002E-4</v>
      </c>
      <c r="G162" s="103" t="s">
        <v>1404</v>
      </c>
      <c r="H162" s="83" t="s">
        <v>1405</v>
      </c>
      <c r="I162" s="104" t="s">
        <v>1411</v>
      </c>
      <c r="J162" s="102">
        <v>19.568864000000001</v>
      </c>
      <c r="K162" s="105">
        <v>22.392972500000003</v>
      </c>
      <c r="L162" s="83" t="s">
        <v>1404</v>
      </c>
      <c r="M162" s="102">
        <v>0.418467407904</v>
      </c>
      <c r="N162" s="105">
        <v>0.418467407904</v>
      </c>
      <c r="O162" s="83" t="s">
        <v>1404</v>
      </c>
    </row>
    <row r="163" spans="1:15" x14ac:dyDescent="0.25">
      <c r="A163" s="79" t="s">
        <v>1430</v>
      </c>
      <c r="B163" s="100" t="s">
        <v>549</v>
      </c>
      <c r="C163" s="81" t="str">
        <f>IFERROR(IF(B163="No CAS","",INDEX('DEQ Pollutant List'!$C$7:$C$611,MATCH('3. Pollutant Emissions - EF'!B163,'DEQ Pollutant List'!$B$7:$B$611,0))),"")</f>
        <v>Methyl isobutyl ketone (MIBK, hexone)</v>
      </c>
      <c r="D163" s="115">
        <f>IFERROR(IF(OR($B163="",$B163="No CAS"),INDEX('DEQ Pollutant List'!$A$7:$A$611,MATCH($C163,'DEQ Pollutant List'!$C$7:$C$611,0)),INDEX('DEQ Pollutant List'!$A$7:$A$611,MATCH($B163,'DEQ Pollutant List'!$B$7:$B$611,0))),"")</f>
        <v>337</v>
      </c>
      <c r="E163" s="101" t="s">
        <v>1403</v>
      </c>
      <c r="F163" s="102">
        <v>4.4499999999999997E-4</v>
      </c>
      <c r="G163" s="103" t="s">
        <v>1404</v>
      </c>
      <c r="H163" s="83" t="s">
        <v>1405</v>
      </c>
      <c r="I163" s="104" t="s">
        <v>1411</v>
      </c>
      <c r="J163" s="102">
        <v>21.879759999999997</v>
      </c>
      <c r="K163" s="105">
        <v>25.037368749999999</v>
      </c>
      <c r="L163" s="83" t="s">
        <v>1404</v>
      </c>
      <c r="M163" s="102">
        <v>0.46788441335999992</v>
      </c>
      <c r="N163" s="105">
        <v>0.46788441335999992</v>
      </c>
      <c r="O163" s="83" t="s">
        <v>1404</v>
      </c>
    </row>
    <row r="164" spans="1:15" x14ac:dyDescent="0.25">
      <c r="A164" s="79" t="s">
        <v>1430</v>
      </c>
      <c r="B164" s="100" t="s">
        <v>137</v>
      </c>
      <c r="C164" s="81" t="str">
        <f>IFERROR(IF(B164="No CAS","",INDEX('DEQ Pollutant List'!$C$7:$C$611,MATCH('3. Pollutant Emissions - EF'!B164,'DEQ Pollutant List'!$B$7:$B$611,0))),"")</f>
        <v>2-Butanone (methyl ethyl ketone)</v>
      </c>
      <c r="D164" s="115">
        <f>IFERROR(IF(OR($B164="",$B164="No CAS"),INDEX('DEQ Pollutant List'!$A$7:$A$611,MATCH($C164,'DEQ Pollutant List'!$C$7:$C$611,0)),INDEX('DEQ Pollutant List'!$A$7:$A$611,MATCH($B164,'DEQ Pollutant List'!$B$7:$B$611,0))),"")</f>
        <v>333</v>
      </c>
      <c r="E164" s="101" t="s">
        <v>1403</v>
      </c>
      <c r="F164" s="102">
        <v>6.9700000000000002E-6</v>
      </c>
      <c r="G164" s="103" t="s">
        <v>1404</v>
      </c>
      <c r="H164" s="83" t="s">
        <v>1405</v>
      </c>
      <c r="I164" s="104" t="s">
        <v>1411</v>
      </c>
      <c r="J164" s="102">
        <v>0.34270096</v>
      </c>
      <c r="K164" s="105">
        <v>0.39215833750000001</v>
      </c>
      <c r="L164" s="83" t="s">
        <v>1404</v>
      </c>
      <c r="M164" s="102">
        <v>7.3284367665599993E-3</v>
      </c>
      <c r="N164" s="105">
        <v>7.3284367665599993E-3</v>
      </c>
      <c r="O164" s="83" t="s">
        <v>1404</v>
      </c>
    </row>
    <row r="165" spans="1:15" x14ac:dyDescent="0.25">
      <c r="A165" s="79" t="s">
        <v>1430</v>
      </c>
      <c r="B165" s="100" t="s">
        <v>693</v>
      </c>
      <c r="C165" s="81" t="str">
        <f>IFERROR(IF(B165="No CAS","",INDEX('DEQ Pollutant List'!$C$7:$C$611,MATCH('3. Pollutant Emissions - EF'!B165,'DEQ Pollutant List'!$B$7:$B$611,0))),"")</f>
        <v>Phenol</v>
      </c>
      <c r="D165" s="115">
        <f>IFERROR(IF(OR($B165="",$B165="No CAS"),INDEX('DEQ Pollutant List'!$A$7:$A$611,MATCH($C165,'DEQ Pollutant List'!$C$7:$C$611,0)),INDEX('DEQ Pollutant List'!$A$7:$A$611,MATCH($B165,'DEQ Pollutant List'!$B$7:$B$611,0))),"")</f>
        <v>497</v>
      </c>
      <c r="E165" s="101" t="s">
        <v>1403</v>
      </c>
      <c r="F165" s="102">
        <v>1.6000000000000001E-4</v>
      </c>
      <c r="G165" s="103" t="s">
        <v>1404</v>
      </c>
      <c r="H165" s="83" t="s">
        <v>1405</v>
      </c>
      <c r="I165" s="104" t="s">
        <v>1411</v>
      </c>
      <c r="J165" s="102">
        <v>7.866880000000001</v>
      </c>
      <c r="K165" s="105">
        <v>9.0022000000000002</v>
      </c>
      <c r="L165" s="83" t="s">
        <v>1404</v>
      </c>
      <c r="M165" s="102">
        <v>0.16822810367999999</v>
      </c>
      <c r="N165" s="105">
        <v>0.16822810367999999</v>
      </c>
      <c r="O165" s="83" t="s">
        <v>1404</v>
      </c>
    </row>
    <row r="166" spans="1:15" x14ac:dyDescent="0.25">
      <c r="A166" s="79" t="s">
        <v>1430</v>
      </c>
      <c r="B166" s="100">
        <v>504</v>
      </c>
      <c r="C166" s="81" t="str">
        <f>IFERROR(IF(B166="No CAS","",INDEX('DEQ Pollutant List'!$C$7:$C$611,MATCH('3. Pollutant Emissions - EF'!B166,'DEQ Pollutant List'!$B$7:$B$611,0))),"")</f>
        <v>Phosphorus and compounds</v>
      </c>
      <c r="D166" s="115">
        <f>IFERROR(IF(OR($B166="",$B166="No CAS"),INDEX('DEQ Pollutant List'!$A$7:$A$611,MATCH($C166,'DEQ Pollutant List'!$C$7:$C$611,0)),INDEX('DEQ Pollutant List'!$A$7:$A$611,MATCH($B166,'DEQ Pollutant List'!$B$7:$B$611,0))),"")</f>
        <v>504</v>
      </c>
      <c r="E166" s="101" t="s">
        <v>1403</v>
      </c>
      <c r="F166" s="102">
        <v>3.1E-4</v>
      </c>
      <c r="G166" s="103" t="s">
        <v>1404</v>
      </c>
      <c r="H166" s="83" t="s">
        <v>1405</v>
      </c>
      <c r="I166" s="104" t="s">
        <v>1411</v>
      </c>
      <c r="J166" s="102">
        <v>15.24208</v>
      </c>
      <c r="K166" s="105">
        <v>17.441762499999999</v>
      </c>
      <c r="L166" s="83" t="s">
        <v>1404</v>
      </c>
      <c r="M166" s="102">
        <v>0.32594195088</v>
      </c>
      <c r="N166" s="105">
        <v>0.32594195088</v>
      </c>
      <c r="O166" s="83" t="s">
        <v>1404</v>
      </c>
    </row>
    <row r="167" spans="1:15" x14ac:dyDescent="0.25">
      <c r="A167" s="79" t="s">
        <v>1430</v>
      </c>
      <c r="B167" s="100" t="s">
        <v>915</v>
      </c>
      <c r="C167" s="81" t="str">
        <f>IFERROR(IF(B167="No CAS","",INDEX('DEQ Pollutant List'!$C$7:$C$611,MATCH('3. Pollutant Emissions - EF'!B167,'DEQ Pollutant List'!$B$7:$B$611,0))),"")</f>
        <v>Propionaldehyde</v>
      </c>
      <c r="D167" s="115">
        <f>IFERROR(IF(OR($B167="",$B167="No CAS"),INDEX('DEQ Pollutant List'!$A$7:$A$611,MATCH($C167,'DEQ Pollutant List'!$C$7:$C$611,0)),INDEX('DEQ Pollutant List'!$A$7:$A$611,MATCH($B167,'DEQ Pollutant List'!$B$7:$B$611,0))),"")</f>
        <v>559</v>
      </c>
      <c r="E167" s="101" t="s">
        <v>1403</v>
      </c>
      <c r="F167" s="102">
        <v>3.1100000000000002E-4</v>
      </c>
      <c r="G167" s="103" t="s">
        <v>1404</v>
      </c>
      <c r="H167" s="83" t="s">
        <v>1405</v>
      </c>
      <c r="I167" s="104" t="s">
        <v>1411</v>
      </c>
      <c r="J167" s="102">
        <v>15.291248000000001</v>
      </c>
      <c r="K167" s="105">
        <v>17.498026250000002</v>
      </c>
      <c r="L167" s="83" t="s">
        <v>1404</v>
      </c>
      <c r="M167" s="102">
        <v>0.32699337652799998</v>
      </c>
      <c r="N167" s="105">
        <v>0.32699337652799998</v>
      </c>
      <c r="O167" s="83" t="s">
        <v>1404</v>
      </c>
    </row>
    <row r="168" spans="1:15" x14ac:dyDescent="0.25">
      <c r="A168" s="79" t="s">
        <v>1430</v>
      </c>
      <c r="B168" s="100" t="s">
        <v>960</v>
      </c>
      <c r="C168" s="81" t="str">
        <f>IFERROR(IF(B168="No CAS","",INDEX('DEQ Pollutant List'!$C$7:$C$611,MATCH('3. Pollutant Emissions - EF'!B168,'DEQ Pollutant List'!$B$7:$B$611,0))),"")</f>
        <v>Styrene</v>
      </c>
      <c r="D168" s="115">
        <f>IFERROR(IF(OR($B168="",$B168="No CAS"),INDEX('DEQ Pollutant List'!$A$7:$A$611,MATCH($C168,'DEQ Pollutant List'!$C$7:$C$611,0)),INDEX('DEQ Pollutant List'!$A$7:$A$611,MATCH($B168,'DEQ Pollutant List'!$B$7:$B$611,0))),"")</f>
        <v>585</v>
      </c>
      <c r="E168" s="101" t="s">
        <v>1403</v>
      </c>
      <c r="F168" s="102">
        <v>4.6900000000000002E-4</v>
      </c>
      <c r="G168" s="103" t="s">
        <v>1404</v>
      </c>
      <c r="H168" s="83" t="s">
        <v>1405</v>
      </c>
      <c r="I168" s="104" t="s">
        <v>1411</v>
      </c>
      <c r="J168" s="102">
        <v>23.059792000000002</v>
      </c>
      <c r="K168" s="105">
        <v>26.387698750000002</v>
      </c>
      <c r="L168" s="83" t="s">
        <v>1404</v>
      </c>
      <c r="M168" s="102">
        <v>0.49311862891199998</v>
      </c>
      <c r="N168" s="105">
        <v>0.49311862891199998</v>
      </c>
      <c r="O168" s="83" t="s">
        <v>1404</v>
      </c>
    </row>
    <row r="169" spans="1:15" x14ac:dyDescent="0.25">
      <c r="A169" s="79" t="s">
        <v>1430</v>
      </c>
      <c r="B169" s="100" t="s">
        <v>994</v>
      </c>
      <c r="C169" s="81" t="str">
        <f>IFERROR(IF(B169="No CAS","",INDEX('DEQ Pollutant List'!$C$7:$C$611,MATCH('3. Pollutant Emissions - EF'!B169,'DEQ Pollutant List'!$B$7:$B$611,0))),"")</f>
        <v>Toluene</v>
      </c>
      <c r="D169" s="115">
        <f>IFERROR(IF(OR($B169="",$B169="No CAS"),INDEX('DEQ Pollutant List'!$A$7:$A$611,MATCH($C169,'DEQ Pollutant List'!$C$7:$C$611,0)),INDEX('DEQ Pollutant List'!$A$7:$A$611,MATCH($B169,'DEQ Pollutant List'!$B$7:$B$611,0))),"")</f>
        <v>600</v>
      </c>
      <c r="E169" s="101" t="s">
        <v>1403</v>
      </c>
      <c r="F169" s="102">
        <v>1.1399999999999999E-5</v>
      </c>
      <c r="G169" s="103" t="s">
        <v>1404</v>
      </c>
      <c r="H169" s="83" t="s">
        <v>1405</v>
      </c>
      <c r="I169" s="104" t="s">
        <v>1411</v>
      </c>
      <c r="J169" s="102">
        <v>0.56051519999999999</v>
      </c>
      <c r="K169" s="105">
        <v>0.64140674999999991</v>
      </c>
      <c r="L169" s="83" t="s">
        <v>1404</v>
      </c>
      <c r="M169" s="102">
        <v>1.1986252387199999E-2</v>
      </c>
      <c r="N169" s="105">
        <v>1.1986252387199999E-2</v>
      </c>
      <c r="O169" s="83" t="s">
        <v>1404</v>
      </c>
    </row>
    <row r="170" spans="1:15" x14ac:dyDescent="0.25">
      <c r="A170" s="79" t="s">
        <v>1430</v>
      </c>
      <c r="B170" s="100" t="s">
        <v>1071</v>
      </c>
      <c r="C170" s="81" t="str">
        <f>IFERROR(IF(B170="No CAS","",INDEX('DEQ Pollutant List'!$C$7:$C$611,MATCH('3. Pollutant Emissions - EF'!B170,'DEQ Pollutant List'!$B$7:$B$611,0))),"")</f>
        <v>Xylene (mixture), including m-xylene, o-xylene, p-xylene</v>
      </c>
      <c r="D170" s="115">
        <f>IFERROR(IF(OR($B170="",$B170="No CAS"),INDEX('DEQ Pollutant List'!$A$7:$A$611,MATCH($C170,'DEQ Pollutant List'!$C$7:$C$611,0)),INDEX('DEQ Pollutant List'!$A$7:$A$611,MATCH($B170,'DEQ Pollutant List'!$B$7:$B$611,0))),"")</f>
        <v>628</v>
      </c>
      <c r="E170" s="101" t="s">
        <v>1403</v>
      </c>
      <c r="F170" s="102">
        <v>5.22E-6</v>
      </c>
      <c r="G170" s="103" t="s">
        <v>1404</v>
      </c>
      <c r="H170" s="83" t="s">
        <v>1405</v>
      </c>
      <c r="I170" s="104" t="s">
        <v>1411</v>
      </c>
      <c r="J170" s="102">
        <v>0.25665695999999999</v>
      </c>
      <c r="K170" s="105">
        <v>0.29369677500000002</v>
      </c>
      <c r="L170" s="83" t="s">
        <v>1404</v>
      </c>
      <c r="M170" s="102">
        <v>5.4884418825599992E-3</v>
      </c>
      <c r="N170" s="105">
        <v>5.4884418825599992E-3</v>
      </c>
      <c r="O170" s="83" t="s">
        <v>1404</v>
      </c>
    </row>
    <row r="171" spans="1:15" x14ac:dyDescent="0.25">
      <c r="A171" s="79" t="s">
        <v>1430</v>
      </c>
      <c r="B171" s="100" t="s">
        <v>493</v>
      </c>
      <c r="C171" s="81" t="str">
        <f>IFERROR(IF(B171="No CAS","",INDEX('DEQ Pollutant List'!$C$7:$C$611,MATCH('3. Pollutant Emissions - EF'!B171,'DEQ Pollutant List'!$B$7:$B$611,0))),"")</f>
        <v>Hydrogen fluoride</v>
      </c>
      <c r="D171" s="115">
        <f>IFERROR(IF(OR($B171="",$B171="No CAS"),INDEX('DEQ Pollutant List'!$A$7:$A$611,MATCH($C171,'DEQ Pollutant List'!$C$7:$C$611,0)),INDEX('DEQ Pollutant List'!$A$7:$A$611,MATCH($B171,'DEQ Pollutant List'!$B$7:$B$611,0))),"")</f>
        <v>240</v>
      </c>
      <c r="E171" s="101" t="s">
        <v>1403</v>
      </c>
      <c r="F171" s="102">
        <v>2.5400000000000001E-5</v>
      </c>
      <c r="G171" s="103" t="s">
        <v>1404</v>
      </c>
      <c r="H171" s="83" t="s">
        <v>1405</v>
      </c>
      <c r="I171" s="104" t="s">
        <v>1537</v>
      </c>
      <c r="J171" s="102">
        <v>1.2488672000000001</v>
      </c>
      <c r="K171" s="105">
        <v>1.4290992499999999</v>
      </c>
      <c r="L171" s="83" t="s">
        <v>1404</v>
      </c>
      <c r="M171" s="102">
        <v>2.6706211459199998E-2</v>
      </c>
      <c r="N171" s="105">
        <v>2.6706211459199998E-2</v>
      </c>
      <c r="O171" s="83" t="s">
        <v>1404</v>
      </c>
    </row>
    <row r="172" spans="1:15" x14ac:dyDescent="0.25">
      <c r="A172" s="79" t="s">
        <v>1430</v>
      </c>
      <c r="B172" s="100" t="s">
        <v>489</v>
      </c>
      <c r="C172" s="81" t="str">
        <f>IFERROR(IF(B172="No CAS","",INDEX('DEQ Pollutant List'!$C$7:$C$611,MATCH('3. Pollutant Emissions - EF'!B172,'DEQ Pollutant List'!$B$7:$B$611,0))),"")</f>
        <v>Hydrochloric acid</v>
      </c>
      <c r="D172" s="115">
        <f>IFERROR(IF(OR($B172="",$B172="No CAS"),INDEX('DEQ Pollutant List'!$A$7:$A$611,MATCH($C172,'DEQ Pollutant List'!$C$7:$C$611,0)),INDEX('DEQ Pollutant List'!$A$7:$A$611,MATCH($B172,'DEQ Pollutant List'!$B$7:$B$611,0))),"")</f>
        <v>292</v>
      </c>
      <c r="E172" s="101" t="s">
        <v>1403</v>
      </c>
      <c r="F172" s="102">
        <v>1.36E-4</v>
      </c>
      <c r="G172" s="103" t="s">
        <v>1404</v>
      </c>
      <c r="H172" s="83" t="s">
        <v>1405</v>
      </c>
      <c r="I172" s="104" t="s">
        <v>1536</v>
      </c>
      <c r="J172" s="102">
        <v>6.6868480000000003</v>
      </c>
      <c r="K172" s="105">
        <v>7.6518699999999997</v>
      </c>
      <c r="L172" s="83" t="s">
        <v>1404</v>
      </c>
      <c r="M172" s="102">
        <v>0.14299388812799999</v>
      </c>
      <c r="N172" s="105">
        <v>0.14299388812799999</v>
      </c>
      <c r="O172" s="83" t="s">
        <v>1404</v>
      </c>
    </row>
    <row r="173" spans="1:15" x14ac:dyDescent="0.25">
      <c r="A173" s="79" t="s">
        <v>1430</v>
      </c>
      <c r="B173" s="100" t="s">
        <v>813</v>
      </c>
      <c r="C173" s="81" t="str">
        <f>IFERROR(IF(B173="No CAS","",INDEX('DEQ Pollutant List'!$C$7:$C$611,MATCH('3. Pollutant Emissions - EF'!B173,'DEQ Pollutant List'!$B$7:$B$611,0))),"")</f>
        <v>Acenaphthene</v>
      </c>
      <c r="D173" s="115">
        <f>IFERROR(IF(OR($B173="",$B173="No CAS"),INDEX('DEQ Pollutant List'!$A$7:$A$611,MATCH($C173,'DEQ Pollutant List'!$C$7:$C$611,0)),INDEX('DEQ Pollutant List'!$A$7:$A$611,MATCH($B173,'DEQ Pollutant List'!$B$7:$B$611,0))),"")</f>
        <v>402</v>
      </c>
      <c r="E173" s="101" t="s">
        <v>1403</v>
      </c>
      <c r="F173" s="102">
        <v>8.5300000000000003E-7</v>
      </c>
      <c r="G173" s="103" t="s">
        <v>1404</v>
      </c>
      <c r="H173" s="83" t="s">
        <v>1405</v>
      </c>
      <c r="I173" s="104" t="s">
        <v>1411</v>
      </c>
      <c r="J173" s="102">
        <v>4.1940304000000005E-2</v>
      </c>
      <c r="K173" s="105">
        <v>4.7992978749999998E-2</v>
      </c>
      <c r="L173" s="83" t="s">
        <v>1404</v>
      </c>
      <c r="M173" s="102">
        <v>8.96866077744E-4</v>
      </c>
      <c r="N173" s="105">
        <v>8.96866077744E-4</v>
      </c>
      <c r="O173" s="83" t="s">
        <v>1404</v>
      </c>
    </row>
    <row r="174" spans="1:15" x14ac:dyDescent="0.25">
      <c r="A174" s="79" t="s">
        <v>1430</v>
      </c>
      <c r="B174" s="100" t="s">
        <v>815</v>
      </c>
      <c r="C174" s="81" t="str">
        <f>IFERROR(IF(B174="No CAS","",INDEX('DEQ Pollutant List'!$C$7:$C$611,MATCH('3. Pollutant Emissions - EF'!B174,'DEQ Pollutant List'!$B$7:$B$611,0))),"")</f>
        <v>Acenaphthylene</v>
      </c>
      <c r="D174" s="115">
        <f>IFERROR(IF(OR($B174="",$B174="No CAS"),INDEX('DEQ Pollutant List'!$A$7:$A$611,MATCH($C174,'DEQ Pollutant List'!$C$7:$C$611,0)),INDEX('DEQ Pollutant List'!$A$7:$A$611,MATCH($B174,'DEQ Pollutant List'!$B$7:$B$611,0))),"")</f>
        <v>403</v>
      </c>
      <c r="E174" s="101" t="s">
        <v>1403</v>
      </c>
      <c r="F174" s="102">
        <v>4.69E-6</v>
      </c>
      <c r="G174" s="103" t="s">
        <v>1404</v>
      </c>
      <c r="H174" s="83" t="s">
        <v>1405</v>
      </c>
      <c r="I174" s="104" t="s">
        <v>1411</v>
      </c>
      <c r="J174" s="102">
        <v>0.23059792000000001</v>
      </c>
      <c r="K174" s="105">
        <v>0.26387698749999999</v>
      </c>
      <c r="L174" s="83" t="s">
        <v>1404</v>
      </c>
      <c r="M174" s="102">
        <v>4.9311862891199994E-3</v>
      </c>
      <c r="N174" s="105">
        <v>4.9311862891199994E-3</v>
      </c>
      <c r="O174" s="83" t="s">
        <v>1404</v>
      </c>
    </row>
    <row r="175" spans="1:15" x14ac:dyDescent="0.25">
      <c r="A175" s="79" t="s">
        <v>1430</v>
      </c>
      <c r="B175" s="100" t="s">
        <v>817</v>
      </c>
      <c r="C175" s="81" t="str">
        <f>IFERROR(IF(B175="No CAS","",INDEX('DEQ Pollutant List'!$C$7:$C$611,MATCH('3. Pollutant Emissions - EF'!B175,'DEQ Pollutant List'!$B$7:$B$611,0))),"")</f>
        <v>Anthracene</v>
      </c>
      <c r="D175" s="115">
        <f>IFERROR(IF(OR($B175="",$B175="No CAS"),INDEX('DEQ Pollutant List'!$A$7:$A$611,MATCH($C175,'DEQ Pollutant List'!$C$7:$C$611,0)),INDEX('DEQ Pollutant List'!$A$7:$A$611,MATCH($B175,'DEQ Pollutant List'!$B$7:$B$611,0))),"")</f>
        <v>404</v>
      </c>
      <c r="E175" s="101" t="s">
        <v>1403</v>
      </c>
      <c r="F175" s="102">
        <v>2.6800000000000002E-6</v>
      </c>
      <c r="G175" s="103" t="s">
        <v>1404</v>
      </c>
      <c r="H175" s="83" t="s">
        <v>1405</v>
      </c>
      <c r="I175" s="104" t="s">
        <v>1411</v>
      </c>
      <c r="J175" s="102">
        <v>0.13177024000000001</v>
      </c>
      <c r="K175" s="105">
        <v>0.15078685</v>
      </c>
      <c r="L175" s="83" t="s">
        <v>1404</v>
      </c>
      <c r="M175" s="102">
        <v>2.8178207366399998E-3</v>
      </c>
      <c r="N175" s="105">
        <v>2.8178207366399998E-3</v>
      </c>
      <c r="O175" s="83" t="s">
        <v>1404</v>
      </c>
    </row>
    <row r="176" spans="1:15" x14ac:dyDescent="0.25">
      <c r="A176" s="79" t="s">
        <v>1430</v>
      </c>
      <c r="B176" s="100" t="s">
        <v>821</v>
      </c>
      <c r="C176" s="81" t="str">
        <f>IFERROR(IF(B176="No CAS","",INDEX('DEQ Pollutant List'!$C$7:$C$611,MATCH('3. Pollutant Emissions - EF'!B176,'DEQ Pollutant List'!$B$7:$B$611,0))),"")</f>
        <v>Benz[a]anthracene</v>
      </c>
      <c r="D176" s="115">
        <f>IFERROR(IF(OR($B176="",$B176="No CAS"),INDEX('DEQ Pollutant List'!$A$7:$A$611,MATCH($C176,'DEQ Pollutant List'!$C$7:$C$611,0)),INDEX('DEQ Pollutant List'!$A$7:$A$611,MATCH($B176,'DEQ Pollutant List'!$B$7:$B$611,0))),"")</f>
        <v>405</v>
      </c>
      <c r="E176" s="101" t="s">
        <v>1403</v>
      </c>
      <c r="F176" s="102">
        <v>8.1299999999999993E-8</v>
      </c>
      <c r="G176" s="103" t="s">
        <v>1404</v>
      </c>
      <c r="H176" s="83" t="s">
        <v>1405</v>
      </c>
      <c r="I176" s="104" t="s">
        <v>1411</v>
      </c>
      <c r="J176" s="102">
        <v>3.9973583999999996E-3</v>
      </c>
      <c r="K176" s="105">
        <v>4.5742428749999996E-3</v>
      </c>
      <c r="L176" s="83" t="s">
        <v>1404</v>
      </c>
      <c r="M176" s="102">
        <v>8.5480905182399984E-5</v>
      </c>
      <c r="N176" s="105">
        <v>8.5480905182399984E-5</v>
      </c>
      <c r="O176" s="83" t="s">
        <v>1404</v>
      </c>
    </row>
    <row r="177" spans="1:15" x14ac:dyDescent="0.25">
      <c r="A177" s="79" t="s">
        <v>1430</v>
      </c>
      <c r="B177" s="100" t="s">
        <v>823</v>
      </c>
      <c r="C177" s="81" t="str">
        <f>IFERROR(IF(B177="No CAS","",INDEX('DEQ Pollutant List'!$C$7:$C$611,MATCH('3. Pollutant Emissions - EF'!B177,'DEQ Pollutant List'!$B$7:$B$611,0))),"")</f>
        <v>Benzo[a]pyrene</v>
      </c>
      <c r="D177" s="115">
        <f>IFERROR(IF(OR($B177="",$B177="No CAS"),INDEX('DEQ Pollutant List'!$A$7:$A$611,MATCH($C177,'DEQ Pollutant List'!$C$7:$C$611,0)),INDEX('DEQ Pollutant List'!$A$7:$A$611,MATCH($B177,'DEQ Pollutant List'!$B$7:$B$611,0))),"")</f>
        <v>406</v>
      </c>
      <c r="E177" s="101" t="s">
        <v>1403</v>
      </c>
      <c r="F177" s="102">
        <v>2.2199999999999999E-6</v>
      </c>
      <c r="G177" s="103" t="s">
        <v>1404</v>
      </c>
      <c r="H177" s="83" t="s">
        <v>1405</v>
      </c>
      <c r="I177" s="104" t="s">
        <v>1411</v>
      </c>
      <c r="J177" s="102">
        <v>0.10915295999999999</v>
      </c>
      <c r="K177" s="105">
        <v>0.12490552499999999</v>
      </c>
      <c r="L177" s="83" t="s">
        <v>1404</v>
      </c>
      <c r="M177" s="102">
        <v>2.3341649385599998E-3</v>
      </c>
      <c r="N177" s="105">
        <v>2.3341649385599998E-3</v>
      </c>
      <c r="O177" s="83" t="s">
        <v>1404</v>
      </c>
    </row>
    <row r="178" spans="1:15" x14ac:dyDescent="0.25">
      <c r="A178" s="79" t="s">
        <v>1430</v>
      </c>
      <c r="B178" s="100" t="s">
        <v>825</v>
      </c>
      <c r="C178" s="81" t="str">
        <f>IFERROR(IF(B178="No CAS","",INDEX('DEQ Pollutant List'!$C$7:$C$611,MATCH('3. Pollutant Emissions - EF'!B178,'DEQ Pollutant List'!$B$7:$B$611,0))),"")</f>
        <v>Benzo[b]fluoranthene</v>
      </c>
      <c r="D178" s="115">
        <f>IFERROR(IF(OR($B178="",$B178="No CAS"),INDEX('DEQ Pollutant List'!$A$7:$A$611,MATCH($C178,'DEQ Pollutant List'!$C$7:$C$611,0)),INDEX('DEQ Pollutant List'!$A$7:$A$611,MATCH($B178,'DEQ Pollutant List'!$B$7:$B$611,0))),"")</f>
        <v>407</v>
      </c>
      <c r="E178" s="101" t="s">
        <v>1403</v>
      </c>
      <c r="F178" s="102">
        <v>1.42E-7</v>
      </c>
      <c r="G178" s="103" t="s">
        <v>1404</v>
      </c>
      <c r="H178" s="83" t="s">
        <v>1405</v>
      </c>
      <c r="I178" s="104" t="s">
        <v>1411</v>
      </c>
      <c r="J178" s="102">
        <v>6.9818559999999998E-3</v>
      </c>
      <c r="K178" s="105">
        <v>7.9894525000000008E-3</v>
      </c>
      <c r="L178" s="83" t="s">
        <v>1404</v>
      </c>
      <c r="M178" s="102">
        <v>1.4930244201599998E-4</v>
      </c>
      <c r="N178" s="105">
        <v>1.4930244201599998E-4</v>
      </c>
      <c r="O178" s="83" t="s">
        <v>1404</v>
      </c>
    </row>
    <row r="179" spans="1:15" x14ac:dyDescent="0.25">
      <c r="A179" s="79" t="s">
        <v>1430</v>
      </c>
      <c r="B179" s="100" t="s">
        <v>829</v>
      </c>
      <c r="C179" s="81" t="str">
        <f>IFERROR(IF(B179="No CAS","",INDEX('DEQ Pollutant List'!$C$7:$C$611,MATCH('3. Pollutant Emissions - EF'!B179,'DEQ Pollutant List'!$B$7:$B$611,0))),"")</f>
        <v>Benzo[e]pyrene</v>
      </c>
      <c r="D179" s="115">
        <f>IFERROR(IF(OR($B179="",$B179="No CAS"),INDEX('DEQ Pollutant List'!$A$7:$A$611,MATCH($C179,'DEQ Pollutant List'!$C$7:$C$611,0)),INDEX('DEQ Pollutant List'!$A$7:$A$611,MATCH($B179,'DEQ Pollutant List'!$B$7:$B$611,0))),"")</f>
        <v>409</v>
      </c>
      <c r="E179" s="101" t="s">
        <v>1403</v>
      </c>
      <c r="F179" s="102">
        <v>2.11E-7</v>
      </c>
      <c r="G179" s="103" t="s">
        <v>1404</v>
      </c>
      <c r="H179" s="83" t="s">
        <v>1405</v>
      </c>
      <c r="I179" s="104" t="s">
        <v>1411</v>
      </c>
      <c r="J179" s="102">
        <v>1.0374448E-2</v>
      </c>
      <c r="K179" s="105">
        <v>1.187165125E-2</v>
      </c>
      <c r="L179" s="83" t="s">
        <v>1404</v>
      </c>
      <c r="M179" s="102">
        <v>2.2185081172799997E-4</v>
      </c>
      <c r="N179" s="105">
        <v>2.2185081172799997E-4</v>
      </c>
      <c r="O179" s="83" t="s">
        <v>1404</v>
      </c>
    </row>
    <row r="180" spans="1:15" x14ac:dyDescent="0.25">
      <c r="A180" s="79" t="s">
        <v>1430</v>
      </c>
      <c r="B180" s="100" t="s">
        <v>831</v>
      </c>
      <c r="C180" s="81" t="str">
        <f>IFERROR(IF(B180="No CAS","",INDEX('DEQ Pollutant List'!$C$7:$C$611,MATCH('3. Pollutant Emissions - EF'!B180,'DEQ Pollutant List'!$B$7:$B$611,0))),"")</f>
        <v>Benzo[g,h,i]perylene</v>
      </c>
      <c r="D180" s="115">
        <f>IFERROR(IF(OR($B180="",$B180="No CAS"),INDEX('DEQ Pollutant List'!$A$7:$A$611,MATCH($C180,'DEQ Pollutant List'!$C$7:$C$611,0)),INDEX('DEQ Pollutant List'!$A$7:$A$611,MATCH($B180,'DEQ Pollutant List'!$B$7:$B$611,0))),"")</f>
        <v>410</v>
      </c>
      <c r="E180" s="101" t="s">
        <v>1403</v>
      </c>
      <c r="F180" s="102">
        <v>1.5099999999999999E-7</v>
      </c>
      <c r="G180" s="103" t="s">
        <v>1404</v>
      </c>
      <c r="H180" s="83" t="s">
        <v>1405</v>
      </c>
      <c r="I180" s="104" t="s">
        <v>1411</v>
      </c>
      <c r="J180" s="102">
        <v>7.4243679999999998E-3</v>
      </c>
      <c r="K180" s="105">
        <v>8.4958262499999996E-3</v>
      </c>
      <c r="L180" s="83" t="s">
        <v>1404</v>
      </c>
      <c r="M180" s="102">
        <v>1.5876527284799997E-4</v>
      </c>
      <c r="N180" s="105">
        <v>1.5876527284799997E-4</v>
      </c>
      <c r="O180" s="83" t="s">
        <v>1404</v>
      </c>
    </row>
    <row r="181" spans="1:15" x14ac:dyDescent="0.25">
      <c r="A181" s="79" t="s">
        <v>1430</v>
      </c>
      <c r="B181" s="100" t="s">
        <v>833</v>
      </c>
      <c r="C181" s="81" t="str">
        <f>IFERROR(IF(B181="No CAS","",INDEX('DEQ Pollutant List'!$C$7:$C$611,MATCH('3. Pollutant Emissions - EF'!B181,'DEQ Pollutant List'!$B$7:$B$611,0))),"")</f>
        <v>Benzo[j]fluoranthene</v>
      </c>
      <c r="D181" s="115">
        <f>IFERROR(IF(OR($B181="",$B181="No CAS"),INDEX('DEQ Pollutant List'!$A$7:$A$611,MATCH($C181,'DEQ Pollutant List'!$C$7:$C$611,0)),INDEX('DEQ Pollutant List'!$A$7:$A$611,MATCH($B181,'DEQ Pollutant List'!$B$7:$B$611,0))),"")</f>
        <v>411</v>
      </c>
      <c r="E181" s="101" t="s">
        <v>1403</v>
      </c>
      <c r="F181" s="102">
        <v>1.5599999999999999E-7</v>
      </c>
      <c r="G181" s="103" t="s">
        <v>1404</v>
      </c>
      <c r="H181" s="83" t="s">
        <v>1405</v>
      </c>
      <c r="I181" s="104" t="s">
        <v>1411</v>
      </c>
      <c r="J181" s="102">
        <v>7.6702079999999995E-3</v>
      </c>
      <c r="K181" s="105">
        <v>8.7771450000000001E-3</v>
      </c>
      <c r="L181" s="83" t="s">
        <v>1404</v>
      </c>
      <c r="M181" s="102">
        <v>1.6402240108799997E-4</v>
      </c>
      <c r="N181" s="105">
        <v>1.6402240108799997E-4</v>
      </c>
      <c r="O181" s="83" t="s">
        <v>1404</v>
      </c>
    </row>
    <row r="182" spans="1:15" x14ac:dyDescent="0.25">
      <c r="A182" s="79" t="s">
        <v>1430</v>
      </c>
      <c r="B182" s="100" t="s">
        <v>835</v>
      </c>
      <c r="C182" s="81" t="str">
        <f>IFERROR(IF(B182="No CAS","",INDEX('DEQ Pollutant List'!$C$7:$C$611,MATCH('3. Pollutant Emissions - EF'!B182,'DEQ Pollutant List'!$B$7:$B$611,0))),"")</f>
        <v>Benzo[k]fluoranthene</v>
      </c>
      <c r="D182" s="115">
        <f>IFERROR(IF(OR($B182="",$B182="No CAS"),INDEX('DEQ Pollutant List'!$A$7:$A$611,MATCH($C182,'DEQ Pollutant List'!$C$7:$C$611,0)),INDEX('DEQ Pollutant List'!$A$7:$A$611,MATCH($B182,'DEQ Pollutant List'!$B$7:$B$611,0))),"")</f>
        <v>412</v>
      </c>
      <c r="E182" s="101" t="s">
        <v>1403</v>
      </c>
      <c r="F182" s="102">
        <v>5.1800000000000001E-8</v>
      </c>
      <c r="G182" s="103" t="s">
        <v>1404</v>
      </c>
      <c r="H182" s="83" t="s">
        <v>1405</v>
      </c>
      <c r="I182" s="104" t="s">
        <v>1411</v>
      </c>
      <c r="J182" s="102">
        <v>2.5469023999999999E-3</v>
      </c>
      <c r="K182" s="105">
        <v>2.9144622499999999E-3</v>
      </c>
      <c r="L182" s="83" t="s">
        <v>1404</v>
      </c>
      <c r="M182" s="102">
        <v>5.4463848566399998E-5</v>
      </c>
      <c r="N182" s="105">
        <v>5.4463848566399998E-5</v>
      </c>
      <c r="O182" s="83" t="s">
        <v>1404</v>
      </c>
    </row>
    <row r="183" spans="1:15" x14ac:dyDescent="0.25">
      <c r="A183" s="79" t="s">
        <v>1430</v>
      </c>
      <c r="B183" s="100" t="s">
        <v>839</v>
      </c>
      <c r="C183" s="81" t="str">
        <f>IFERROR(IF(B183="No CAS","",INDEX('DEQ Pollutant List'!$C$7:$C$611,MATCH('3. Pollutant Emissions - EF'!B183,'DEQ Pollutant List'!$B$7:$B$611,0))),"")</f>
        <v>Chrysene</v>
      </c>
      <c r="D183" s="115">
        <f>IFERROR(IF(OR($B183="",$B183="No CAS"),INDEX('DEQ Pollutant List'!$A$7:$A$611,MATCH($C183,'DEQ Pollutant List'!$C$7:$C$611,0)),INDEX('DEQ Pollutant List'!$A$7:$A$611,MATCH($B183,'DEQ Pollutant List'!$B$7:$B$611,0))),"")</f>
        <v>414</v>
      </c>
      <c r="E183" s="101" t="s">
        <v>1403</v>
      </c>
      <c r="F183" s="102">
        <v>7.9000000000000006E-8</v>
      </c>
      <c r="G183" s="103" t="s">
        <v>1404</v>
      </c>
      <c r="H183" s="83" t="s">
        <v>1405</v>
      </c>
      <c r="I183" s="104" t="s">
        <v>1411</v>
      </c>
      <c r="J183" s="102">
        <v>3.8842720000000002E-3</v>
      </c>
      <c r="K183" s="105">
        <v>4.4448362500000005E-3</v>
      </c>
      <c r="L183" s="83" t="s">
        <v>1404</v>
      </c>
      <c r="M183" s="102">
        <v>8.3062626191999998E-5</v>
      </c>
      <c r="N183" s="105">
        <v>8.3062626191999998E-5</v>
      </c>
      <c r="O183" s="83" t="s">
        <v>1404</v>
      </c>
    </row>
    <row r="184" spans="1:15" x14ac:dyDescent="0.25">
      <c r="A184" s="79" t="s">
        <v>1430</v>
      </c>
      <c r="B184" s="100" t="s">
        <v>861</v>
      </c>
      <c r="C184" s="81" t="str">
        <f>IFERROR(IF(B184="No CAS","",INDEX('DEQ Pollutant List'!$C$7:$C$611,MATCH('3. Pollutant Emissions - EF'!B184,'DEQ Pollutant List'!$B$7:$B$611,0))),"")</f>
        <v>Fluoranthene</v>
      </c>
      <c r="D184" s="115">
        <f>IFERROR(IF(OR($B184="",$B184="No CAS"),INDEX('DEQ Pollutant List'!$A$7:$A$611,MATCH($C184,'DEQ Pollutant List'!$C$7:$C$611,0)),INDEX('DEQ Pollutant List'!$A$7:$A$611,MATCH($B184,'DEQ Pollutant List'!$B$7:$B$611,0))),"")</f>
        <v>424</v>
      </c>
      <c r="E184" s="101" t="s">
        <v>1403</v>
      </c>
      <c r="F184" s="102">
        <v>1.6700000000000001E-6</v>
      </c>
      <c r="G184" s="103" t="s">
        <v>1404</v>
      </c>
      <c r="H184" s="83" t="s">
        <v>1405</v>
      </c>
      <c r="I184" s="104" t="s">
        <v>1411</v>
      </c>
      <c r="J184" s="102">
        <v>8.2110559999999999E-2</v>
      </c>
      <c r="K184" s="105">
        <v>9.3960462500000008E-2</v>
      </c>
      <c r="L184" s="83" t="s">
        <v>1404</v>
      </c>
      <c r="M184" s="102">
        <v>1.75588083216E-3</v>
      </c>
      <c r="N184" s="105">
        <v>1.75588083216E-3</v>
      </c>
      <c r="O184" s="83" t="s">
        <v>1404</v>
      </c>
    </row>
    <row r="185" spans="1:15" x14ac:dyDescent="0.25">
      <c r="A185" s="79" t="s">
        <v>1430</v>
      </c>
      <c r="B185" s="100" t="s">
        <v>863</v>
      </c>
      <c r="C185" s="81" t="str">
        <f>IFERROR(IF(B185="No CAS","",INDEX('DEQ Pollutant List'!$C$7:$C$611,MATCH('3. Pollutant Emissions - EF'!B185,'DEQ Pollutant List'!$B$7:$B$611,0))),"")</f>
        <v>Fluorene</v>
      </c>
      <c r="D185" s="115">
        <f>IFERROR(IF(OR($B185="",$B185="No CAS"),INDEX('DEQ Pollutant List'!$A$7:$A$611,MATCH($C185,'DEQ Pollutant List'!$C$7:$C$611,0)),INDEX('DEQ Pollutant List'!$A$7:$A$611,MATCH($B185,'DEQ Pollutant List'!$B$7:$B$611,0))),"")</f>
        <v>425</v>
      </c>
      <c r="E185" s="101" t="s">
        <v>1403</v>
      </c>
      <c r="F185" s="102">
        <v>3.01E-6</v>
      </c>
      <c r="G185" s="103" t="s">
        <v>1404</v>
      </c>
      <c r="H185" s="83" t="s">
        <v>1405</v>
      </c>
      <c r="I185" s="104" t="s">
        <v>1411</v>
      </c>
      <c r="J185" s="102">
        <v>0.14799567999999999</v>
      </c>
      <c r="K185" s="105">
        <v>0.16935388749999999</v>
      </c>
      <c r="L185" s="83" t="s">
        <v>1404</v>
      </c>
      <c r="M185" s="102">
        <v>3.1647912004799999E-3</v>
      </c>
      <c r="N185" s="105">
        <v>3.1647912004799999E-3</v>
      </c>
      <c r="O185" s="83" t="s">
        <v>1404</v>
      </c>
    </row>
    <row r="186" spans="1:15" x14ac:dyDescent="0.25">
      <c r="A186" s="79" t="s">
        <v>1430</v>
      </c>
      <c r="B186" s="100" t="s">
        <v>865</v>
      </c>
      <c r="C186" s="81" t="str">
        <f>IFERROR(IF(B186="No CAS","",INDEX('DEQ Pollutant List'!$C$7:$C$611,MATCH('3. Pollutant Emissions - EF'!B186,'DEQ Pollutant List'!$B$7:$B$611,0))),"")</f>
        <v>Indeno[1,2,3-cd]pyrene</v>
      </c>
      <c r="D186" s="115">
        <f>IFERROR(IF(OR($B186="",$B186="No CAS"),INDEX('DEQ Pollutant List'!$A$7:$A$611,MATCH($C186,'DEQ Pollutant List'!$C$7:$C$611,0)),INDEX('DEQ Pollutant List'!$A$7:$A$611,MATCH($B186,'DEQ Pollutant List'!$B$7:$B$611,0))),"")</f>
        <v>426</v>
      </c>
      <c r="E186" s="101" t="s">
        <v>1403</v>
      </c>
      <c r="F186" s="102">
        <v>1.02E-7</v>
      </c>
      <c r="G186" s="103" t="s">
        <v>1404</v>
      </c>
      <c r="H186" s="83" t="s">
        <v>1405</v>
      </c>
      <c r="I186" s="104" t="s">
        <v>1411</v>
      </c>
      <c r="J186" s="102">
        <v>5.0151359999999999E-3</v>
      </c>
      <c r="K186" s="105">
        <v>5.7389025000000003E-3</v>
      </c>
      <c r="L186" s="83" t="s">
        <v>1404</v>
      </c>
      <c r="M186" s="102">
        <v>1.0724541609599999E-4</v>
      </c>
      <c r="N186" s="105">
        <v>1.0724541609599999E-4</v>
      </c>
      <c r="O186" s="83" t="s">
        <v>1404</v>
      </c>
    </row>
    <row r="187" spans="1:15" x14ac:dyDescent="0.25">
      <c r="A187" s="79" t="s">
        <v>1430</v>
      </c>
      <c r="B187" s="100" t="s">
        <v>867</v>
      </c>
      <c r="C187" s="81" t="str">
        <f>IFERROR(IF(B187="No CAS","",INDEX('DEQ Pollutant List'!$C$7:$C$611,MATCH('3. Pollutant Emissions - EF'!B187,'DEQ Pollutant List'!$B$7:$B$611,0))),"")</f>
        <v>2-Methyl naphthalene</v>
      </c>
      <c r="D187" s="115">
        <f>IFERROR(IF(OR($B187="",$B187="No CAS"),INDEX('DEQ Pollutant List'!$A$7:$A$611,MATCH($C187,'DEQ Pollutant List'!$C$7:$C$611,0)),INDEX('DEQ Pollutant List'!$A$7:$A$611,MATCH($B187,'DEQ Pollutant List'!$B$7:$B$611,0))),"")</f>
        <v>427</v>
      </c>
      <c r="E187" s="101" t="s">
        <v>1403</v>
      </c>
      <c r="F187" s="102">
        <v>1.3999999999999999E-6</v>
      </c>
      <c r="G187" s="103" t="s">
        <v>1404</v>
      </c>
      <c r="H187" s="83" t="s">
        <v>1405</v>
      </c>
      <c r="I187" s="104" t="s">
        <v>1411</v>
      </c>
      <c r="J187" s="102">
        <v>6.8835199999999999E-2</v>
      </c>
      <c r="K187" s="105">
        <v>7.8769249999999999E-2</v>
      </c>
      <c r="L187" s="83" t="s">
        <v>1404</v>
      </c>
      <c r="M187" s="102">
        <v>1.4719959071999998E-3</v>
      </c>
      <c r="N187" s="105">
        <v>1.4719959071999998E-3</v>
      </c>
      <c r="O187" s="83" t="s">
        <v>1404</v>
      </c>
    </row>
    <row r="188" spans="1:15" x14ac:dyDescent="0.25">
      <c r="A188" s="79" t="s">
        <v>1430</v>
      </c>
      <c r="B188" s="100" t="s">
        <v>581</v>
      </c>
      <c r="C188" s="81" t="str">
        <f>IFERROR(IF(B188="No CAS","",INDEX('DEQ Pollutant List'!$C$7:$C$611,MATCH('3. Pollutant Emissions - EF'!B188,'DEQ Pollutant List'!$B$7:$B$611,0))),"")</f>
        <v>Naphthalene</v>
      </c>
      <c r="D188" s="115">
        <f>IFERROR(IF(OR($B188="",$B188="No CAS"),INDEX('DEQ Pollutant List'!$A$7:$A$611,MATCH($C188,'DEQ Pollutant List'!$C$7:$C$611,0)),INDEX('DEQ Pollutant List'!$A$7:$A$611,MATCH($B188,'DEQ Pollutant List'!$B$7:$B$611,0))),"")</f>
        <v>428</v>
      </c>
      <c r="E188" s="101" t="s">
        <v>1403</v>
      </c>
      <c r="F188" s="102">
        <v>9.9599999999999995E-5</v>
      </c>
      <c r="G188" s="103" t="s">
        <v>1404</v>
      </c>
      <c r="H188" s="83" t="s">
        <v>1405</v>
      </c>
      <c r="I188" s="104" t="s">
        <v>1411</v>
      </c>
      <c r="J188" s="102">
        <v>4.8971327999999996</v>
      </c>
      <c r="K188" s="105">
        <v>5.6038695000000001</v>
      </c>
      <c r="L188" s="83" t="s">
        <v>1404</v>
      </c>
      <c r="M188" s="102">
        <v>0.10472199454079999</v>
      </c>
      <c r="N188" s="105">
        <v>0.10472199454079999</v>
      </c>
      <c r="O188" s="83" t="s">
        <v>1404</v>
      </c>
    </row>
    <row r="189" spans="1:15" x14ac:dyDescent="0.25">
      <c r="A189" s="79" t="s">
        <v>1430</v>
      </c>
      <c r="B189" s="100" t="s">
        <v>869</v>
      </c>
      <c r="C189" s="81" t="str">
        <f>IFERROR(IF(B189="No CAS","",INDEX('DEQ Pollutant List'!$C$7:$C$611,MATCH('3. Pollutant Emissions - EF'!B189,'DEQ Pollutant List'!$B$7:$B$611,0))),"")</f>
        <v>Perylene</v>
      </c>
      <c r="D189" s="115">
        <f>IFERROR(IF(OR($B189="",$B189="No CAS"),INDEX('DEQ Pollutant List'!$A$7:$A$611,MATCH($C189,'DEQ Pollutant List'!$C$7:$C$611,0)),INDEX('DEQ Pollutant List'!$A$7:$A$611,MATCH($B189,'DEQ Pollutant List'!$B$7:$B$611,0))),"")</f>
        <v>429</v>
      </c>
      <c r="E189" s="101" t="s">
        <v>1403</v>
      </c>
      <c r="F189" s="102">
        <v>3.2000000000000002E-8</v>
      </c>
      <c r="G189" s="103" t="s">
        <v>1404</v>
      </c>
      <c r="H189" s="83" t="s">
        <v>1405</v>
      </c>
      <c r="I189" s="104" t="s">
        <v>1411</v>
      </c>
      <c r="J189" s="102">
        <v>1.573376E-3</v>
      </c>
      <c r="K189" s="105">
        <v>1.8004400000000002E-3</v>
      </c>
      <c r="L189" s="83" t="s">
        <v>1404</v>
      </c>
      <c r="M189" s="102">
        <v>3.3645620736000003E-5</v>
      </c>
      <c r="N189" s="105">
        <v>3.3645620736000003E-5</v>
      </c>
      <c r="O189" s="83" t="s">
        <v>1404</v>
      </c>
    </row>
    <row r="190" spans="1:15" x14ac:dyDescent="0.25">
      <c r="A190" s="79" t="s">
        <v>1430</v>
      </c>
      <c r="B190" s="100" t="s">
        <v>871</v>
      </c>
      <c r="C190" s="81" t="str">
        <f>IFERROR(IF(B190="No CAS","",INDEX('DEQ Pollutant List'!$C$7:$C$611,MATCH('3. Pollutant Emissions - EF'!B190,'DEQ Pollutant List'!$B$7:$B$611,0))),"")</f>
        <v>Phenanthrene</v>
      </c>
      <c r="D190" s="115">
        <f>IFERROR(IF(OR($B190="",$B190="No CAS"),INDEX('DEQ Pollutant List'!$A$7:$A$611,MATCH($C190,'DEQ Pollutant List'!$C$7:$C$611,0)),INDEX('DEQ Pollutant List'!$A$7:$A$611,MATCH($B190,'DEQ Pollutant List'!$B$7:$B$611,0))),"")</f>
        <v>430</v>
      </c>
      <c r="E190" s="101" t="s">
        <v>1403</v>
      </c>
      <c r="F190" s="102">
        <v>6.46E-6</v>
      </c>
      <c r="G190" s="103" t="s">
        <v>1404</v>
      </c>
      <c r="H190" s="83" t="s">
        <v>1405</v>
      </c>
      <c r="I190" s="104" t="s">
        <v>1411</v>
      </c>
      <c r="J190" s="102">
        <v>0.31762528000000001</v>
      </c>
      <c r="K190" s="105">
        <v>0.36346382500000002</v>
      </c>
      <c r="L190" s="83" t="s">
        <v>1404</v>
      </c>
      <c r="M190" s="102">
        <v>6.7922096860799997E-3</v>
      </c>
      <c r="N190" s="105">
        <v>6.7922096860799997E-3</v>
      </c>
      <c r="O190" s="83" t="s">
        <v>1404</v>
      </c>
    </row>
    <row r="191" spans="1:15" x14ac:dyDescent="0.25">
      <c r="A191" s="79" t="s">
        <v>1430</v>
      </c>
      <c r="B191" s="100" t="s">
        <v>873</v>
      </c>
      <c r="C191" s="81" t="str">
        <f>IFERROR(IF(B191="No CAS","",INDEX('DEQ Pollutant List'!$C$7:$C$611,MATCH('3. Pollutant Emissions - EF'!B191,'DEQ Pollutant List'!$B$7:$B$611,0))),"")</f>
        <v>Pyrene</v>
      </c>
      <c r="D191" s="115">
        <f>IFERROR(IF(OR($B191="",$B191="No CAS"),INDEX('DEQ Pollutant List'!$A$7:$A$611,MATCH($C191,'DEQ Pollutant List'!$C$7:$C$611,0)),INDEX('DEQ Pollutant List'!$A$7:$A$611,MATCH($B191,'DEQ Pollutant List'!$B$7:$B$611,0))),"")</f>
        <v>431</v>
      </c>
      <c r="E191" s="101" t="s">
        <v>1403</v>
      </c>
      <c r="F191" s="102">
        <v>3.54E-6</v>
      </c>
      <c r="G191" s="103" t="s">
        <v>1404</v>
      </c>
      <c r="H191" s="83" t="s">
        <v>1405</v>
      </c>
      <c r="I191" s="104" t="s">
        <v>1411</v>
      </c>
      <c r="J191" s="102">
        <v>0.17405472</v>
      </c>
      <c r="K191" s="105">
        <v>0.19917367499999999</v>
      </c>
      <c r="L191" s="83" t="s">
        <v>1404</v>
      </c>
      <c r="M191" s="102">
        <v>3.7220467939199997E-3</v>
      </c>
      <c r="N191" s="105">
        <v>3.7220467939199997E-3</v>
      </c>
      <c r="O191" s="83" t="s">
        <v>1404</v>
      </c>
    </row>
    <row r="192" spans="1:15" x14ac:dyDescent="0.25">
      <c r="A192" s="79" t="s">
        <v>1430</v>
      </c>
      <c r="B192" s="100" t="s">
        <v>780</v>
      </c>
      <c r="C192" s="81" t="str">
        <f>IFERROR(IF(B192="No CAS","",INDEX('DEQ Pollutant List'!$C$7:$C$611,MATCH('3. Pollutant Emissions - EF'!B192,'DEQ Pollutant List'!$B$7:$B$611,0))),"")</f>
        <v>2,3,7,8-Tetrachlorodibenzo-p-dioxin (TCDD)</v>
      </c>
      <c r="D192" s="115">
        <f>IFERROR(IF(OR($B192="",$B192="No CAS"),INDEX('DEQ Pollutant List'!$A$7:$A$611,MATCH($C192,'DEQ Pollutant List'!$C$7:$C$611,0)),INDEX('DEQ Pollutant List'!$A$7:$A$611,MATCH($B192,'DEQ Pollutant List'!$B$7:$B$611,0))),"")</f>
        <v>527</v>
      </c>
      <c r="E192" s="101" t="s">
        <v>1403</v>
      </c>
      <c r="F192" s="102">
        <v>9.5300000000000008E-13</v>
      </c>
      <c r="G192" s="103" t="s">
        <v>1404</v>
      </c>
      <c r="H192" s="83" t="s">
        <v>1405</v>
      </c>
      <c r="I192" s="104" t="s">
        <v>1411</v>
      </c>
      <c r="J192" s="102">
        <v>4.6857104000000001E-8</v>
      </c>
      <c r="K192" s="105">
        <v>5.3619353750000005E-8</v>
      </c>
      <c r="L192" s="83" t="s">
        <v>1404</v>
      </c>
      <c r="M192" s="102">
        <v>1.0020086425440001E-9</v>
      </c>
      <c r="N192" s="105">
        <v>1.0020086425440001E-9</v>
      </c>
      <c r="O192" s="83" t="s">
        <v>1404</v>
      </c>
    </row>
    <row r="193" spans="1:15" x14ac:dyDescent="0.25">
      <c r="A193" s="79" t="s">
        <v>1430</v>
      </c>
      <c r="B193" s="100" t="s">
        <v>782</v>
      </c>
      <c r="C193" s="81" t="str">
        <f>IFERROR(IF(B193="No CAS","",INDEX('DEQ Pollutant List'!$C$7:$C$611,MATCH('3. Pollutant Emissions - EF'!B193,'DEQ Pollutant List'!$B$7:$B$611,0))),"")</f>
        <v>1,2,3,7,8-Pentachlorodibenzo-p-dioxin (PeCDD)</v>
      </c>
      <c r="D193" s="115">
        <f>IFERROR(IF(OR($B193="",$B193="No CAS"),INDEX('DEQ Pollutant List'!$A$7:$A$611,MATCH($C193,'DEQ Pollutant List'!$C$7:$C$611,0)),INDEX('DEQ Pollutant List'!$A$7:$A$611,MATCH($B193,'DEQ Pollutant List'!$B$7:$B$611,0))),"")</f>
        <v>528</v>
      </c>
      <c r="E193" s="101" t="s">
        <v>1403</v>
      </c>
      <c r="F193" s="102">
        <v>1.33E-12</v>
      </c>
      <c r="G193" s="103" t="s">
        <v>1404</v>
      </c>
      <c r="H193" s="83" t="s">
        <v>1405</v>
      </c>
      <c r="I193" s="104" t="s">
        <v>1411</v>
      </c>
      <c r="J193" s="102">
        <v>6.5393440000000003E-8</v>
      </c>
      <c r="K193" s="105">
        <v>7.48307875E-8</v>
      </c>
      <c r="L193" s="83" t="s">
        <v>1404</v>
      </c>
      <c r="M193" s="102">
        <v>1.3983961118399999E-9</v>
      </c>
      <c r="N193" s="105">
        <v>1.3983961118399999E-9</v>
      </c>
      <c r="O193" s="83" t="s">
        <v>1404</v>
      </c>
    </row>
    <row r="194" spans="1:15" x14ac:dyDescent="0.25">
      <c r="A194" s="79" t="s">
        <v>1430</v>
      </c>
      <c r="B194" s="100" t="s">
        <v>784</v>
      </c>
      <c r="C194" s="81" t="str">
        <f>IFERROR(IF(B194="No CAS","",INDEX('DEQ Pollutant List'!$C$7:$C$611,MATCH('3. Pollutant Emissions - EF'!B194,'DEQ Pollutant List'!$B$7:$B$611,0))),"")</f>
        <v>1,2,3,4,7,8-Hexachlorodibenzo-p-dioxin (HxCDD)</v>
      </c>
      <c r="D194" s="115">
        <f>IFERROR(IF(OR($B194="",$B194="No CAS"),INDEX('DEQ Pollutant List'!$A$7:$A$611,MATCH($C194,'DEQ Pollutant List'!$C$7:$C$611,0)),INDEX('DEQ Pollutant List'!$A$7:$A$611,MATCH($B194,'DEQ Pollutant List'!$B$7:$B$611,0))),"")</f>
        <v>529</v>
      </c>
      <c r="E194" s="101" t="s">
        <v>1403</v>
      </c>
      <c r="F194" s="102">
        <v>8.7000000000000003E-13</v>
      </c>
      <c r="G194" s="103" t="s">
        <v>1404</v>
      </c>
      <c r="H194" s="83" t="s">
        <v>1405</v>
      </c>
      <c r="I194" s="104" t="s">
        <v>1411</v>
      </c>
      <c r="J194" s="102">
        <v>4.2776160000000003E-8</v>
      </c>
      <c r="K194" s="105">
        <v>4.8949462500000001E-8</v>
      </c>
      <c r="L194" s="83" t="s">
        <v>1404</v>
      </c>
      <c r="M194" s="102">
        <v>9.1474031375999996E-10</v>
      </c>
      <c r="N194" s="105">
        <v>9.1474031375999996E-10</v>
      </c>
      <c r="O194" s="83" t="s">
        <v>1404</v>
      </c>
    </row>
    <row r="195" spans="1:15" x14ac:dyDescent="0.25">
      <c r="A195" s="79" t="s">
        <v>1430</v>
      </c>
      <c r="B195" s="100" t="s">
        <v>786</v>
      </c>
      <c r="C195" s="81" t="str">
        <f>IFERROR(IF(B195="No CAS","",INDEX('DEQ Pollutant List'!$C$7:$C$611,MATCH('3. Pollutant Emissions - EF'!B195,'DEQ Pollutant List'!$B$7:$B$611,0))),"")</f>
        <v>1,2,3,6,7,8-Hexachlorodibenzo-p-dioxin (HxCDD)</v>
      </c>
      <c r="D195" s="115">
        <f>IFERROR(IF(OR($B195="",$B195="No CAS"),INDEX('DEQ Pollutant List'!$A$7:$A$611,MATCH($C195,'DEQ Pollutant List'!$C$7:$C$611,0)),INDEX('DEQ Pollutant List'!$A$7:$A$611,MATCH($B195,'DEQ Pollutant List'!$B$7:$B$611,0))),"")</f>
        <v>530</v>
      </c>
      <c r="E195" s="101" t="s">
        <v>1403</v>
      </c>
      <c r="F195" s="102">
        <v>2.0900000000000002E-12</v>
      </c>
      <c r="G195" s="103" t="s">
        <v>1404</v>
      </c>
      <c r="H195" s="83" t="s">
        <v>1405</v>
      </c>
      <c r="I195" s="104" t="s">
        <v>1411</v>
      </c>
      <c r="J195" s="102">
        <v>1.0276112000000001E-7</v>
      </c>
      <c r="K195" s="105">
        <v>1.1759123750000001E-7</v>
      </c>
      <c r="L195" s="83" t="s">
        <v>1404</v>
      </c>
      <c r="M195" s="102">
        <v>2.19747960432E-9</v>
      </c>
      <c r="N195" s="105">
        <v>2.19747960432E-9</v>
      </c>
      <c r="O195" s="83" t="s">
        <v>1404</v>
      </c>
    </row>
    <row r="196" spans="1:15" x14ac:dyDescent="0.25">
      <c r="A196" s="79" t="s">
        <v>1430</v>
      </c>
      <c r="B196" s="100" t="s">
        <v>788</v>
      </c>
      <c r="C196" s="81" t="str">
        <f>IFERROR(IF(B196="No CAS","",INDEX('DEQ Pollutant List'!$C$7:$C$611,MATCH('3. Pollutant Emissions - EF'!B196,'DEQ Pollutant List'!$B$7:$B$611,0))),"")</f>
        <v>1,2,3,7,8,9-Hexachlorodibenzo-p-dioxin (HxCDD)</v>
      </c>
      <c r="D196" s="115">
        <f>IFERROR(IF(OR($B196="",$B196="No CAS"),INDEX('DEQ Pollutant List'!$A$7:$A$611,MATCH($C196,'DEQ Pollutant List'!$C$7:$C$611,0)),INDEX('DEQ Pollutant List'!$A$7:$A$611,MATCH($B196,'DEQ Pollutant List'!$B$7:$B$611,0))),"")</f>
        <v>531</v>
      </c>
      <c r="E196" s="101" t="s">
        <v>1403</v>
      </c>
      <c r="F196" s="102">
        <v>2.2100000000000001E-12</v>
      </c>
      <c r="G196" s="103" t="s">
        <v>1404</v>
      </c>
      <c r="H196" s="83" t="s">
        <v>1405</v>
      </c>
      <c r="I196" s="104" t="s">
        <v>1411</v>
      </c>
      <c r="J196" s="102">
        <v>1.0866128000000001E-7</v>
      </c>
      <c r="K196" s="105">
        <v>1.2434288750000001E-7</v>
      </c>
      <c r="L196" s="83" t="s">
        <v>1404</v>
      </c>
      <c r="M196" s="102">
        <v>2.3236506820799999E-9</v>
      </c>
      <c r="N196" s="105">
        <v>2.3236506820799999E-9</v>
      </c>
      <c r="O196" s="83" t="s">
        <v>1404</v>
      </c>
    </row>
    <row r="197" spans="1:15" x14ac:dyDescent="0.25">
      <c r="A197" s="79" t="s">
        <v>1430</v>
      </c>
      <c r="B197" s="100" t="s">
        <v>790</v>
      </c>
      <c r="C197" s="81" t="str">
        <f>IFERROR(IF(B197="No CAS","",INDEX('DEQ Pollutant List'!$C$7:$C$611,MATCH('3. Pollutant Emissions - EF'!B197,'DEQ Pollutant List'!$B$7:$B$611,0))),"")</f>
        <v>1,2,3,4,6,7,8-Heptachlorodibenzo-p-dioxin (HpCDD)</v>
      </c>
      <c r="D197" s="115">
        <f>IFERROR(IF(OR($B197="",$B197="No CAS"),INDEX('DEQ Pollutant List'!$A$7:$A$611,MATCH($C197,'DEQ Pollutant List'!$C$7:$C$611,0)),INDEX('DEQ Pollutant List'!$A$7:$A$611,MATCH($B197,'DEQ Pollutant List'!$B$7:$B$611,0))),"")</f>
        <v>532</v>
      </c>
      <c r="E197" s="101" t="s">
        <v>1403</v>
      </c>
      <c r="F197" s="102">
        <v>9.7600000000000004E-12</v>
      </c>
      <c r="G197" s="103" t="s">
        <v>1404</v>
      </c>
      <c r="H197" s="83" t="s">
        <v>1405</v>
      </c>
      <c r="I197" s="104" t="s">
        <v>1411</v>
      </c>
      <c r="J197" s="102">
        <v>4.7987968000000004E-7</v>
      </c>
      <c r="K197" s="105">
        <v>5.4913420000000004E-7</v>
      </c>
      <c r="L197" s="83" t="s">
        <v>1404</v>
      </c>
      <c r="M197" s="102">
        <v>1.026191432448E-8</v>
      </c>
      <c r="N197" s="105">
        <v>1.026191432448E-8</v>
      </c>
      <c r="O197" s="83" t="s">
        <v>1404</v>
      </c>
    </row>
    <row r="198" spans="1:15" x14ac:dyDescent="0.25">
      <c r="A198" s="79" t="s">
        <v>1430</v>
      </c>
      <c r="B198" s="100" t="s">
        <v>792</v>
      </c>
      <c r="C198" s="81" t="str">
        <f>IFERROR(IF(B198="No CAS","",INDEX('DEQ Pollutant List'!$C$7:$C$611,MATCH('3. Pollutant Emissions - EF'!B198,'DEQ Pollutant List'!$B$7:$B$611,0))),"")</f>
        <v>Octachlorodibenzo-p-dioxin (OCDD)</v>
      </c>
      <c r="D198" s="115">
        <f>IFERROR(IF(OR($B198="",$B198="No CAS"),INDEX('DEQ Pollutant List'!$A$7:$A$611,MATCH($C198,'DEQ Pollutant List'!$C$7:$C$611,0)),INDEX('DEQ Pollutant List'!$A$7:$A$611,MATCH($B198,'DEQ Pollutant List'!$B$7:$B$611,0))),"")</f>
        <v>533</v>
      </c>
      <c r="E198" s="101" t="s">
        <v>1403</v>
      </c>
      <c r="F198" s="102">
        <v>2.4600000000000001E-11</v>
      </c>
      <c r="G198" s="103" t="s">
        <v>1404</v>
      </c>
      <c r="H198" s="83" t="s">
        <v>1405</v>
      </c>
      <c r="I198" s="104" t="s">
        <v>1411</v>
      </c>
      <c r="J198" s="102">
        <v>1.2095328E-6</v>
      </c>
      <c r="K198" s="105">
        <v>1.38408825E-6</v>
      </c>
      <c r="L198" s="83" t="s">
        <v>1404</v>
      </c>
      <c r="M198" s="102">
        <v>2.58650709408E-8</v>
      </c>
      <c r="N198" s="105">
        <v>2.58650709408E-8</v>
      </c>
      <c r="O198" s="83" t="s">
        <v>1404</v>
      </c>
    </row>
    <row r="199" spans="1:15" x14ac:dyDescent="0.25">
      <c r="A199" s="79" t="s">
        <v>1430</v>
      </c>
      <c r="B199" s="100" t="s">
        <v>794</v>
      </c>
      <c r="C199" s="81" t="str">
        <f>IFERROR(IF(B199="No CAS","",INDEX('DEQ Pollutant List'!$C$7:$C$611,MATCH('3. Pollutant Emissions - EF'!B199,'DEQ Pollutant List'!$B$7:$B$611,0))),"")</f>
        <v>2,3,7,8-Tetrachlorodibenzofuran (TcDF)</v>
      </c>
      <c r="D199" s="115">
        <f>IFERROR(IF(OR($B199="",$B199="No CAS"),INDEX('DEQ Pollutant List'!$A$7:$A$611,MATCH($C199,'DEQ Pollutant List'!$C$7:$C$611,0)),INDEX('DEQ Pollutant List'!$A$7:$A$611,MATCH($B199,'DEQ Pollutant List'!$B$7:$B$611,0))),"")</f>
        <v>539</v>
      </c>
      <c r="E199" s="101" t="s">
        <v>1403</v>
      </c>
      <c r="F199" s="102">
        <v>8.0400000000000005E-12</v>
      </c>
      <c r="G199" s="103" t="s">
        <v>1404</v>
      </c>
      <c r="H199" s="83" t="s">
        <v>1405</v>
      </c>
      <c r="I199" s="104" t="s">
        <v>1411</v>
      </c>
      <c r="J199" s="102">
        <v>3.9531072000000003E-7</v>
      </c>
      <c r="K199" s="105">
        <v>4.5236055000000005E-7</v>
      </c>
      <c r="L199" s="83" t="s">
        <v>1404</v>
      </c>
      <c r="M199" s="102">
        <v>8.4534622099199996E-9</v>
      </c>
      <c r="N199" s="105">
        <v>8.4534622099199996E-9</v>
      </c>
      <c r="O199" s="83" t="s">
        <v>1404</v>
      </c>
    </row>
    <row r="200" spans="1:15" x14ac:dyDescent="0.25">
      <c r="A200" s="79" t="s">
        <v>1430</v>
      </c>
      <c r="B200" s="100" t="s">
        <v>796</v>
      </c>
      <c r="C200" s="81" t="str">
        <f>IFERROR(IF(B200="No CAS","",INDEX('DEQ Pollutant List'!$C$7:$C$611,MATCH('3. Pollutant Emissions - EF'!B200,'DEQ Pollutant List'!$B$7:$B$611,0))),"")</f>
        <v>1,2,3,7,8-Pentachlorodibenzofuran (PeCDF)</v>
      </c>
      <c r="D200" s="115">
        <f>IFERROR(IF(OR($B200="",$B200="No CAS"),INDEX('DEQ Pollutant List'!$A$7:$A$611,MATCH($C200,'DEQ Pollutant List'!$C$7:$C$611,0)),INDEX('DEQ Pollutant List'!$A$7:$A$611,MATCH($B200,'DEQ Pollutant List'!$B$7:$B$611,0))),"")</f>
        <v>540</v>
      </c>
      <c r="E200" s="101" t="s">
        <v>1403</v>
      </c>
      <c r="F200" s="102">
        <v>3.9899999999999998E-12</v>
      </c>
      <c r="G200" s="103" t="s">
        <v>1404</v>
      </c>
      <c r="H200" s="83" t="s">
        <v>1405</v>
      </c>
      <c r="I200" s="104" t="s">
        <v>1411</v>
      </c>
      <c r="J200" s="102">
        <v>1.9618032E-7</v>
      </c>
      <c r="K200" s="105">
        <v>2.2449236249999999E-7</v>
      </c>
      <c r="L200" s="83" t="s">
        <v>1404</v>
      </c>
      <c r="M200" s="102">
        <v>4.1951883355199992E-9</v>
      </c>
      <c r="N200" s="105">
        <v>4.1951883355199992E-9</v>
      </c>
      <c r="O200" s="83" t="s">
        <v>1404</v>
      </c>
    </row>
    <row r="201" spans="1:15" x14ac:dyDescent="0.25">
      <c r="A201" s="79" t="s">
        <v>1430</v>
      </c>
      <c r="B201" s="100" t="s">
        <v>798</v>
      </c>
      <c r="C201" s="81" t="str">
        <f>IFERROR(IF(B201="No CAS","",INDEX('DEQ Pollutant List'!$C$7:$C$611,MATCH('3. Pollutant Emissions - EF'!B201,'DEQ Pollutant List'!$B$7:$B$611,0))),"")</f>
        <v>2,3,4,7,8-Pentachlorodibenzofuran (PeCDF)</v>
      </c>
      <c r="D201" s="115">
        <f>IFERROR(IF(OR($B201="",$B201="No CAS"),INDEX('DEQ Pollutant List'!$A$7:$A$611,MATCH($C201,'DEQ Pollutant List'!$C$7:$C$611,0)),INDEX('DEQ Pollutant List'!$A$7:$A$611,MATCH($B201,'DEQ Pollutant List'!$B$7:$B$611,0))),"")</f>
        <v>541</v>
      </c>
      <c r="E201" s="101" t="s">
        <v>1403</v>
      </c>
      <c r="F201" s="102">
        <v>6.0900000000000001E-12</v>
      </c>
      <c r="G201" s="103" t="s">
        <v>1404</v>
      </c>
      <c r="H201" s="83" t="s">
        <v>1405</v>
      </c>
      <c r="I201" s="104" t="s">
        <v>1411</v>
      </c>
      <c r="J201" s="102">
        <v>2.9943312000000002E-7</v>
      </c>
      <c r="K201" s="105">
        <v>3.4264623750000002E-7</v>
      </c>
      <c r="L201" s="83" t="s">
        <v>1404</v>
      </c>
      <c r="M201" s="102">
        <v>6.4031821963199997E-9</v>
      </c>
      <c r="N201" s="105">
        <v>6.4031821963199997E-9</v>
      </c>
      <c r="O201" s="83" t="s">
        <v>1404</v>
      </c>
    </row>
    <row r="202" spans="1:15" x14ac:dyDescent="0.25">
      <c r="A202" s="79" t="s">
        <v>1430</v>
      </c>
      <c r="B202" s="100" t="s">
        <v>800</v>
      </c>
      <c r="C202" s="81" t="str">
        <f>IFERROR(IF(B202="No CAS","",INDEX('DEQ Pollutant List'!$C$7:$C$611,MATCH('3. Pollutant Emissions - EF'!B202,'DEQ Pollutant List'!$B$7:$B$611,0))),"")</f>
        <v>1,2,3,4,7,8-Hexachlorodibenzofuran (HxCDF)</v>
      </c>
      <c r="D202" s="115">
        <f>IFERROR(IF(OR($B202="",$B202="No CAS"),INDEX('DEQ Pollutant List'!$A$7:$A$611,MATCH($C202,'DEQ Pollutant List'!$C$7:$C$611,0)),INDEX('DEQ Pollutant List'!$A$7:$A$611,MATCH($B202,'DEQ Pollutant List'!$B$7:$B$611,0))),"")</f>
        <v>542</v>
      </c>
      <c r="E202" s="101" t="s">
        <v>1403</v>
      </c>
      <c r="F202" s="102">
        <v>3.5600000000000002E-12</v>
      </c>
      <c r="G202" s="103" t="s">
        <v>1404</v>
      </c>
      <c r="H202" s="83" t="s">
        <v>1405</v>
      </c>
      <c r="I202" s="104" t="s">
        <v>1411</v>
      </c>
      <c r="J202" s="102">
        <v>1.7503808000000001E-7</v>
      </c>
      <c r="K202" s="105">
        <v>2.0029895000000002E-7</v>
      </c>
      <c r="L202" s="83" t="s">
        <v>1404</v>
      </c>
      <c r="M202" s="102">
        <v>3.7430753068799995E-9</v>
      </c>
      <c r="N202" s="105">
        <v>3.7430753068799995E-9</v>
      </c>
      <c r="O202" s="83" t="s">
        <v>1404</v>
      </c>
    </row>
    <row r="203" spans="1:15" x14ac:dyDescent="0.25">
      <c r="A203" s="79" t="s">
        <v>1430</v>
      </c>
      <c r="B203" s="100" t="s">
        <v>802</v>
      </c>
      <c r="C203" s="81" t="str">
        <f>IFERROR(IF(B203="No CAS","",INDEX('DEQ Pollutant List'!$C$7:$C$611,MATCH('3. Pollutant Emissions - EF'!B203,'DEQ Pollutant List'!$B$7:$B$611,0))),"")</f>
        <v>1,2,3,6,7,8-Hexachlorodibenzofuran (HxCDF)</v>
      </c>
      <c r="D203" s="115">
        <f>IFERROR(IF(OR($B203="",$B203="No CAS"),INDEX('DEQ Pollutant List'!$A$7:$A$611,MATCH($C203,'DEQ Pollutant List'!$C$7:$C$611,0)),INDEX('DEQ Pollutant List'!$A$7:$A$611,MATCH($B203,'DEQ Pollutant List'!$B$7:$B$611,0))),"")</f>
        <v>543</v>
      </c>
      <c r="E203" s="101" t="s">
        <v>1403</v>
      </c>
      <c r="F203" s="102">
        <v>3.1599999999999999E-12</v>
      </c>
      <c r="G203" s="103" t="s">
        <v>1404</v>
      </c>
      <c r="H203" s="83" t="s">
        <v>1405</v>
      </c>
      <c r="I203" s="104" t="s">
        <v>1411</v>
      </c>
      <c r="J203" s="102">
        <v>1.5537087999999998E-7</v>
      </c>
      <c r="K203" s="105">
        <v>1.7779345E-7</v>
      </c>
      <c r="L203" s="83" t="s">
        <v>1404</v>
      </c>
      <c r="M203" s="102">
        <v>3.3225050476799995E-9</v>
      </c>
      <c r="N203" s="105">
        <v>3.3225050476799995E-9</v>
      </c>
      <c r="O203" s="83" t="s">
        <v>1404</v>
      </c>
    </row>
    <row r="204" spans="1:15" x14ac:dyDescent="0.25">
      <c r="A204" s="79" t="s">
        <v>1430</v>
      </c>
      <c r="B204" s="100" t="s">
        <v>804</v>
      </c>
      <c r="C204" s="81" t="str">
        <f>IFERROR(IF(B204="No CAS","",INDEX('DEQ Pollutant List'!$C$7:$C$611,MATCH('3. Pollutant Emissions - EF'!B204,'DEQ Pollutant List'!$B$7:$B$611,0))),"")</f>
        <v>1,2,3,7,8,9-Hexachlorodibenzofuran (HxCDF)</v>
      </c>
      <c r="D204" s="115">
        <f>IFERROR(IF(OR($B204="",$B204="No CAS"),INDEX('DEQ Pollutant List'!$A$7:$A$611,MATCH($C204,'DEQ Pollutant List'!$C$7:$C$611,0)),INDEX('DEQ Pollutant List'!$A$7:$A$611,MATCH($B204,'DEQ Pollutant List'!$B$7:$B$611,0))),"")</f>
        <v>544</v>
      </c>
      <c r="E204" s="101" t="s">
        <v>1403</v>
      </c>
      <c r="F204" s="102">
        <v>6.6699999999999999E-13</v>
      </c>
      <c r="G204" s="103" t="s">
        <v>1404</v>
      </c>
      <c r="H204" s="83" t="s">
        <v>1405</v>
      </c>
      <c r="I204" s="104" t="s">
        <v>1411</v>
      </c>
      <c r="J204" s="102">
        <v>3.2795056000000001E-8</v>
      </c>
      <c r="K204" s="105">
        <v>3.7527921250000002E-8</v>
      </c>
      <c r="L204" s="83" t="s">
        <v>1404</v>
      </c>
      <c r="M204" s="102">
        <v>7.0130090721599995E-10</v>
      </c>
      <c r="N204" s="105">
        <v>7.0130090721599995E-10</v>
      </c>
      <c r="O204" s="83" t="s">
        <v>1404</v>
      </c>
    </row>
    <row r="205" spans="1:15" x14ac:dyDescent="0.25">
      <c r="A205" s="79" t="s">
        <v>1430</v>
      </c>
      <c r="B205" s="100" t="s">
        <v>806</v>
      </c>
      <c r="C205" s="81" t="str">
        <f>IFERROR(IF(B205="No CAS","",INDEX('DEQ Pollutant List'!$C$7:$C$611,MATCH('3. Pollutant Emissions - EF'!B205,'DEQ Pollutant List'!$B$7:$B$611,0))),"")</f>
        <v>2,3,4,6,7,8-Hexachlorodibenzofuran (HxCDF)</v>
      </c>
      <c r="D205" s="115">
        <f>IFERROR(IF(OR($B205="",$B205="No CAS"),INDEX('DEQ Pollutant List'!$A$7:$A$611,MATCH($C205,'DEQ Pollutant List'!$C$7:$C$611,0)),INDEX('DEQ Pollutant List'!$A$7:$A$611,MATCH($B205,'DEQ Pollutant List'!$B$7:$B$611,0))),"")</f>
        <v>545</v>
      </c>
      <c r="E205" s="101" t="s">
        <v>1403</v>
      </c>
      <c r="F205" s="102">
        <v>2.66E-12</v>
      </c>
      <c r="G205" s="103" t="s">
        <v>1404</v>
      </c>
      <c r="H205" s="83" t="s">
        <v>1405</v>
      </c>
      <c r="I205" s="104" t="s">
        <v>1411</v>
      </c>
      <c r="J205" s="102">
        <v>1.3078688000000001E-7</v>
      </c>
      <c r="K205" s="105">
        <v>1.49661575E-7</v>
      </c>
      <c r="L205" s="83" t="s">
        <v>1404</v>
      </c>
      <c r="M205" s="102">
        <v>2.7967922236799998E-9</v>
      </c>
      <c r="N205" s="105">
        <v>2.7967922236799998E-9</v>
      </c>
      <c r="O205" s="83" t="s">
        <v>1404</v>
      </c>
    </row>
    <row r="206" spans="1:15" x14ac:dyDescent="0.25">
      <c r="A206" s="79" t="s">
        <v>1430</v>
      </c>
      <c r="B206" s="100" t="s">
        <v>807</v>
      </c>
      <c r="C206" s="81" t="str">
        <f>IFERROR(IF(B206="No CAS","",INDEX('DEQ Pollutant List'!$C$7:$C$611,MATCH('3. Pollutant Emissions - EF'!B206,'DEQ Pollutant List'!$B$7:$B$611,0))),"")</f>
        <v>1,2,3,4,6,7,8-Heptachlorodibenzofuran (HpCDF)</v>
      </c>
      <c r="D206" s="115">
        <f>IFERROR(IF(OR($B206="",$B206="No CAS"),INDEX('DEQ Pollutant List'!$A$7:$A$611,MATCH($C206,'DEQ Pollutant List'!$C$7:$C$611,0)),INDEX('DEQ Pollutant List'!$A$7:$A$611,MATCH($B206,'DEQ Pollutant List'!$B$7:$B$611,0))),"")</f>
        <v>546</v>
      </c>
      <c r="E206" s="101" t="s">
        <v>1403</v>
      </c>
      <c r="F206" s="102">
        <v>5.7099999999999997E-12</v>
      </c>
      <c r="G206" s="103" t="s">
        <v>1404</v>
      </c>
      <c r="H206" s="83" t="s">
        <v>1405</v>
      </c>
      <c r="I206" s="104" t="s">
        <v>1411</v>
      </c>
      <c r="J206" s="102">
        <v>2.8074928E-7</v>
      </c>
      <c r="K206" s="105">
        <v>3.2126601250000001E-7</v>
      </c>
      <c r="L206" s="83" t="s">
        <v>1404</v>
      </c>
      <c r="M206" s="102">
        <v>6.003640450079999E-9</v>
      </c>
      <c r="N206" s="105">
        <v>6.003640450079999E-9</v>
      </c>
      <c r="O206" s="83" t="s">
        <v>1404</v>
      </c>
    </row>
    <row r="207" spans="1:15" x14ac:dyDescent="0.25">
      <c r="A207" s="79" t="s">
        <v>1430</v>
      </c>
      <c r="B207" s="100" t="s">
        <v>809</v>
      </c>
      <c r="C207" s="81" t="str">
        <f>IFERROR(IF(B207="No CAS","",INDEX('DEQ Pollutant List'!$C$7:$C$611,MATCH('3. Pollutant Emissions - EF'!B207,'DEQ Pollutant List'!$B$7:$B$611,0))),"")</f>
        <v>1,2,3,4,7,8,9-Heptachlorodibenzofuran (HpCDF)</v>
      </c>
      <c r="D207" s="115">
        <f>IFERROR(IF(OR($B207="",$B207="No CAS"),INDEX('DEQ Pollutant List'!$A$7:$A$611,MATCH($C207,'DEQ Pollutant List'!$C$7:$C$611,0)),INDEX('DEQ Pollutant List'!$A$7:$A$611,MATCH($B207,'DEQ Pollutant List'!$B$7:$B$611,0))),"")</f>
        <v>547</v>
      </c>
      <c r="E207" s="101" t="s">
        <v>1403</v>
      </c>
      <c r="F207" s="102">
        <v>7.9800000000000003E-13</v>
      </c>
      <c r="G207" s="103" t="s">
        <v>1404</v>
      </c>
      <c r="H207" s="83" t="s">
        <v>1405</v>
      </c>
      <c r="I207" s="104" t="s">
        <v>1411</v>
      </c>
      <c r="J207" s="102">
        <v>3.9236064000000002E-8</v>
      </c>
      <c r="K207" s="105">
        <v>4.4898472500000003E-8</v>
      </c>
      <c r="L207" s="83" t="s">
        <v>1404</v>
      </c>
      <c r="M207" s="102">
        <v>8.3903766710399993E-10</v>
      </c>
      <c r="N207" s="105">
        <v>8.3903766710399993E-10</v>
      </c>
      <c r="O207" s="83" t="s">
        <v>1404</v>
      </c>
    </row>
    <row r="208" spans="1:15" x14ac:dyDescent="0.25">
      <c r="A208" s="79" t="s">
        <v>1430</v>
      </c>
      <c r="B208" s="100" t="s">
        <v>811</v>
      </c>
      <c r="C208" s="81" t="str">
        <f>IFERROR(IF(B208="No CAS","",INDEX('DEQ Pollutant List'!$C$7:$C$611,MATCH('3. Pollutant Emissions - EF'!B208,'DEQ Pollutant List'!$B$7:$B$611,0))),"")</f>
        <v>Octachlorodibenzofuran (OCDF)</v>
      </c>
      <c r="D208" s="115">
        <f>IFERROR(IF(OR($B208="",$B208="No CAS"),INDEX('DEQ Pollutant List'!$A$7:$A$611,MATCH($C208,'DEQ Pollutant List'!$C$7:$C$611,0)),INDEX('DEQ Pollutant List'!$A$7:$A$611,MATCH($B208,'DEQ Pollutant List'!$B$7:$B$611,0))),"")</f>
        <v>548</v>
      </c>
      <c r="E208" s="101" t="s">
        <v>1403</v>
      </c>
      <c r="F208" s="102">
        <v>4.9999999999999997E-12</v>
      </c>
      <c r="G208" s="103" t="s">
        <v>1404</v>
      </c>
      <c r="H208" s="83" t="s">
        <v>1405</v>
      </c>
      <c r="I208" s="104" t="s">
        <v>1411</v>
      </c>
      <c r="J208" s="102">
        <v>2.4583999999999998E-7</v>
      </c>
      <c r="K208" s="105">
        <v>2.8131875E-7</v>
      </c>
      <c r="L208" s="83" t="s">
        <v>1404</v>
      </c>
      <c r="M208" s="102">
        <v>5.2571282399999992E-9</v>
      </c>
      <c r="N208" s="105">
        <v>5.2571282399999992E-9</v>
      </c>
      <c r="O208" s="83" t="s">
        <v>1404</v>
      </c>
    </row>
    <row r="209" spans="1:15" x14ac:dyDescent="0.25">
      <c r="A209" s="79" t="s">
        <v>1430</v>
      </c>
      <c r="B209" s="100" t="s">
        <v>729</v>
      </c>
      <c r="C209" s="81" t="str">
        <f>IFERROR(IF(B209="No CAS","",INDEX('DEQ Pollutant List'!$C$7:$C$611,MATCH('3. Pollutant Emissions - EF'!B209,'DEQ Pollutant List'!$B$7:$B$611,0))),"")</f>
        <v>Polychlorinated biphenyls (PCBs)</v>
      </c>
      <c r="D209" s="115">
        <f>IFERROR(IF(OR($B209="",$B209="No CAS"),INDEX('DEQ Pollutant List'!$A$7:$A$611,MATCH($C209,'DEQ Pollutant List'!$C$7:$C$611,0)),INDEX('DEQ Pollutant List'!$A$7:$A$611,MATCH($B209,'DEQ Pollutant List'!$B$7:$B$611,0))),"")</f>
        <v>456</v>
      </c>
      <c r="E209" s="101" t="s">
        <v>1403</v>
      </c>
      <c r="F209" s="102">
        <v>7.5900000000000005E-9</v>
      </c>
      <c r="G209" s="103" t="s">
        <v>1404</v>
      </c>
      <c r="H209" s="83" t="s">
        <v>1405</v>
      </c>
      <c r="I209" s="104" t="s">
        <v>1411</v>
      </c>
      <c r="J209" s="102">
        <v>3.7318512000000001E-4</v>
      </c>
      <c r="K209" s="105">
        <v>4.2704186250000004E-4</v>
      </c>
      <c r="L209" s="83" t="s">
        <v>1404</v>
      </c>
      <c r="M209" s="102">
        <v>7.9803206683200002E-6</v>
      </c>
      <c r="N209" s="105">
        <v>7.9803206683200002E-6</v>
      </c>
      <c r="O209" s="83" t="s">
        <v>1404</v>
      </c>
    </row>
    <row r="210" spans="1:15" x14ac:dyDescent="0.25">
      <c r="A210" s="79" t="s">
        <v>1430</v>
      </c>
      <c r="B210" s="100" t="s">
        <v>779</v>
      </c>
      <c r="C210" s="81" t="str">
        <f>IFERROR(IF(B210="No CAS","",INDEX('DEQ Pollutant List'!$C$7:$C$611,MATCH('3. Pollutant Emissions - EF'!B210,'DEQ Pollutant List'!$B$7:$B$611,0))),"")</f>
        <v>PCB-209 [decachlorobiphenyl]</v>
      </c>
      <c r="D210" s="115">
        <f>IFERROR(IF(OR($B210="",$B210="No CAS"),INDEX('DEQ Pollutant List'!$A$7:$A$611,MATCH($C210,'DEQ Pollutant List'!$C$7:$C$611,0)),INDEX('DEQ Pollutant List'!$A$7:$A$611,MATCH($B210,'DEQ Pollutant List'!$B$7:$B$611,0))),"")</f>
        <v>484</v>
      </c>
      <c r="E210" s="101" t="s">
        <v>1403</v>
      </c>
      <c r="F210" s="102">
        <v>2.6500000000000002E-10</v>
      </c>
      <c r="G210" s="103" t="s">
        <v>1404</v>
      </c>
      <c r="H210" s="83" t="s">
        <v>1405</v>
      </c>
      <c r="I210" s="104" t="s">
        <v>1411</v>
      </c>
      <c r="J210" s="102">
        <v>1.3029520000000001E-5</v>
      </c>
      <c r="K210" s="105">
        <v>1.4909893750000001E-5</v>
      </c>
      <c r="L210" s="83" t="s">
        <v>1404</v>
      </c>
      <c r="M210" s="102">
        <v>2.7862779671999997E-7</v>
      </c>
      <c r="N210" s="105">
        <v>2.7862779671999997E-7</v>
      </c>
      <c r="O210" s="83" t="s">
        <v>1404</v>
      </c>
    </row>
    <row r="211" spans="1:15" x14ac:dyDescent="0.25">
      <c r="A211" s="79" t="s">
        <v>1430</v>
      </c>
      <c r="B211" s="100" t="s">
        <v>560</v>
      </c>
      <c r="C211" s="81" t="str">
        <f>IFERROR(IF(B211="No CAS","",INDEX('DEQ Pollutant List'!$C$7:$C$611,MATCH('3. Pollutant Emissions - EF'!B211,'DEQ Pollutant List'!$B$7:$B$611,0))),"")</f>
        <v>1-Methylphenanthrene</v>
      </c>
      <c r="D211" s="115">
        <f>IFERROR(IF(OR($B211="",$B211="No CAS"),INDEX('DEQ Pollutant List'!$A$7:$A$611,MATCH($C211,'DEQ Pollutant List'!$C$7:$C$611,0)),INDEX('DEQ Pollutant List'!$A$7:$A$611,MATCH($B211,'DEQ Pollutant List'!$B$7:$B$611,0))),"")</f>
        <v>343</v>
      </c>
      <c r="E211" s="101" t="s">
        <v>1403</v>
      </c>
      <c r="F211" s="102">
        <v>2.5899999999999998E-7</v>
      </c>
      <c r="G211" s="103" t="s">
        <v>1404</v>
      </c>
      <c r="H211" s="83" t="s">
        <v>1405</v>
      </c>
      <c r="I211" s="104" t="s">
        <v>1411</v>
      </c>
      <c r="J211" s="102">
        <v>1.2734511999999998E-2</v>
      </c>
      <c r="K211" s="105">
        <v>1.4572311249999999E-2</v>
      </c>
      <c r="L211" s="83" t="s">
        <v>1404</v>
      </c>
      <c r="M211" s="102">
        <v>2.7231924283199993E-4</v>
      </c>
      <c r="N211" s="105">
        <v>2.7231924283199993E-4</v>
      </c>
      <c r="O211" s="83" t="s">
        <v>1404</v>
      </c>
    </row>
    <row r="212" spans="1:15" x14ac:dyDescent="0.25">
      <c r="A212" s="79" t="s">
        <v>1430</v>
      </c>
      <c r="B212" s="100" t="s">
        <v>887</v>
      </c>
      <c r="C212" s="81" t="str">
        <f>IFERROR(IF(B212="No CAS","",INDEX('DEQ Pollutant List'!$C$7:$C$611,MATCH('3. Pollutant Emissions - EF'!B212,'DEQ Pollutant List'!$B$7:$B$611,0))),"")</f>
        <v>3-Methylcholanthrene</v>
      </c>
      <c r="D212" s="115">
        <f>IFERROR(IF(OR($B212="",$B212="No CAS"),INDEX('DEQ Pollutant List'!$A$7:$A$611,MATCH($C212,'DEQ Pollutant List'!$C$7:$C$611,0)),INDEX('DEQ Pollutant List'!$A$7:$A$611,MATCH($B212,'DEQ Pollutant List'!$B$7:$B$611,0))),"")</f>
        <v>439</v>
      </c>
      <c r="E212" s="101" t="s">
        <v>1403</v>
      </c>
      <c r="F212" s="102">
        <v>8.6800000000000006E-9</v>
      </c>
      <c r="G212" s="103" t="s">
        <v>1404</v>
      </c>
      <c r="H212" s="83" t="s">
        <v>1405</v>
      </c>
      <c r="I212" s="104" t="s">
        <v>1411</v>
      </c>
      <c r="J212" s="102">
        <v>4.2677824000000002E-4</v>
      </c>
      <c r="K212" s="105">
        <v>4.8836935000000001E-4</v>
      </c>
      <c r="L212" s="83" t="s">
        <v>1404</v>
      </c>
      <c r="M212" s="102">
        <v>9.1263746246400001E-6</v>
      </c>
      <c r="N212" s="105">
        <v>9.1263746246400001E-6</v>
      </c>
      <c r="O212" s="83" t="s">
        <v>1404</v>
      </c>
    </row>
    <row r="213" spans="1:15" x14ac:dyDescent="0.25">
      <c r="A213" s="79" t="s">
        <v>1430</v>
      </c>
      <c r="B213" s="100" t="s">
        <v>881</v>
      </c>
      <c r="C213" s="81" t="str">
        <f>IFERROR(IF(B213="No CAS","",INDEX('DEQ Pollutant List'!$C$7:$C$611,MATCH('3. Pollutant Emissions - EF'!B213,'DEQ Pollutant List'!$B$7:$B$611,0))),"")</f>
        <v>7,12-Dimethylbenz[a]anthracene</v>
      </c>
      <c r="D213" s="115">
        <f>IFERROR(IF(OR($B213="",$B213="No CAS"),INDEX('DEQ Pollutant List'!$A$7:$A$611,MATCH($C213,'DEQ Pollutant List'!$C$7:$C$611,0)),INDEX('DEQ Pollutant List'!$A$7:$A$611,MATCH($B213,'DEQ Pollutant List'!$B$7:$B$611,0))),"")</f>
        <v>436</v>
      </c>
      <c r="E213" s="101" t="s">
        <v>1403</v>
      </c>
      <c r="F213" s="102">
        <v>4.5699999999999997E-9</v>
      </c>
      <c r="G213" s="103" t="s">
        <v>1404</v>
      </c>
      <c r="H213" s="83" t="s">
        <v>1405</v>
      </c>
      <c r="I213" s="104" t="s">
        <v>1411</v>
      </c>
      <c r="J213" s="102">
        <v>2.2469775999999999E-4</v>
      </c>
      <c r="K213" s="105">
        <v>2.5712533749999998E-4</v>
      </c>
      <c r="L213" s="83" t="s">
        <v>1404</v>
      </c>
      <c r="M213" s="102">
        <v>4.8050152113599991E-6</v>
      </c>
      <c r="N213" s="105">
        <v>4.8050152113599991E-6</v>
      </c>
      <c r="O213" s="83" t="s">
        <v>1404</v>
      </c>
    </row>
    <row r="214" spans="1:15" x14ac:dyDescent="0.25">
      <c r="A214" s="79" t="s">
        <v>1430</v>
      </c>
      <c r="B214" s="100" t="s">
        <v>378</v>
      </c>
      <c r="C214" s="81" t="str">
        <f>IFERROR(IF(B214="No CAS","",INDEX('DEQ Pollutant List'!$C$7:$C$611,MATCH('3. Pollutant Emissions - EF'!B214,'DEQ Pollutant List'!$B$7:$B$611,0))),"")</f>
        <v>2,4-Dinitrotoluene</v>
      </c>
      <c r="D214" s="115">
        <f>IFERROR(IF(OR($B214="",$B214="No CAS"),INDEX('DEQ Pollutant List'!$A$7:$A$611,MATCH($C214,'DEQ Pollutant List'!$C$7:$C$611,0)),INDEX('DEQ Pollutant List'!$A$7:$A$611,MATCH($B214,'DEQ Pollutant List'!$B$7:$B$611,0))),"")</f>
        <v>218</v>
      </c>
      <c r="E214" s="101" t="s">
        <v>1403</v>
      </c>
      <c r="F214" s="102">
        <v>9.4200000000000004E-7</v>
      </c>
      <c r="G214" s="103" t="s">
        <v>1404</v>
      </c>
      <c r="H214" s="83" t="s">
        <v>1405</v>
      </c>
      <c r="I214" s="104" t="s">
        <v>1411</v>
      </c>
      <c r="J214" s="102">
        <v>4.6316256E-2</v>
      </c>
      <c r="K214" s="105">
        <v>5.3000452500000003E-2</v>
      </c>
      <c r="L214" s="83" t="s">
        <v>1404</v>
      </c>
      <c r="M214" s="102">
        <v>9.90442960416E-4</v>
      </c>
      <c r="N214" s="105">
        <v>9.90442960416E-4</v>
      </c>
      <c r="O214" s="83" t="s">
        <v>1404</v>
      </c>
    </row>
    <row r="215" spans="1:15" x14ac:dyDescent="0.25">
      <c r="A215" s="79" t="s">
        <v>1430</v>
      </c>
      <c r="B215" s="100" t="s">
        <v>374</v>
      </c>
      <c r="C215" s="81" t="str">
        <f>IFERROR(IF(B215="No CAS","",INDEX('DEQ Pollutant List'!$C$7:$C$611,MATCH('3. Pollutant Emissions - EF'!B215,'DEQ Pollutant List'!$B$7:$B$611,0))),"")</f>
        <v>4,6-Dinitro-o-cresol (and salts)</v>
      </c>
      <c r="D215" s="115">
        <f>IFERROR(IF(OR($B215="",$B215="No CAS"),INDEX('DEQ Pollutant List'!$A$7:$A$611,MATCH($C215,'DEQ Pollutant List'!$C$7:$C$611,0)),INDEX('DEQ Pollutant List'!$A$7:$A$611,MATCH($B215,'DEQ Pollutant List'!$B$7:$B$611,0))),"")</f>
        <v>215</v>
      </c>
      <c r="E215" s="101" t="s">
        <v>1403</v>
      </c>
      <c r="F215" s="102">
        <v>2.0999999999999998E-6</v>
      </c>
      <c r="G215" s="103" t="s">
        <v>1404</v>
      </c>
      <c r="H215" s="83" t="s">
        <v>1405</v>
      </c>
      <c r="I215" s="104" t="s">
        <v>1411</v>
      </c>
      <c r="J215" s="102">
        <v>0.10325279999999999</v>
      </c>
      <c r="K215" s="105">
        <v>0.11815387499999999</v>
      </c>
      <c r="L215" s="83" t="s">
        <v>1404</v>
      </c>
      <c r="M215" s="102">
        <v>2.2079938607999995E-3</v>
      </c>
      <c r="N215" s="105">
        <v>2.2079938607999995E-3</v>
      </c>
      <c r="O215" s="83" t="s">
        <v>1404</v>
      </c>
    </row>
    <row r="216" spans="1:15" x14ac:dyDescent="0.25">
      <c r="A216" s="79" t="s">
        <v>1430</v>
      </c>
      <c r="B216" s="100" t="s">
        <v>122</v>
      </c>
      <c r="C216" s="81" t="str">
        <f>IFERROR(IF(B216="No CAS","",INDEX('DEQ Pollutant List'!$C$7:$C$611,MATCH('3. Pollutant Emissions - EF'!B216,'DEQ Pollutant List'!$B$7:$B$611,0))),"")</f>
        <v>bis(2-Ethylhexyl) phthalate (DEHP)</v>
      </c>
      <c r="D216" s="115">
        <f>IFERROR(IF(OR($B216="",$B216="No CAS"),INDEX('DEQ Pollutant List'!$A$7:$A$611,MATCH($C216,'DEQ Pollutant List'!$C$7:$C$611,0)),INDEX('DEQ Pollutant List'!$A$7:$A$611,MATCH($B216,'DEQ Pollutant List'!$B$7:$B$611,0))),"")</f>
        <v>522</v>
      </c>
      <c r="E216" s="101" t="s">
        <v>1403</v>
      </c>
      <c r="F216" s="102">
        <v>4.6499999999999999E-8</v>
      </c>
      <c r="G216" s="103" t="s">
        <v>1404</v>
      </c>
      <c r="H216" s="83" t="s">
        <v>1405</v>
      </c>
      <c r="I216" s="104" t="s">
        <v>1411</v>
      </c>
      <c r="J216" s="102">
        <v>2.286312E-3</v>
      </c>
      <c r="K216" s="105">
        <v>2.6162643749999999E-3</v>
      </c>
      <c r="L216" s="83" t="s">
        <v>1404</v>
      </c>
      <c r="M216" s="102">
        <v>4.8891292631999995E-5</v>
      </c>
      <c r="N216" s="105">
        <v>4.8891292631999995E-5</v>
      </c>
      <c r="O216" s="83" t="s">
        <v>1404</v>
      </c>
    </row>
    <row r="217" spans="1:15" x14ac:dyDescent="0.25">
      <c r="A217" s="79" t="s">
        <v>1430</v>
      </c>
      <c r="B217" s="100" t="s">
        <v>148</v>
      </c>
      <c r="C217" s="81" t="str">
        <f>IFERROR(IF(B217="No CAS","",INDEX('DEQ Pollutant List'!$C$7:$C$611,MATCH('3. Pollutant Emissions - EF'!B217,'DEQ Pollutant List'!$B$7:$B$611,0))),"")</f>
        <v>Butyl benzyl phthalate</v>
      </c>
      <c r="D217" s="115">
        <f>IFERROR(IF(OR($B217="",$B217="No CAS"),INDEX('DEQ Pollutant List'!$A$7:$A$611,MATCH($C217,'DEQ Pollutant List'!$C$7:$C$611,0)),INDEX('DEQ Pollutant List'!$A$7:$A$611,MATCH($B217,'DEQ Pollutant List'!$B$7:$B$611,0))),"")</f>
        <v>519</v>
      </c>
      <c r="E217" s="101" t="s">
        <v>1403</v>
      </c>
      <c r="F217" s="102">
        <v>2.6800000000000001E-5</v>
      </c>
      <c r="G217" s="103" t="s">
        <v>1404</v>
      </c>
      <c r="H217" s="83" t="s">
        <v>1405</v>
      </c>
      <c r="I217" s="104" t="s">
        <v>1411</v>
      </c>
      <c r="J217" s="102">
        <v>1.3177023999999999</v>
      </c>
      <c r="K217" s="105">
        <v>1.5078685000000001</v>
      </c>
      <c r="L217" s="83" t="s">
        <v>1404</v>
      </c>
      <c r="M217" s="102">
        <v>2.8178207366399997E-2</v>
      </c>
      <c r="N217" s="105">
        <v>2.8178207366399997E-2</v>
      </c>
      <c r="O217" s="83" t="s">
        <v>1404</v>
      </c>
    </row>
    <row r="218" spans="1:15" x14ac:dyDescent="0.25">
      <c r="A218" s="79" t="s">
        <v>1430</v>
      </c>
      <c r="B218" s="100" t="s">
        <v>252</v>
      </c>
      <c r="C218" s="81" t="str">
        <f>IFERROR(IF(B218="No CAS","",INDEX('DEQ Pollutant List'!$C$7:$C$611,MATCH('3. Pollutant Emissions - EF'!B218,'DEQ Pollutant List'!$B$7:$B$611,0))),"")</f>
        <v>Cyanide, hydrogen</v>
      </c>
      <c r="D218" s="115">
        <f>IFERROR(IF(OR($B218="",$B218="No CAS"),INDEX('DEQ Pollutant List'!$A$7:$A$611,MATCH($C218,'DEQ Pollutant List'!$C$7:$C$611,0)),INDEX('DEQ Pollutant List'!$A$7:$A$611,MATCH($B218,'DEQ Pollutant List'!$B$7:$B$611,0))),"")</f>
        <v>161</v>
      </c>
      <c r="E218" s="101" t="s">
        <v>1403</v>
      </c>
      <c r="F218" s="102">
        <v>2.05E-5</v>
      </c>
      <c r="G218" s="103" t="s">
        <v>1404</v>
      </c>
      <c r="H218" s="83" t="s">
        <v>1405</v>
      </c>
      <c r="I218" s="104" t="s">
        <v>1411</v>
      </c>
      <c r="J218" s="102">
        <v>1.007944</v>
      </c>
      <c r="K218" s="105">
        <v>1.1534068749999999</v>
      </c>
      <c r="L218" s="83" t="s">
        <v>1404</v>
      </c>
      <c r="M218" s="102">
        <v>2.1554225784E-2</v>
      </c>
      <c r="N218" s="105">
        <v>2.1554225784E-2</v>
      </c>
      <c r="O218" s="83" t="s">
        <v>1404</v>
      </c>
    </row>
    <row r="219" spans="1:15" x14ac:dyDescent="0.25">
      <c r="A219" s="79" t="s">
        <v>1430</v>
      </c>
      <c r="B219" s="100">
        <v>518</v>
      </c>
      <c r="C219" s="81" t="str">
        <f>IFERROR(IF(B219="No CAS","",INDEX('DEQ Pollutant List'!$C$7:$C$611,MATCH('3. Pollutant Emissions - EF'!B219,'DEQ Pollutant List'!$B$7:$B$611,0))),"")</f>
        <v>Phthalates</v>
      </c>
      <c r="D219" s="115">
        <f>IFERROR(IF(OR($B219="",$B219="No CAS"),INDEX('DEQ Pollutant List'!$A$7:$A$611,MATCH($C219,'DEQ Pollutant List'!$C$7:$C$611,0)),INDEX('DEQ Pollutant List'!$A$7:$A$611,MATCH($B219,'DEQ Pollutant List'!$B$7:$B$611,0))),"")</f>
        <v>518</v>
      </c>
      <c r="E219" s="101" t="s">
        <v>1403</v>
      </c>
      <c r="F219" s="102">
        <v>1.1000000000000001E-7</v>
      </c>
      <c r="G219" s="103" t="s">
        <v>1404</v>
      </c>
      <c r="H219" s="83" t="s">
        <v>1405</v>
      </c>
      <c r="I219" s="104" t="s">
        <v>1411</v>
      </c>
      <c r="J219" s="102">
        <v>5.4084800000000002E-3</v>
      </c>
      <c r="K219" s="105">
        <v>6.1890125000000004E-3</v>
      </c>
      <c r="L219" s="83" t="s">
        <v>1404</v>
      </c>
      <c r="M219" s="102">
        <v>1.1565682128E-4</v>
      </c>
      <c r="N219" s="105">
        <v>1.1565682128E-4</v>
      </c>
      <c r="O219" s="83" t="s">
        <v>1404</v>
      </c>
    </row>
    <row r="220" spans="1:15" x14ac:dyDescent="0.25">
      <c r="A220" s="79" t="s">
        <v>1430</v>
      </c>
      <c r="B220" s="100" t="s">
        <v>415</v>
      </c>
      <c r="C220" s="81" t="str">
        <f>IFERROR(IF(B220="No CAS","",INDEX('DEQ Pollutant List'!$C$7:$C$611,MATCH('3. Pollutant Emissions - EF'!B220,'DEQ Pollutant List'!$B$7:$B$611,0))),"")</f>
        <v>Ethylene dichloride (EDC, 1,2-dichloroethane)</v>
      </c>
      <c r="D220" s="115">
        <f>IFERROR(IF(OR($B220="",$B220="No CAS"),INDEX('DEQ Pollutant List'!$A$7:$A$611,MATCH($C220,'DEQ Pollutant List'!$C$7:$C$611,0)),INDEX('DEQ Pollutant List'!$A$7:$A$611,MATCH($B220,'DEQ Pollutant List'!$B$7:$B$611,0))),"")</f>
        <v>233</v>
      </c>
      <c r="E220" s="101" t="s">
        <v>1403</v>
      </c>
      <c r="F220" s="102">
        <v>2.9200000000000002E-5</v>
      </c>
      <c r="G220" s="103" t="s">
        <v>1404</v>
      </c>
      <c r="H220" s="83" t="s">
        <v>1405</v>
      </c>
      <c r="I220" s="104" t="s">
        <v>1411</v>
      </c>
      <c r="J220" s="102">
        <v>1.4357056000000001</v>
      </c>
      <c r="K220" s="105">
        <v>1.6429015</v>
      </c>
      <c r="L220" s="83" t="s">
        <v>1404</v>
      </c>
      <c r="M220" s="102">
        <v>3.0701628921599999E-2</v>
      </c>
      <c r="N220" s="105">
        <v>3.0701628921599999E-2</v>
      </c>
      <c r="O220" s="83" t="s">
        <v>1404</v>
      </c>
    </row>
    <row r="221" spans="1:15" x14ac:dyDescent="0.25">
      <c r="A221" s="79" t="s">
        <v>1430</v>
      </c>
      <c r="B221" s="100" t="s">
        <v>508</v>
      </c>
      <c r="C221" s="81" t="str">
        <f>IFERROR(IF(B221="No CAS","",INDEX('DEQ Pollutant List'!$C$7:$C$611,MATCH('3. Pollutant Emissions - EF'!B221,'DEQ Pollutant List'!$B$7:$B$611,0))),"")</f>
        <v>Isopropylbenzene (cumene)</v>
      </c>
      <c r="D221" s="115">
        <f>IFERROR(IF(OR($B221="",$B221="No CAS"),INDEX('DEQ Pollutant List'!$A$7:$A$611,MATCH($C221,'DEQ Pollutant List'!$C$7:$C$611,0)),INDEX('DEQ Pollutant List'!$A$7:$A$611,MATCH($B221,'DEQ Pollutant List'!$B$7:$B$611,0))),"")</f>
        <v>157</v>
      </c>
      <c r="E221" s="101" t="s">
        <v>1403</v>
      </c>
      <c r="F221" s="102">
        <v>1.77E-5</v>
      </c>
      <c r="G221" s="103" t="s">
        <v>1404</v>
      </c>
      <c r="H221" s="83" t="s">
        <v>1405</v>
      </c>
      <c r="I221" s="104" t="s">
        <v>1411</v>
      </c>
      <c r="J221" s="102">
        <v>0.87027359999999998</v>
      </c>
      <c r="K221" s="105">
        <v>0.99586837500000003</v>
      </c>
      <c r="L221" s="83" t="s">
        <v>1404</v>
      </c>
      <c r="M221" s="102">
        <v>1.8610233969599998E-2</v>
      </c>
      <c r="N221" s="105">
        <v>1.8610233969599998E-2</v>
      </c>
      <c r="O221" s="83" t="s">
        <v>1404</v>
      </c>
    </row>
    <row r="222" spans="1:15" x14ac:dyDescent="0.25">
      <c r="A222" s="79" t="s">
        <v>1430</v>
      </c>
      <c r="B222" s="100" t="s">
        <v>308</v>
      </c>
      <c r="C222" s="81" t="str">
        <f>IFERROR(IF(B222="No CAS","",INDEX('DEQ Pollutant List'!$C$7:$C$611,MATCH('3. Pollutant Emissions - EF'!B222,'DEQ Pollutant List'!$B$7:$B$611,0))),"")</f>
        <v>p-Dichlorobenzene (1,4-dichlorobenzene)</v>
      </c>
      <c r="D222" s="115">
        <f>IFERROR(IF(OR($B222="",$B222="No CAS"),INDEX('DEQ Pollutant List'!$A$7:$A$611,MATCH($C222,'DEQ Pollutant List'!$C$7:$C$611,0)),INDEX('DEQ Pollutant List'!$A$7:$A$611,MATCH($B222,'DEQ Pollutant List'!$B$7:$B$611,0))),"")</f>
        <v>112</v>
      </c>
      <c r="E222" s="101" t="s">
        <v>1403</v>
      </c>
      <c r="F222" s="102">
        <v>2.7900000000000001E-4</v>
      </c>
      <c r="G222" s="103" t="s">
        <v>1404</v>
      </c>
      <c r="H222" s="83" t="s">
        <v>1405</v>
      </c>
      <c r="I222" s="104" t="s">
        <v>1411</v>
      </c>
      <c r="J222" s="102">
        <v>13.717872</v>
      </c>
      <c r="K222" s="105">
        <v>15.697586250000001</v>
      </c>
      <c r="L222" s="83" t="s">
        <v>1404</v>
      </c>
      <c r="M222" s="102">
        <v>0.29334775579199995</v>
      </c>
      <c r="N222" s="105">
        <v>0.29334775579199995</v>
      </c>
      <c r="O222" s="83" t="s">
        <v>1404</v>
      </c>
    </row>
    <row r="223" spans="1:15" x14ac:dyDescent="0.25">
      <c r="A223" s="79" t="s">
        <v>1430</v>
      </c>
      <c r="B223" s="100" t="s">
        <v>1063</v>
      </c>
      <c r="C223" s="81" t="str">
        <f>IFERROR(IF(B223="No CAS","",INDEX('DEQ Pollutant List'!$C$7:$C$611,MATCH('3. Pollutant Emissions - EF'!B223,'DEQ Pollutant List'!$B$7:$B$611,0))),"")</f>
        <v>Vinyl chloride</v>
      </c>
      <c r="D223" s="115">
        <f>IFERROR(IF(OR($B223="",$B223="No CAS"),INDEX('DEQ Pollutant List'!$A$7:$A$611,MATCH($C223,'DEQ Pollutant List'!$C$7:$C$611,0)),INDEX('DEQ Pollutant List'!$A$7:$A$611,MATCH($B223,'DEQ Pollutant List'!$B$7:$B$611,0))),"")</f>
        <v>624</v>
      </c>
      <c r="E223" s="101" t="s">
        <v>1403</v>
      </c>
      <c r="F223" s="102">
        <v>1.84E-5</v>
      </c>
      <c r="G223" s="103" t="s">
        <v>1404</v>
      </c>
      <c r="H223" s="83" t="s">
        <v>1405</v>
      </c>
      <c r="I223" s="104" t="s">
        <v>1411</v>
      </c>
      <c r="J223" s="102">
        <v>0.90469120000000003</v>
      </c>
      <c r="K223" s="105">
        <v>1.035253</v>
      </c>
      <c r="L223" s="83" t="s">
        <v>1404</v>
      </c>
      <c r="M223" s="102">
        <v>1.9346231923199998E-2</v>
      </c>
      <c r="N223" s="105">
        <v>1.9346231923199998E-2</v>
      </c>
      <c r="O223" s="83" t="s">
        <v>1404</v>
      </c>
    </row>
    <row r="224" spans="1:15" x14ac:dyDescent="0.25">
      <c r="A224" s="79" t="s">
        <v>1430</v>
      </c>
      <c r="B224" s="100" t="s">
        <v>1021</v>
      </c>
      <c r="C224" s="81" t="str">
        <f>IFERROR(IF(B224="No CAS","",INDEX('DEQ Pollutant List'!$C$7:$C$611,MATCH('3. Pollutant Emissions - EF'!B224,'DEQ Pollutant List'!$B$7:$B$611,0))),"")</f>
        <v>Trichloroethene (TCE, trichloroethylene)</v>
      </c>
      <c r="D224" s="115">
        <f>IFERROR(IF(OR($B224="",$B224="No CAS"),INDEX('DEQ Pollutant List'!$A$7:$A$611,MATCH($C224,'DEQ Pollutant List'!$C$7:$C$611,0)),INDEX('DEQ Pollutant List'!$A$7:$A$611,MATCH($B224,'DEQ Pollutant List'!$B$7:$B$611,0))),"")</f>
        <v>608</v>
      </c>
      <c r="E224" s="101" t="s">
        <v>1403</v>
      </c>
      <c r="F224" s="102">
        <v>1.9899999999999999E-5</v>
      </c>
      <c r="G224" s="103" t="s">
        <v>1404</v>
      </c>
      <c r="H224" s="83" t="s">
        <v>1405</v>
      </c>
      <c r="I224" s="104" t="s">
        <v>1411</v>
      </c>
      <c r="J224" s="102">
        <v>0.97844319999999996</v>
      </c>
      <c r="K224" s="105">
        <v>1.119648625</v>
      </c>
      <c r="L224" s="83" t="s">
        <v>1404</v>
      </c>
      <c r="M224" s="102">
        <v>2.0923370395199998E-2</v>
      </c>
      <c r="N224" s="105">
        <v>2.0923370395199998E-2</v>
      </c>
      <c r="O224" s="83" t="s">
        <v>1404</v>
      </c>
    </row>
    <row r="225" spans="1:15" x14ac:dyDescent="0.25">
      <c r="A225" s="79" t="s">
        <v>1430</v>
      </c>
      <c r="B225" s="100" t="s">
        <v>633</v>
      </c>
      <c r="C225" s="81" t="str">
        <f>IFERROR(IF(B225="No CAS","",INDEX('DEQ Pollutant List'!$C$7:$C$611,MATCH('3. Pollutant Emissions - EF'!B225,'DEQ Pollutant List'!$B$7:$B$611,0))),"")</f>
        <v>4-Nitrophenol</v>
      </c>
      <c r="D225" s="115">
        <f>IFERROR(IF(OR($B225="",$B225="No CAS"),INDEX('DEQ Pollutant List'!$A$7:$A$611,MATCH($C225,'DEQ Pollutant List'!$C$7:$C$611,0)),INDEX('DEQ Pollutant List'!$A$7:$A$611,MATCH($B225,'DEQ Pollutant List'!$B$7:$B$611,0))),"")</f>
        <v>388</v>
      </c>
      <c r="E225" s="101" t="s">
        <v>1403</v>
      </c>
      <c r="F225" s="102">
        <v>1.14E-7</v>
      </c>
      <c r="G225" s="103" t="s">
        <v>1404</v>
      </c>
      <c r="H225" s="83" t="s">
        <v>1405</v>
      </c>
      <c r="I225" s="104" t="s">
        <v>1411</v>
      </c>
      <c r="J225" s="102">
        <v>5.6051520000000004E-3</v>
      </c>
      <c r="K225" s="105">
        <v>6.4140675000000005E-3</v>
      </c>
      <c r="L225" s="83" t="s">
        <v>1404</v>
      </c>
      <c r="M225" s="102">
        <v>1.1986252387199999E-4</v>
      </c>
      <c r="N225" s="105">
        <v>1.1986252387199999E-4</v>
      </c>
      <c r="O225" s="83" t="s">
        <v>1404</v>
      </c>
    </row>
    <row r="226" spans="1:15" x14ac:dyDescent="0.25">
      <c r="A226" s="79" t="s">
        <v>1430</v>
      </c>
      <c r="B226" s="100" t="s">
        <v>215</v>
      </c>
      <c r="C226" s="81" t="str">
        <f>IFERROR(IF(B226="No CAS","",INDEX('DEQ Pollutant List'!$C$7:$C$611,MATCH('3. Pollutant Emissions - EF'!B226,'DEQ Pollutant List'!$B$7:$B$611,0))),"")</f>
        <v>2-Chlorophenol</v>
      </c>
      <c r="D226" s="115">
        <f>IFERROR(IF(OR($B226="",$B226="No CAS"),INDEX('DEQ Pollutant List'!$A$7:$A$611,MATCH($C226,'DEQ Pollutant List'!$C$7:$C$611,0)),INDEX('DEQ Pollutant List'!$A$7:$A$611,MATCH($B226,'DEQ Pollutant List'!$B$7:$B$611,0))),"")</f>
        <v>122</v>
      </c>
      <c r="E226" s="101" t="s">
        <v>1403</v>
      </c>
      <c r="F226" s="102">
        <v>2.3499999999999999E-8</v>
      </c>
      <c r="G226" s="103" t="s">
        <v>1404</v>
      </c>
      <c r="H226" s="83" t="s">
        <v>1405</v>
      </c>
      <c r="I226" s="104" t="s">
        <v>1411</v>
      </c>
      <c r="J226" s="102">
        <v>1.1554479999999999E-3</v>
      </c>
      <c r="K226" s="105">
        <v>1.3221981249999998E-3</v>
      </c>
      <c r="L226" s="83" t="s">
        <v>1404</v>
      </c>
      <c r="M226" s="102">
        <v>2.4708502727999998E-5</v>
      </c>
      <c r="N226" s="105">
        <v>2.4708502727999998E-5</v>
      </c>
      <c r="O226" s="83" t="s">
        <v>1404</v>
      </c>
    </row>
    <row r="227" spans="1:15" x14ac:dyDescent="0.25">
      <c r="A227" s="79" t="s">
        <v>1430</v>
      </c>
      <c r="B227" s="100" t="s">
        <v>376</v>
      </c>
      <c r="C227" s="81" t="str">
        <f>IFERROR(IF(B227="No CAS","",INDEX('DEQ Pollutant List'!$C$7:$C$611,MATCH('3. Pollutant Emissions - EF'!B227,'DEQ Pollutant List'!$B$7:$B$611,0))),"")</f>
        <v>2,4-Dinitrophenol</v>
      </c>
      <c r="D227" s="115">
        <f>IFERROR(IF(OR($B227="",$B227="No CAS"),INDEX('DEQ Pollutant List'!$A$7:$A$611,MATCH($C227,'DEQ Pollutant List'!$C$7:$C$611,0)),INDEX('DEQ Pollutant List'!$A$7:$A$611,MATCH($B227,'DEQ Pollutant List'!$B$7:$B$611,0))),"")</f>
        <v>216</v>
      </c>
      <c r="E227" s="101" t="s">
        <v>1403</v>
      </c>
      <c r="F227" s="102">
        <v>1.8E-7</v>
      </c>
      <c r="G227" s="103" t="s">
        <v>1404</v>
      </c>
      <c r="H227" s="83" t="s">
        <v>1405</v>
      </c>
      <c r="I227" s="104" t="s">
        <v>1411</v>
      </c>
      <c r="J227" s="102">
        <v>8.8502400000000005E-3</v>
      </c>
      <c r="K227" s="105">
        <v>1.0127475E-2</v>
      </c>
      <c r="L227" s="83" t="s">
        <v>1404</v>
      </c>
      <c r="M227" s="102">
        <v>1.8925661663999997E-4</v>
      </c>
      <c r="N227" s="105">
        <v>1.8925661663999997E-4</v>
      </c>
      <c r="O227" s="83" t="s">
        <v>1404</v>
      </c>
    </row>
    <row r="228" spans="1:15" x14ac:dyDescent="0.25">
      <c r="A228" s="79" t="s">
        <v>1430</v>
      </c>
      <c r="B228" s="100" t="s">
        <v>1022</v>
      </c>
      <c r="C228" s="81" t="str">
        <f>IFERROR(IF(B228="No CAS","",INDEX('DEQ Pollutant List'!$C$7:$C$611,MATCH('3. Pollutant Emissions - EF'!B228,'DEQ Pollutant List'!$B$7:$B$611,0))),"")</f>
        <v>Trichlorofluoromethane (Freon 11)</v>
      </c>
      <c r="D228" s="115">
        <f>IFERROR(IF(OR($B228="",$B228="No CAS"),INDEX('DEQ Pollutant List'!$A$7:$A$611,MATCH($C228,'DEQ Pollutant List'!$C$7:$C$611,0)),INDEX('DEQ Pollutant List'!$A$7:$A$611,MATCH($B228,'DEQ Pollutant List'!$B$7:$B$611,0))),"")</f>
        <v>249</v>
      </c>
      <c r="E228" s="101" t="s">
        <v>1403</v>
      </c>
      <c r="F228" s="102">
        <v>1.3900000000000001E-5</v>
      </c>
      <c r="G228" s="103" t="s">
        <v>1404</v>
      </c>
      <c r="H228" s="83" t="s">
        <v>1405</v>
      </c>
      <c r="I228" s="104" t="s">
        <v>1411</v>
      </c>
      <c r="J228" s="102">
        <v>0.68343520000000002</v>
      </c>
      <c r="K228" s="105">
        <v>0.78206612500000006</v>
      </c>
      <c r="L228" s="83" t="s">
        <v>1404</v>
      </c>
      <c r="M228" s="102">
        <v>1.46148165072E-2</v>
      </c>
      <c r="N228" s="105">
        <v>1.46148165072E-2</v>
      </c>
      <c r="O228" s="83" t="s">
        <v>1404</v>
      </c>
    </row>
    <row r="229" spans="1:15" x14ac:dyDescent="0.25">
      <c r="A229" s="79" t="s">
        <v>1430</v>
      </c>
      <c r="B229" s="100" t="s">
        <v>1026</v>
      </c>
      <c r="C229" s="81" t="str">
        <f>IFERROR(IF(B229="No CAS","",INDEX('DEQ Pollutant List'!$C$7:$C$611,MATCH('3. Pollutant Emissions - EF'!B229,'DEQ Pollutant List'!$B$7:$B$611,0))),"")</f>
        <v>2,4,6-Trichlorophenol</v>
      </c>
      <c r="D229" s="115">
        <f>IFERROR(IF(OR($B229="",$B229="No CAS"),INDEX('DEQ Pollutant List'!$A$7:$A$611,MATCH($C229,'DEQ Pollutant List'!$C$7:$C$611,0)),INDEX('DEQ Pollutant List'!$A$7:$A$611,MATCH($B229,'DEQ Pollutant List'!$B$7:$B$611,0))),"")</f>
        <v>126</v>
      </c>
      <c r="E229" s="101" t="s">
        <v>1403</v>
      </c>
      <c r="F229" s="102">
        <v>1.9999999999999999E-7</v>
      </c>
      <c r="G229" s="103" t="s">
        <v>1404</v>
      </c>
      <c r="H229" s="83" t="s">
        <v>1405</v>
      </c>
      <c r="I229" s="104" t="s">
        <v>1411</v>
      </c>
      <c r="J229" s="102">
        <v>9.8335999999999996E-3</v>
      </c>
      <c r="K229" s="105">
        <v>1.1252749999999999E-2</v>
      </c>
      <c r="L229" s="83" t="s">
        <v>1404</v>
      </c>
      <c r="M229" s="102">
        <v>2.1028512959999997E-4</v>
      </c>
      <c r="N229" s="105">
        <v>2.1028512959999997E-4</v>
      </c>
      <c r="O229" s="83" t="s">
        <v>1404</v>
      </c>
    </row>
    <row r="230" spans="1:15" x14ac:dyDescent="0.25">
      <c r="A230" s="79" t="s">
        <v>1430</v>
      </c>
      <c r="B230" s="100" t="s">
        <v>672</v>
      </c>
      <c r="C230" s="81" t="str">
        <f>IFERROR(IF(B230="No CAS","",INDEX('DEQ Pollutant List'!$C$7:$C$611,MATCH('3. Pollutant Emissions - EF'!B230,'DEQ Pollutant List'!$B$7:$B$611,0))),"")</f>
        <v>Pentachlorophenol</v>
      </c>
      <c r="D230" s="115">
        <f>IFERROR(IF(OR($B230="",$B230="No CAS"),INDEX('DEQ Pollutant List'!$A$7:$A$611,MATCH($C230,'DEQ Pollutant List'!$C$7:$C$611,0)),INDEX('DEQ Pollutant List'!$A$7:$A$611,MATCH($B230,'DEQ Pollutant List'!$B$7:$B$611,0))),"")</f>
        <v>124</v>
      </c>
      <c r="E230" s="101" t="s">
        <v>1403</v>
      </c>
      <c r="F230" s="102">
        <v>2.1400000000000001E-7</v>
      </c>
      <c r="G230" s="103" t="s">
        <v>1404</v>
      </c>
      <c r="H230" s="83" t="s">
        <v>1405</v>
      </c>
      <c r="I230" s="104" t="s">
        <v>1411</v>
      </c>
      <c r="J230" s="102">
        <v>1.0521952000000001E-2</v>
      </c>
      <c r="K230" s="105">
        <v>1.20404425E-2</v>
      </c>
      <c r="L230" s="83" t="s">
        <v>1404</v>
      </c>
      <c r="M230" s="102">
        <v>2.2500508867199999E-4</v>
      </c>
      <c r="N230" s="105">
        <v>2.2500508867199999E-4</v>
      </c>
      <c r="O230" s="83" t="s">
        <v>1404</v>
      </c>
    </row>
    <row r="231" spans="1:15" x14ac:dyDescent="0.25">
      <c r="A231" s="79" t="s">
        <v>1430</v>
      </c>
      <c r="B231" s="100" t="s">
        <v>980</v>
      </c>
      <c r="C231" s="81" t="str">
        <f>IFERROR(IF(B231="No CAS","",INDEX('DEQ Pollutant List'!$C$7:$C$611,MATCH('3. Pollutant Emissions - EF'!B231,'DEQ Pollutant List'!$B$7:$B$611,0))),"")</f>
        <v>Tetrachloroethene (perchloroethylene)</v>
      </c>
      <c r="D231" s="115">
        <f>IFERROR(IF(OR($B231="",$B231="No CAS"),INDEX('DEQ Pollutant List'!$A$7:$A$611,MATCH($C231,'DEQ Pollutant List'!$C$7:$C$611,0)),INDEX('DEQ Pollutant List'!$A$7:$A$611,MATCH($B231,'DEQ Pollutant List'!$B$7:$B$611,0))),"")</f>
        <v>488</v>
      </c>
      <c r="E231" s="101" t="s">
        <v>1403</v>
      </c>
      <c r="F231" s="102">
        <v>2.4600000000000002E-5</v>
      </c>
      <c r="G231" s="103" t="s">
        <v>1404</v>
      </c>
      <c r="H231" s="83" t="s">
        <v>1405</v>
      </c>
      <c r="I231" s="104" t="s">
        <v>1411</v>
      </c>
      <c r="J231" s="102">
        <v>1.2095328000000001</v>
      </c>
      <c r="K231" s="105">
        <v>1.38408825</v>
      </c>
      <c r="L231" s="83" t="s">
        <v>1404</v>
      </c>
      <c r="M231" s="102">
        <v>2.5865070940800001E-2</v>
      </c>
      <c r="N231" s="105">
        <v>2.5865070940800001E-2</v>
      </c>
      <c r="O231" s="83" t="s">
        <v>1404</v>
      </c>
    </row>
    <row r="232" spans="1:15" x14ac:dyDescent="0.25">
      <c r="A232" s="79" t="s">
        <v>1431</v>
      </c>
      <c r="B232" s="100" t="s">
        <v>14</v>
      </c>
      <c r="C232" s="81" t="str">
        <f>IFERROR(IF(B232="No CAS","",INDEX('DEQ Pollutant List'!$C$7:$C$611,MATCH('3. Pollutant Emissions - EF'!B232,'DEQ Pollutant List'!$B$7:$B$611,0))),"")</f>
        <v>Acetaldehyde</v>
      </c>
      <c r="D232" s="115">
        <f>IFERROR(IF(OR($B232="",$B232="No CAS"),INDEX('DEQ Pollutant List'!$A$7:$A$611,MATCH($C232,'DEQ Pollutant List'!$C$7:$C$611,0)),INDEX('DEQ Pollutant List'!$A$7:$A$611,MATCH($B232,'DEQ Pollutant List'!$B$7:$B$611,0))),"")</f>
        <v>1</v>
      </c>
      <c r="E232" s="101" t="s">
        <v>1381</v>
      </c>
      <c r="F232" s="102">
        <v>4.2999999999999997E-2</v>
      </c>
      <c r="G232" s="103" t="s">
        <v>1404</v>
      </c>
      <c r="H232" s="83" t="s">
        <v>1406</v>
      </c>
      <c r="I232" s="104" t="s">
        <v>1415</v>
      </c>
      <c r="J232" s="102">
        <v>4900.5379999999996</v>
      </c>
      <c r="K232" s="105">
        <v>6284.8799999999992</v>
      </c>
      <c r="L232" s="83" t="s">
        <v>1404</v>
      </c>
      <c r="M232" s="102">
        <v>41.279999999999994</v>
      </c>
      <c r="N232" s="105">
        <v>41.279999999999994</v>
      </c>
      <c r="O232" s="83" t="s">
        <v>1404</v>
      </c>
    </row>
    <row r="233" spans="1:15" x14ac:dyDescent="0.25">
      <c r="A233" s="79" t="s">
        <v>1431</v>
      </c>
      <c r="B233" s="100" t="s">
        <v>24</v>
      </c>
      <c r="C233" s="81" t="str">
        <f>IFERROR(IF(B233="No CAS","",INDEX('DEQ Pollutant List'!$C$7:$C$611,MATCH('3. Pollutant Emissions - EF'!B233,'DEQ Pollutant List'!$B$7:$B$611,0))),"")</f>
        <v>Acrolein</v>
      </c>
      <c r="D233" s="115">
        <f>IFERROR(IF(OR($B233="",$B233="No CAS"),INDEX('DEQ Pollutant List'!$A$7:$A$611,MATCH($C233,'DEQ Pollutant List'!$C$7:$C$611,0)),INDEX('DEQ Pollutant List'!$A$7:$A$611,MATCH($B233,'DEQ Pollutant List'!$B$7:$B$611,0))),"")</f>
        <v>5</v>
      </c>
      <c r="E233" s="101" t="s">
        <v>1381</v>
      </c>
      <c r="F233" s="102">
        <v>8.0000000000000004E-4</v>
      </c>
      <c r="G233" s="103" t="s">
        <v>1404</v>
      </c>
      <c r="H233" s="83" t="s">
        <v>1406</v>
      </c>
      <c r="I233" s="104" t="s">
        <v>1415</v>
      </c>
      <c r="J233" s="102">
        <v>91.172800000000009</v>
      </c>
      <c r="K233" s="105">
        <v>116.92800000000001</v>
      </c>
      <c r="L233" s="83" t="s">
        <v>1404</v>
      </c>
      <c r="M233" s="102">
        <v>0.76800000000000002</v>
      </c>
      <c r="N233" s="105">
        <v>0.76800000000000002</v>
      </c>
      <c r="O233" s="83" t="s">
        <v>1404</v>
      </c>
    </row>
    <row r="234" spans="1:15" x14ac:dyDescent="0.25">
      <c r="A234" s="79" t="s">
        <v>1431</v>
      </c>
      <c r="B234" s="100" t="s">
        <v>443</v>
      </c>
      <c r="C234" s="81" t="str">
        <f>IFERROR(IF(B234="No CAS","",INDEX('DEQ Pollutant List'!$C$7:$C$611,MATCH('3. Pollutant Emissions - EF'!B234,'DEQ Pollutant List'!$B$7:$B$611,0))),"")</f>
        <v>Formaldehyde</v>
      </c>
      <c r="D234" s="115">
        <f>IFERROR(IF(OR($B234="",$B234="No CAS"),INDEX('DEQ Pollutant List'!$A$7:$A$611,MATCH($C234,'DEQ Pollutant List'!$C$7:$C$611,0)),INDEX('DEQ Pollutant List'!$A$7:$A$611,MATCH($B234,'DEQ Pollutant List'!$B$7:$B$611,0))),"")</f>
        <v>250</v>
      </c>
      <c r="E234" s="101" t="s">
        <v>1381</v>
      </c>
      <c r="F234" s="102">
        <v>2.0999999999999999E-3</v>
      </c>
      <c r="G234" s="103" t="s">
        <v>1404</v>
      </c>
      <c r="H234" s="83" t="s">
        <v>1406</v>
      </c>
      <c r="I234" s="104" t="s">
        <v>1415</v>
      </c>
      <c r="J234" s="102">
        <v>239.32859999999999</v>
      </c>
      <c r="K234" s="105">
        <v>306.93599999999998</v>
      </c>
      <c r="L234" s="83" t="s">
        <v>1404</v>
      </c>
      <c r="M234" s="102">
        <v>2.016</v>
      </c>
      <c r="N234" s="105">
        <v>2.016</v>
      </c>
      <c r="O234" s="83" t="s">
        <v>1404</v>
      </c>
    </row>
    <row r="235" spans="1:15" x14ac:dyDescent="0.25">
      <c r="A235" s="79" t="s">
        <v>1431</v>
      </c>
      <c r="B235" s="100" t="s">
        <v>529</v>
      </c>
      <c r="C235" s="81" t="str">
        <f>IFERROR(IF(B235="No CAS","",INDEX('DEQ Pollutant List'!$C$7:$C$611,MATCH('3. Pollutant Emissions - EF'!B235,'DEQ Pollutant List'!$B$7:$B$611,0))),"")</f>
        <v>Methanol</v>
      </c>
      <c r="D235" s="115">
        <f>IFERROR(IF(OR($B235="",$B235="No CAS"),INDEX('DEQ Pollutant List'!$A$7:$A$611,MATCH($C235,'DEQ Pollutant List'!$C$7:$C$611,0)),INDEX('DEQ Pollutant List'!$A$7:$A$611,MATCH($B235,'DEQ Pollutant List'!$B$7:$B$611,0))),"")</f>
        <v>321</v>
      </c>
      <c r="E235" s="101" t="s">
        <v>1381</v>
      </c>
      <c r="F235" s="102">
        <v>6.2799999999999995E-2</v>
      </c>
      <c r="G235" s="103" t="s">
        <v>1404</v>
      </c>
      <c r="H235" s="83" t="s">
        <v>1406</v>
      </c>
      <c r="I235" s="104" t="s">
        <v>1415</v>
      </c>
      <c r="J235" s="102">
        <v>7157.0647999999992</v>
      </c>
      <c r="K235" s="105">
        <v>9178.848</v>
      </c>
      <c r="L235" s="83" t="s">
        <v>1404</v>
      </c>
      <c r="M235" s="102">
        <v>60.287999999999997</v>
      </c>
      <c r="N235" s="105">
        <v>60.287999999999997</v>
      </c>
      <c r="O235" s="83" t="s">
        <v>1404</v>
      </c>
    </row>
    <row r="236" spans="1:15" x14ac:dyDescent="0.25">
      <c r="A236" s="79" t="s">
        <v>1431</v>
      </c>
      <c r="B236" s="100" t="s">
        <v>915</v>
      </c>
      <c r="C236" s="81" t="str">
        <f>IFERROR(IF(B236="No CAS","",INDEX('DEQ Pollutant List'!$C$7:$C$611,MATCH('3. Pollutant Emissions - EF'!B236,'DEQ Pollutant List'!$B$7:$B$611,0))),"")</f>
        <v>Propionaldehyde</v>
      </c>
      <c r="D236" s="115">
        <f>IFERROR(IF(OR($B236="",$B236="No CAS"),INDEX('DEQ Pollutant List'!$A$7:$A$611,MATCH($C236,'DEQ Pollutant List'!$C$7:$C$611,0)),INDEX('DEQ Pollutant List'!$A$7:$A$611,MATCH($B236,'DEQ Pollutant List'!$B$7:$B$611,0))),"")</f>
        <v>559</v>
      </c>
      <c r="E236" s="101" t="s">
        <v>1381</v>
      </c>
      <c r="F236" s="102">
        <v>8.9999999999999998E-4</v>
      </c>
      <c r="G236" s="103" t="s">
        <v>1404</v>
      </c>
      <c r="H236" s="83" t="s">
        <v>1406</v>
      </c>
      <c r="I236" s="104" t="s">
        <v>1415</v>
      </c>
      <c r="J236" s="102">
        <v>102.5694</v>
      </c>
      <c r="K236" s="105">
        <v>131.54399999999998</v>
      </c>
      <c r="L236" s="83" t="s">
        <v>1404</v>
      </c>
      <c r="M236" s="102">
        <v>0.86399999999999999</v>
      </c>
      <c r="N236" s="105">
        <v>0.86399999999999999</v>
      </c>
      <c r="O236" s="83" t="s">
        <v>1404</v>
      </c>
    </row>
    <row r="237" spans="1:15" x14ac:dyDescent="0.25">
      <c r="A237" s="79" t="s">
        <v>1432</v>
      </c>
      <c r="B237" s="100" t="s">
        <v>14</v>
      </c>
      <c r="C237" s="81" t="str">
        <f>IFERROR(IF(B237="No CAS","",INDEX('DEQ Pollutant List'!$C$7:$C$611,MATCH('3. Pollutant Emissions - EF'!B237,'DEQ Pollutant List'!$B$7:$B$611,0))),"")</f>
        <v>Acetaldehyde</v>
      </c>
      <c r="D237" s="115">
        <f>IFERROR(IF(OR($B237="",$B237="No CAS"),INDEX('DEQ Pollutant List'!$A$7:$A$611,MATCH($C237,'DEQ Pollutant List'!$C$7:$C$611,0)),INDEX('DEQ Pollutant List'!$A$7:$A$611,MATCH($B237,'DEQ Pollutant List'!$B$7:$B$611,0))),"")</f>
        <v>1</v>
      </c>
      <c r="E237" s="101" t="s">
        <v>1381</v>
      </c>
      <c r="F237" s="102">
        <v>0.1128</v>
      </c>
      <c r="G237" s="103" t="s">
        <v>1404</v>
      </c>
      <c r="H237" s="83" t="s">
        <v>1406</v>
      </c>
      <c r="I237" s="104" t="s">
        <v>1415</v>
      </c>
      <c r="J237" s="102">
        <v>2376.5832</v>
      </c>
      <c r="K237" s="105">
        <v>3435.4368000000004</v>
      </c>
      <c r="L237" s="83" t="s">
        <v>1404</v>
      </c>
      <c r="M237" s="102">
        <v>108.288</v>
      </c>
      <c r="N237" s="105">
        <v>108.288</v>
      </c>
      <c r="O237" s="83" t="s">
        <v>1404</v>
      </c>
    </row>
    <row r="238" spans="1:15" x14ac:dyDescent="0.25">
      <c r="A238" s="79" t="s">
        <v>1432</v>
      </c>
      <c r="B238" s="100" t="s">
        <v>24</v>
      </c>
      <c r="C238" s="81" t="str">
        <f>IFERROR(IF(B238="No CAS","",INDEX('DEQ Pollutant List'!$C$7:$C$611,MATCH('3. Pollutant Emissions - EF'!B238,'DEQ Pollutant List'!$B$7:$B$611,0))),"")</f>
        <v>Acrolein</v>
      </c>
      <c r="D238" s="115">
        <f>IFERROR(IF(OR($B238="",$B238="No CAS"),INDEX('DEQ Pollutant List'!$A$7:$A$611,MATCH($C238,'DEQ Pollutant List'!$C$7:$C$611,0)),INDEX('DEQ Pollutant List'!$A$7:$A$611,MATCH($B238,'DEQ Pollutant List'!$B$7:$B$611,0))),"")</f>
        <v>5</v>
      </c>
      <c r="E238" s="101" t="s">
        <v>1381</v>
      </c>
      <c r="F238" s="102">
        <v>1.8E-3</v>
      </c>
      <c r="G238" s="103" t="s">
        <v>1404</v>
      </c>
      <c r="H238" s="83" t="s">
        <v>1406</v>
      </c>
      <c r="I238" s="104" t="s">
        <v>1415</v>
      </c>
      <c r="J238" s="102">
        <v>37.924199999999999</v>
      </c>
      <c r="K238" s="105">
        <v>54.820800000000006</v>
      </c>
      <c r="L238" s="83" t="s">
        <v>1404</v>
      </c>
      <c r="M238" s="102">
        <v>1.728</v>
      </c>
      <c r="N238" s="105">
        <v>1.728</v>
      </c>
      <c r="O238" s="83" t="s">
        <v>1404</v>
      </c>
    </row>
    <row r="239" spans="1:15" x14ac:dyDescent="0.25">
      <c r="A239" s="79" t="s">
        <v>1432</v>
      </c>
      <c r="B239" s="100" t="s">
        <v>443</v>
      </c>
      <c r="C239" s="81" t="str">
        <f>IFERROR(IF(B239="No CAS","",INDEX('DEQ Pollutant List'!$C$7:$C$611,MATCH('3. Pollutant Emissions - EF'!B239,'DEQ Pollutant List'!$B$7:$B$611,0))),"")</f>
        <v>Formaldehyde</v>
      </c>
      <c r="D239" s="115">
        <f>IFERROR(IF(OR($B239="",$B239="No CAS"),INDEX('DEQ Pollutant List'!$A$7:$A$611,MATCH($C239,'DEQ Pollutant List'!$C$7:$C$611,0)),INDEX('DEQ Pollutant List'!$A$7:$A$611,MATCH($B239,'DEQ Pollutant List'!$B$7:$B$611,0))),"")</f>
        <v>250</v>
      </c>
      <c r="E239" s="101" t="s">
        <v>1381</v>
      </c>
      <c r="F239" s="102">
        <v>2.0999999999999999E-3</v>
      </c>
      <c r="G239" s="103" t="s">
        <v>1404</v>
      </c>
      <c r="H239" s="83" t="s">
        <v>1406</v>
      </c>
      <c r="I239" s="104" t="s">
        <v>1415</v>
      </c>
      <c r="J239" s="102">
        <v>44.244899999999994</v>
      </c>
      <c r="K239" s="105">
        <v>63.957600000000006</v>
      </c>
      <c r="L239" s="83" t="s">
        <v>1404</v>
      </c>
      <c r="M239" s="102">
        <v>2.016</v>
      </c>
      <c r="N239" s="105">
        <v>2.016</v>
      </c>
      <c r="O239" s="83" t="s">
        <v>1404</v>
      </c>
    </row>
    <row r="240" spans="1:15" x14ac:dyDescent="0.25">
      <c r="A240" s="79" t="s">
        <v>1432</v>
      </c>
      <c r="B240" s="100" t="s">
        <v>529</v>
      </c>
      <c r="C240" s="81" t="str">
        <f>IFERROR(IF(B240="No CAS","",INDEX('DEQ Pollutant List'!$C$7:$C$611,MATCH('3. Pollutant Emissions - EF'!B240,'DEQ Pollutant List'!$B$7:$B$611,0))),"")</f>
        <v>Methanol</v>
      </c>
      <c r="D240" s="115">
        <f>IFERROR(IF(OR($B240="",$B240="No CAS"),INDEX('DEQ Pollutant List'!$A$7:$A$611,MATCH($C240,'DEQ Pollutant List'!$C$7:$C$611,0)),INDEX('DEQ Pollutant List'!$A$7:$A$611,MATCH($B240,'DEQ Pollutant List'!$B$7:$B$611,0))),"")</f>
        <v>321</v>
      </c>
      <c r="E240" s="101" t="s">
        <v>1381</v>
      </c>
      <c r="F240" s="102">
        <v>0.11</v>
      </c>
      <c r="G240" s="103" t="s">
        <v>1404</v>
      </c>
      <c r="H240" s="83" t="s">
        <v>1406</v>
      </c>
      <c r="I240" s="104" t="s">
        <v>1415</v>
      </c>
      <c r="J240" s="102">
        <v>2317.59</v>
      </c>
      <c r="K240" s="105">
        <v>3350.1600000000003</v>
      </c>
      <c r="L240" s="83" t="s">
        <v>1404</v>
      </c>
      <c r="M240" s="102">
        <v>105.6</v>
      </c>
      <c r="N240" s="105">
        <v>105.6</v>
      </c>
      <c r="O240" s="83" t="s">
        <v>1404</v>
      </c>
    </row>
    <row r="241" spans="1:15" x14ac:dyDescent="0.25">
      <c r="A241" s="79" t="s">
        <v>1432</v>
      </c>
      <c r="B241" s="100" t="s">
        <v>915</v>
      </c>
      <c r="C241" s="81" t="str">
        <f>IFERROR(IF(B241="No CAS","",INDEX('DEQ Pollutant List'!$C$7:$C$611,MATCH('3. Pollutant Emissions - EF'!B241,'DEQ Pollutant List'!$B$7:$B$611,0))),"")</f>
        <v>Propionaldehyde</v>
      </c>
      <c r="D241" s="115">
        <f>IFERROR(IF(OR($B241="",$B241="No CAS"),INDEX('DEQ Pollutant List'!$A$7:$A$611,MATCH($C241,'DEQ Pollutant List'!$C$7:$C$611,0)),INDEX('DEQ Pollutant List'!$A$7:$A$611,MATCH($B241,'DEQ Pollutant List'!$B$7:$B$611,0))),"")</f>
        <v>559</v>
      </c>
      <c r="E241" s="101" t="s">
        <v>1381</v>
      </c>
      <c r="F241" s="102">
        <v>1.1999999999999999E-3</v>
      </c>
      <c r="G241" s="103" t="s">
        <v>1404</v>
      </c>
      <c r="H241" s="83" t="s">
        <v>1406</v>
      </c>
      <c r="I241" s="104" t="s">
        <v>1415</v>
      </c>
      <c r="J241" s="102">
        <v>25.282799999999998</v>
      </c>
      <c r="K241" s="105">
        <v>36.547200000000004</v>
      </c>
      <c r="L241" s="83" t="s">
        <v>1404</v>
      </c>
      <c r="M241" s="102">
        <v>1.1519999999999999</v>
      </c>
      <c r="N241" s="105">
        <v>1.1519999999999999</v>
      </c>
      <c r="O241" s="83" t="s">
        <v>1404</v>
      </c>
    </row>
    <row r="242" spans="1:15" x14ac:dyDescent="0.25">
      <c r="A242" s="79" t="s">
        <v>1433</v>
      </c>
      <c r="B242" s="100" t="s">
        <v>14</v>
      </c>
      <c r="C242" s="81" t="str">
        <f>IFERROR(IF(B242="No CAS","",INDEX('DEQ Pollutant List'!$C$7:$C$611,MATCH('3. Pollutant Emissions - EF'!B242,'DEQ Pollutant List'!$B$7:$B$611,0))),"")</f>
        <v>Acetaldehyde</v>
      </c>
      <c r="D242" s="115">
        <f>IFERROR(IF(OR($B242="",$B242="No CAS"),INDEX('DEQ Pollutant List'!$A$7:$A$611,MATCH($C242,'DEQ Pollutant List'!$C$7:$C$611,0)),INDEX('DEQ Pollutant List'!$A$7:$A$611,MATCH($B242,'DEQ Pollutant List'!$B$7:$B$611,0))),"")</f>
        <v>1</v>
      </c>
      <c r="E242" s="101" t="s">
        <v>1381</v>
      </c>
      <c r="F242" s="102">
        <v>5.5E-2</v>
      </c>
      <c r="G242" s="103" t="s">
        <v>1404</v>
      </c>
      <c r="H242" s="83" t="s">
        <v>1406</v>
      </c>
      <c r="I242" s="104" t="s">
        <v>1415</v>
      </c>
      <c r="J242" s="102">
        <v>142.66638546052434</v>
      </c>
      <c r="K242" s="105">
        <v>186.11999999999998</v>
      </c>
      <c r="L242" s="83" t="s">
        <v>1404</v>
      </c>
      <c r="M242" s="102">
        <v>52.8</v>
      </c>
      <c r="N242" s="105">
        <v>52.8</v>
      </c>
      <c r="O242" s="83" t="s">
        <v>1404</v>
      </c>
    </row>
    <row r="243" spans="1:15" x14ac:dyDescent="0.25">
      <c r="A243" s="79" t="s">
        <v>1433</v>
      </c>
      <c r="B243" s="100" t="s">
        <v>24</v>
      </c>
      <c r="C243" s="81" t="str">
        <f>IFERROR(IF(B243="No CAS","",INDEX('DEQ Pollutant List'!$C$7:$C$611,MATCH('3. Pollutant Emissions - EF'!B243,'DEQ Pollutant List'!$B$7:$B$611,0))),"")</f>
        <v>Acrolein</v>
      </c>
      <c r="D243" s="115">
        <f>IFERROR(IF(OR($B243="",$B243="No CAS"),INDEX('DEQ Pollutant List'!$A$7:$A$611,MATCH($C243,'DEQ Pollutant List'!$C$7:$C$611,0)),INDEX('DEQ Pollutant List'!$A$7:$A$611,MATCH($B243,'DEQ Pollutant List'!$B$7:$B$611,0))),"")</f>
        <v>5</v>
      </c>
      <c r="E243" s="101" t="s">
        <v>1381</v>
      </c>
      <c r="F243" s="102">
        <v>1.8E-3</v>
      </c>
      <c r="G243" s="103" t="s">
        <v>1404</v>
      </c>
      <c r="H243" s="83" t="s">
        <v>1406</v>
      </c>
      <c r="I243" s="104" t="s">
        <v>1415</v>
      </c>
      <c r="J243" s="102">
        <v>4.6690817059807967</v>
      </c>
      <c r="K243" s="105">
        <v>6.0911999999999988</v>
      </c>
      <c r="L243" s="83" t="s">
        <v>1404</v>
      </c>
      <c r="M243" s="102">
        <v>1.728</v>
      </c>
      <c r="N243" s="105">
        <v>1.728</v>
      </c>
      <c r="O243" s="83" t="s">
        <v>1404</v>
      </c>
    </row>
    <row r="244" spans="1:15" x14ac:dyDescent="0.25">
      <c r="A244" s="79" t="s">
        <v>1433</v>
      </c>
      <c r="B244" s="100" t="s">
        <v>443</v>
      </c>
      <c r="C244" s="81" t="str">
        <f>IFERROR(IF(B244="No CAS","",INDEX('DEQ Pollutant List'!$C$7:$C$611,MATCH('3. Pollutant Emissions - EF'!B244,'DEQ Pollutant List'!$B$7:$B$611,0))),"")</f>
        <v>Formaldehyde</v>
      </c>
      <c r="D244" s="115">
        <f>IFERROR(IF(OR($B244="",$B244="No CAS"),INDEX('DEQ Pollutant List'!$A$7:$A$611,MATCH($C244,'DEQ Pollutant List'!$C$7:$C$611,0)),INDEX('DEQ Pollutant List'!$A$7:$A$611,MATCH($B244,'DEQ Pollutant List'!$B$7:$B$611,0))),"")</f>
        <v>250</v>
      </c>
      <c r="E244" s="101" t="s">
        <v>1381</v>
      </c>
      <c r="F244" s="102">
        <v>7.3000000000000001E-3</v>
      </c>
      <c r="G244" s="103" t="s">
        <v>1404</v>
      </c>
      <c r="H244" s="83" t="s">
        <v>1406</v>
      </c>
      <c r="I244" s="104" t="s">
        <v>1415</v>
      </c>
      <c r="J244" s="102">
        <v>18.935720252033232</v>
      </c>
      <c r="K244" s="105">
        <v>24.703199999999995</v>
      </c>
      <c r="L244" s="83" t="s">
        <v>1404</v>
      </c>
      <c r="M244" s="102">
        <v>7.008</v>
      </c>
      <c r="N244" s="105">
        <v>7.008</v>
      </c>
      <c r="O244" s="83" t="s">
        <v>1404</v>
      </c>
    </row>
    <row r="245" spans="1:15" x14ac:dyDescent="0.25">
      <c r="A245" s="79" t="s">
        <v>1433</v>
      </c>
      <c r="B245" s="100" t="s">
        <v>529</v>
      </c>
      <c r="C245" s="81" t="str">
        <f>IFERROR(IF(B245="No CAS","",INDEX('DEQ Pollutant List'!$C$7:$C$611,MATCH('3. Pollutant Emissions - EF'!B245,'DEQ Pollutant List'!$B$7:$B$611,0))),"")</f>
        <v>Methanol</v>
      </c>
      <c r="D245" s="115">
        <f>IFERROR(IF(OR($B245="",$B245="No CAS"),INDEX('DEQ Pollutant List'!$A$7:$A$611,MATCH($C245,'DEQ Pollutant List'!$C$7:$C$611,0)),INDEX('DEQ Pollutant List'!$A$7:$A$611,MATCH($B245,'DEQ Pollutant List'!$B$7:$B$611,0))),"")</f>
        <v>321</v>
      </c>
      <c r="E245" s="101" t="s">
        <v>1381</v>
      </c>
      <c r="F245" s="102">
        <v>0.22950000000000001</v>
      </c>
      <c r="G245" s="103" t="s">
        <v>1404</v>
      </c>
      <c r="H245" s="83" t="s">
        <v>1406</v>
      </c>
      <c r="I245" s="104" t="s">
        <v>1415</v>
      </c>
      <c r="J245" s="102">
        <v>595.30791751255163</v>
      </c>
      <c r="K245" s="105">
        <v>776.62799999999993</v>
      </c>
      <c r="L245" s="83" t="s">
        <v>1404</v>
      </c>
      <c r="M245" s="102">
        <v>220.32000000000002</v>
      </c>
      <c r="N245" s="105">
        <v>220.32000000000002</v>
      </c>
      <c r="O245" s="83" t="s">
        <v>1404</v>
      </c>
    </row>
    <row r="246" spans="1:15" x14ac:dyDescent="0.25">
      <c r="A246" s="79" t="s">
        <v>1433</v>
      </c>
      <c r="B246" s="100" t="s">
        <v>915</v>
      </c>
      <c r="C246" s="81" t="str">
        <f>IFERROR(IF(B246="No CAS","",INDEX('DEQ Pollutant List'!$C$7:$C$611,MATCH('3. Pollutant Emissions - EF'!B246,'DEQ Pollutant List'!$B$7:$B$611,0))),"")</f>
        <v>Propionaldehyde</v>
      </c>
      <c r="D246" s="115">
        <f>IFERROR(IF(OR($B246="",$B246="No CAS"),INDEX('DEQ Pollutant List'!$A$7:$A$611,MATCH($C246,'DEQ Pollutant List'!$C$7:$C$611,0)),INDEX('DEQ Pollutant List'!$A$7:$A$611,MATCH($B246,'DEQ Pollutant List'!$B$7:$B$611,0))),"")</f>
        <v>559</v>
      </c>
      <c r="E246" s="101" t="s">
        <v>1381</v>
      </c>
      <c r="F246" s="102">
        <v>1.1999999999999999E-3</v>
      </c>
      <c r="G246" s="103" t="s">
        <v>1404</v>
      </c>
      <c r="H246" s="83" t="s">
        <v>1406</v>
      </c>
      <c r="I246" s="104" t="s">
        <v>1415</v>
      </c>
      <c r="J246" s="102">
        <v>3.112721137320531</v>
      </c>
      <c r="K246" s="105">
        <v>4.0607999999999995</v>
      </c>
      <c r="L246" s="83" t="s">
        <v>1404</v>
      </c>
      <c r="M246" s="102">
        <v>1.1519999999999999</v>
      </c>
      <c r="N246" s="105">
        <v>1.1519999999999999</v>
      </c>
      <c r="O246" s="83" t="s">
        <v>1404</v>
      </c>
    </row>
    <row r="247" spans="1:15" x14ac:dyDescent="0.25">
      <c r="A247" s="79" t="s">
        <v>1434</v>
      </c>
      <c r="B247" s="100" t="s">
        <v>14</v>
      </c>
      <c r="C247" s="81" t="str">
        <f>IFERROR(IF(B247="No CAS","",INDEX('DEQ Pollutant List'!$C$7:$C$611,MATCH('3. Pollutant Emissions - EF'!B247,'DEQ Pollutant List'!$B$7:$B$611,0))),"")</f>
        <v>Acetaldehyde</v>
      </c>
      <c r="D247" s="115">
        <f>IFERROR(IF(OR($B247="",$B247="No CAS"),INDEX('DEQ Pollutant List'!$A$7:$A$611,MATCH($C247,'DEQ Pollutant List'!$C$7:$C$611,0)),INDEX('DEQ Pollutant List'!$A$7:$A$611,MATCH($B247,'DEQ Pollutant List'!$B$7:$B$611,0))),"")</f>
        <v>1</v>
      </c>
      <c r="E247" s="101" t="s">
        <v>1403</v>
      </c>
      <c r="F247" s="102">
        <v>3.3E-3</v>
      </c>
      <c r="G247" s="103" t="s">
        <v>1404</v>
      </c>
      <c r="H247" s="83" t="s">
        <v>1406</v>
      </c>
      <c r="I247" s="104" t="s">
        <v>1493</v>
      </c>
      <c r="J247" s="102">
        <v>212.82274041600002</v>
      </c>
      <c r="K247" s="105">
        <v>342.34199999999998</v>
      </c>
      <c r="L247" s="83" t="s">
        <v>1404</v>
      </c>
      <c r="M247" s="102">
        <v>1.9130396999999999</v>
      </c>
      <c r="N247" s="105">
        <v>1.9130396999999999</v>
      </c>
      <c r="O247" s="83" t="s">
        <v>1404</v>
      </c>
    </row>
    <row r="248" spans="1:15" x14ac:dyDescent="0.25">
      <c r="A248" s="79" t="s">
        <v>1434</v>
      </c>
      <c r="B248" s="100" t="s">
        <v>18</v>
      </c>
      <c r="C248" s="81" t="str">
        <f>IFERROR(IF(B248="No CAS","",INDEX('DEQ Pollutant List'!$C$7:$C$611,MATCH('3. Pollutant Emissions - EF'!B248,'DEQ Pollutant List'!$B$7:$B$611,0))),"")</f>
        <v>Acetone</v>
      </c>
      <c r="D248" s="115">
        <f>IFERROR(IF(OR($B248="",$B248="No CAS"),INDEX('DEQ Pollutant List'!$A$7:$A$611,MATCH($C248,'DEQ Pollutant List'!$C$7:$C$611,0)),INDEX('DEQ Pollutant List'!$A$7:$A$611,MATCH($B248,'DEQ Pollutant List'!$B$7:$B$611,0))),"")</f>
        <v>634</v>
      </c>
      <c r="E248" s="101" t="s">
        <v>1403</v>
      </c>
      <c r="F248" s="102">
        <v>3.8999999999999998E-3</v>
      </c>
      <c r="G248" s="103" t="s">
        <v>1404</v>
      </c>
      <c r="H248" s="83" t="s">
        <v>1406</v>
      </c>
      <c r="I248" s="104" t="s">
        <v>1493</v>
      </c>
      <c r="J248" s="102">
        <v>251.51778412799999</v>
      </c>
      <c r="K248" s="105">
        <v>404.58600000000001</v>
      </c>
      <c r="L248" s="83" t="s">
        <v>1404</v>
      </c>
      <c r="M248" s="102">
        <v>2.2608650999999997</v>
      </c>
      <c r="N248" s="105">
        <v>2.2608650999999997</v>
      </c>
      <c r="O248" s="83" t="s">
        <v>1404</v>
      </c>
    </row>
    <row r="249" spans="1:15" x14ac:dyDescent="0.25">
      <c r="A249" s="79" t="s">
        <v>1434</v>
      </c>
      <c r="B249" s="100" t="s">
        <v>443</v>
      </c>
      <c r="C249" s="81" t="str">
        <f>IFERROR(IF(B249="No CAS","",INDEX('DEQ Pollutant List'!$C$7:$C$611,MATCH('3. Pollutant Emissions - EF'!B249,'DEQ Pollutant List'!$B$7:$B$611,0))),"")</f>
        <v>Formaldehyde</v>
      </c>
      <c r="D249" s="115">
        <f>IFERROR(IF(OR($B249="",$B249="No CAS"),INDEX('DEQ Pollutant List'!$A$7:$A$611,MATCH($C249,'DEQ Pollutant List'!$C$7:$C$611,0)),INDEX('DEQ Pollutant List'!$A$7:$A$611,MATCH($B249,'DEQ Pollutant List'!$B$7:$B$611,0))),"")</f>
        <v>250</v>
      </c>
      <c r="E249" s="101" t="s">
        <v>1403</v>
      </c>
      <c r="F249" s="102">
        <v>3.3999999999999998E-3</v>
      </c>
      <c r="G249" s="103" t="s">
        <v>1404</v>
      </c>
      <c r="H249" s="83" t="s">
        <v>1406</v>
      </c>
      <c r="I249" s="104" t="s">
        <v>1493</v>
      </c>
      <c r="J249" s="102">
        <v>219.27191436800001</v>
      </c>
      <c r="K249" s="105">
        <v>352.71600000000001</v>
      </c>
      <c r="L249" s="83" t="s">
        <v>1404</v>
      </c>
      <c r="M249" s="102">
        <v>1.9710105999999998</v>
      </c>
      <c r="N249" s="105">
        <v>1.9710105999999998</v>
      </c>
      <c r="O249" s="83" t="s">
        <v>1404</v>
      </c>
    </row>
    <row r="250" spans="1:15" x14ac:dyDescent="0.25">
      <c r="A250" s="79" t="s">
        <v>1434</v>
      </c>
      <c r="B250" s="100" t="s">
        <v>529</v>
      </c>
      <c r="C250" s="81" t="str">
        <f>IFERROR(IF(B250="No CAS","",INDEX('DEQ Pollutant List'!$C$7:$C$611,MATCH('3. Pollutant Emissions - EF'!B250,'DEQ Pollutant List'!$B$7:$B$611,0))),"")</f>
        <v>Methanol</v>
      </c>
      <c r="D250" s="115">
        <f>IFERROR(IF(OR($B250="",$B250="No CAS"),INDEX('DEQ Pollutant List'!$A$7:$A$611,MATCH($C250,'DEQ Pollutant List'!$C$7:$C$611,0)),INDEX('DEQ Pollutant List'!$A$7:$A$611,MATCH($B250,'DEQ Pollutant List'!$B$7:$B$611,0))),"")</f>
        <v>321</v>
      </c>
      <c r="E250" s="101" t="s">
        <v>1403</v>
      </c>
      <c r="F250" s="102">
        <v>0.15</v>
      </c>
      <c r="G250" s="103" t="s">
        <v>1404</v>
      </c>
      <c r="H250" s="83" t="s">
        <v>1406</v>
      </c>
      <c r="I250" s="104" t="s">
        <v>1493</v>
      </c>
      <c r="J250" s="102">
        <v>9673.7609279999997</v>
      </c>
      <c r="K250" s="105">
        <v>15561</v>
      </c>
      <c r="L250" s="83" t="s">
        <v>1404</v>
      </c>
      <c r="M250" s="102">
        <v>86.95635</v>
      </c>
      <c r="N250" s="105">
        <v>86.95635</v>
      </c>
      <c r="O250" s="83" t="s">
        <v>1404</v>
      </c>
    </row>
    <row r="251" spans="1:15" x14ac:dyDescent="0.25">
      <c r="A251" s="79" t="s">
        <v>1435</v>
      </c>
      <c r="B251" s="100" t="s">
        <v>14</v>
      </c>
      <c r="C251" s="81" t="str">
        <f>IFERROR(IF(B251="No CAS","",INDEX('DEQ Pollutant List'!$C$7:$C$611,MATCH('3. Pollutant Emissions - EF'!B251,'DEQ Pollutant List'!$B$7:$B$611,0))),"")</f>
        <v>Acetaldehyde</v>
      </c>
      <c r="D251" s="115">
        <f>IFERROR(IF(OR($B251="",$B251="No CAS"),INDEX('DEQ Pollutant List'!$A$7:$A$611,MATCH($C251,'DEQ Pollutant List'!$C$7:$C$611,0)),INDEX('DEQ Pollutant List'!$A$7:$A$611,MATCH($B251,'DEQ Pollutant List'!$B$7:$B$611,0))),"")</f>
        <v>1</v>
      </c>
      <c r="E251" s="101" t="s">
        <v>1381</v>
      </c>
      <c r="F251" s="102">
        <v>1.6E-2</v>
      </c>
      <c r="G251" s="103" t="s">
        <v>1404</v>
      </c>
      <c r="H251" s="83" t="s">
        <v>1406</v>
      </c>
      <c r="I251" s="104" t="s">
        <v>1494</v>
      </c>
      <c r="J251" s="102">
        <v>12.532807680000001</v>
      </c>
      <c r="K251" s="105">
        <v>20.16</v>
      </c>
      <c r="L251" s="83" t="s">
        <v>1404</v>
      </c>
      <c r="M251" s="102">
        <v>0.11265600000000001</v>
      </c>
      <c r="N251" s="105">
        <v>0.11265600000000001</v>
      </c>
      <c r="O251" s="83" t="s">
        <v>1404</v>
      </c>
    </row>
    <row r="252" spans="1:15" x14ac:dyDescent="0.25">
      <c r="A252" s="79" t="s">
        <v>1435</v>
      </c>
      <c r="B252" s="100" t="s">
        <v>18</v>
      </c>
      <c r="C252" s="81" t="str">
        <f>IFERROR(IF(B252="No CAS","",INDEX('DEQ Pollutant List'!$C$7:$C$611,MATCH('3. Pollutant Emissions - EF'!B252,'DEQ Pollutant List'!$B$7:$B$611,0))),"")</f>
        <v>Acetone</v>
      </c>
      <c r="D252" s="115">
        <f>IFERROR(IF(OR($B252="",$B252="No CAS"),INDEX('DEQ Pollutant List'!$A$7:$A$611,MATCH($C252,'DEQ Pollutant List'!$C$7:$C$611,0)),INDEX('DEQ Pollutant List'!$A$7:$A$611,MATCH($B252,'DEQ Pollutant List'!$B$7:$B$611,0))),"")</f>
        <v>634</v>
      </c>
      <c r="E252" s="101" t="s">
        <v>1381</v>
      </c>
      <c r="F252" s="102">
        <v>5.4999999999999997E-3</v>
      </c>
      <c r="G252" s="103" t="s">
        <v>1404</v>
      </c>
      <c r="H252" s="83" t="s">
        <v>1406</v>
      </c>
      <c r="I252" s="104" t="s">
        <v>1494</v>
      </c>
      <c r="J252" s="102">
        <v>4.3081526400000003</v>
      </c>
      <c r="K252" s="105">
        <v>6.93</v>
      </c>
      <c r="L252" s="83" t="s">
        <v>1404</v>
      </c>
      <c r="M252" s="102">
        <v>3.8725500000000003E-2</v>
      </c>
      <c r="N252" s="105">
        <v>3.8725500000000003E-2</v>
      </c>
      <c r="O252" s="83" t="s">
        <v>1404</v>
      </c>
    </row>
    <row r="253" spans="1:15" x14ac:dyDescent="0.25">
      <c r="A253" s="79" t="s">
        <v>1435</v>
      </c>
      <c r="B253" s="100" t="s">
        <v>443</v>
      </c>
      <c r="C253" s="81" t="str">
        <f>IFERROR(IF(B253="No CAS","",INDEX('DEQ Pollutant List'!$C$7:$C$611,MATCH('3. Pollutant Emissions - EF'!B253,'DEQ Pollutant List'!$B$7:$B$611,0))),"")</f>
        <v>Formaldehyde</v>
      </c>
      <c r="D253" s="115">
        <f>IFERROR(IF(OR($B253="",$B253="No CAS"),INDEX('DEQ Pollutant List'!$A$7:$A$611,MATCH($C253,'DEQ Pollutant List'!$C$7:$C$611,0)),INDEX('DEQ Pollutant List'!$A$7:$A$611,MATCH($B253,'DEQ Pollutant List'!$B$7:$B$611,0))),"")</f>
        <v>250</v>
      </c>
      <c r="E253" s="101" t="s">
        <v>1381</v>
      </c>
      <c r="F253" s="102">
        <v>1.4E-2</v>
      </c>
      <c r="G253" s="103" t="s">
        <v>1404</v>
      </c>
      <c r="H253" s="83" t="s">
        <v>1406</v>
      </c>
      <c r="I253" s="104" t="s">
        <v>1494</v>
      </c>
      <c r="J253" s="102">
        <v>10.966206720000001</v>
      </c>
      <c r="K253" s="105">
        <v>17.64</v>
      </c>
      <c r="L253" s="83" t="s">
        <v>1404</v>
      </c>
      <c r="M253" s="102">
        <v>9.8574000000000009E-2</v>
      </c>
      <c r="N253" s="105">
        <v>9.8574000000000009E-2</v>
      </c>
      <c r="O253" s="83" t="s">
        <v>1404</v>
      </c>
    </row>
    <row r="254" spans="1:15" x14ac:dyDescent="0.25">
      <c r="A254" s="79" t="s">
        <v>1435</v>
      </c>
      <c r="B254" s="100" t="s">
        <v>529</v>
      </c>
      <c r="C254" s="81" t="str">
        <f>IFERROR(IF(B254="No CAS","",INDEX('DEQ Pollutant List'!$C$7:$C$611,MATCH('3. Pollutant Emissions - EF'!B254,'DEQ Pollutant List'!$B$7:$B$611,0))),"")</f>
        <v>Methanol</v>
      </c>
      <c r="D254" s="115">
        <f>IFERROR(IF(OR($B254="",$B254="No CAS"),INDEX('DEQ Pollutant List'!$A$7:$A$611,MATCH($C254,'DEQ Pollutant List'!$C$7:$C$611,0)),INDEX('DEQ Pollutant List'!$A$7:$A$611,MATCH($B254,'DEQ Pollutant List'!$B$7:$B$611,0))),"")</f>
        <v>321</v>
      </c>
      <c r="E254" s="101" t="s">
        <v>1381</v>
      </c>
      <c r="F254" s="102">
        <v>0.24</v>
      </c>
      <c r="G254" s="103" t="s">
        <v>1404</v>
      </c>
      <c r="H254" s="83" t="s">
        <v>1406</v>
      </c>
      <c r="I254" s="104" t="s">
        <v>1494</v>
      </c>
      <c r="J254" s="102">
        <v>187.9921152</v>
      </c>
      <c r="K254" s="105">
        <v>302.40000000000003</v>
      </c>
      <c r="L254" s="83" t="s">
        <v>1404</v>
      </c>
      <c r="M254" s="102">
        <v>1.68984</v>
      </c>
      <c r="N254" s="105">
        <v>1.68984</v>
      </c>
      <c r="O254" s="83" t="s">
        <v>1404</v>
      </c>
    </row>
    <row r="255" spans="1:15" x14ac:dyDescent="0.25">
      <c r="A255" s="79" t="s">
        <v>1435</v>
      </c>
      <c r="B255" s="100" t="s">
        <v>1071</v>
      </c>
      <c r="C255" s="81" t="str">
        <f>IFERROR(IF(B255="No CAS","",INDEX('DEQ Pollutant List'!$C$7:$C$611,MATCH('3. Pollutant Emissions - EF'!B255,'DEQ Pollutant List'!$B$7:$B$611,0))),"")</f>
        <v>Xylene (mixture), including m-xylene, o-xylene, p-xylene</v>
      </c>
      <c r="D255" s="115">
        <f>IFERROR(IF(OR($B255="",$B255="No CAS"),INDEX('DEQ Pollutant List'!$A$7:$A$611,MATCH($C255,'DEQ Pollutant List'!$C$7:$C$611,0)),INDEX('DEQ Pollutant List'!$A$7:$A$611,MATCH($B255,'DEQ Pollutant List'!$B$7:$B$611,0))),"")</f>
        <v>628</v>
      </c>
      <c r="E255" s="101" t="s">
        <v>1381</v>
      </c>
      <c r="F255" s="102">
        <v>5.3E-3</v>
      </c>
      <c r="G255" s="103" t="s">
        <v>1404</v>
      </c>
      <c r="H255" s="83" t="s">
        <v>1406</v>
      </c>
      <c r="I255" s="104" t="s">
        <v>1494</v>
      </c>
      <c r="J255" s="102">
        <v>4.1514925439999999</v>
      </c>
      <c r="K255" s="105">
        <v>6.6779999999999999</v>
      </c>
      <c r="L255" s="83" t="s">
        <v>1404</v>
      </c>
      <c r="M255" s="102">
        <v>3.7317299999999998E-2</v>
      </c>
      <c r="N255" s="105">
        <v>3.7317299999999998E-2</v>
      </c>
      <c r="O255" s="83" t="s">
        <v>1404</v>
      </c>
    </row>
    <row r="256" spans="1:15" x14ac:dyDescent="0.25">
      <c r="A256" s="79" t="s">
        <v>1435</v>
      </c>
      <c r="B256" s="100" t="s">
        <v>1074</v>
      </c>
      <c r="C256" s="81" t="str">
        <f>IFERROR(IF(B256="No CAS","",INDEX('DEQ Pollutant List'!$C$7:$C$611,MATCH('3. Pollutant Emissions - EF'!B256,'DEQ Pollutant List'!$B$7:$B$611,0))),"")</f>
        <v>o-Xylene</v>
      </c>
      <c r="D256" s="115">
        <f>IFERROR(IF(OR($B256="",$B256="No CAS"),INDEX('DEQ Pollutant List'!$A$7:$A$611,MATCH($C256,'DEQ Pollutant List'!$C$7:$C$611,0)),INDEX('DEQ Pollutant List'!$A$7:$A$611,MATCH($B256,'DEQ Pollutant List'!$B$7:$B$611,0))),"")</f>
        <v>630</v>
      </c>
      <c r="E256" s="101" t="s">
        <v>1381</v>
      </c>
      <c r="F256" s="102">
        <v>3.5999999999999999E-3</v>
      </c>
      <c r="G256" s="103" t="s">
        <v>1404</v>
      </c>
      <c r="H256" s="83" t="s">
        <v>1406</v>
      </c>
      <c r="I256" s="104" t="s">
        <v>1494</v>
      </c>
      <c r="J256" s="102">
        <v>2.8198817279999999</v>
      </c>
      <c r="K256" s="105">
        <v>4.5360000000000005</v>
      </c>
      <c r="L256" s="83" t="s">
        <v>1404</v>
      </c>
      <c r="M256" s="102">
        <v>2.5347599999999998E-2</v>
      </c>
      <c r="N256" s="105">
        <v>2.5347599999999998E-2</v>
      </c>
      <c r="O256" s="83" t="s">
        <v>1404</v>
      </c>
    </row>
    <row r="257" spans="1:15" x14ac:dyDescent="0.25">
      <c r="A257" s="79" t="s">
        <v>1435</v>
      </c>
      <c r="B257" s="100" t="s">
        <v>693</v>
      </c>
      <c r="C257" s="81" t="str">
        <f>IFERROR(IF(B257="No CAS","",INDEX('DEQ Pollutant List'!$C$7:$C$611,MATCH('3. Pollutant Emissions - EF'!B257,'DEQ Pollutant List'!$B$7:$B$611,0))),"")</f>
        <v>Phenol</v>
      </c>
      <c r="D257" s="115">
        <f>IFERROR(IF(OR($B257="",$B257="No CAS"),INDEX('DEQ Pollutant List'!$A$7:$A$611,MATCH($C257,'DEQ Pollutant List'!$C$7:$C$611,0)),INDEX('DEQ Pollutant List'!$A$7:$A$611,MATCH($B257,'DEQ Pollutant List'!$B$7:$B$611,0))),"")</f>
        <v>497</v>
      </c>
      <c r="E257" s="101" t="s">
        <v>1381</v>
      </c>
      <c r="F257" s="102">
        <v>0.01</v>
      </c>
      <c r="G257" s="103" t="s">
        <v>1404</v>
      </c>
      <c r="H257" s="83" t="s">
        <v>1406</v>
      </c>
      <c r="I257" s="104" t="s">
        <v>1494</v>
      </c>
      <c r="J257" s="102">
        <v>7.8330048000000003</v>
      </c>
      <c r="K257" s="105">
        <v>12.6</v>
      </c>
      <c r="L257" s="83" t="s">
        <v>1404</v>
      </c>
      <c r="M257" s="102">
        <v>7.041E-2</v>
      </c>
      <c r="N257" s="105">
        <v>7.041E-2</v>
      </c>
      <c r="O257" s="83" t="s">
        <v>1404</v>
      </c>
    </row>
    <row r="258" spans="1:15" x14ac:dyDescent="0.25">
      <c r="A258" s="79" t="s">
        <v>1435</v>
      </c>
      <c r="B258" s="100" t="s">
        <v>994</v>
      </c>
      <c r="C258" s="81" t="str">
        <f>IFERROR(IF(B258="No CAS","",INDEX('DEQ Pollutant List'!$C$7:$C$611,MATCH('3. Pollutant Emissions - EF'!B258,'DEQ Pollutant List'!$B$7:$B$611,0))),"")</f>
        <v>Toluene</v>
      </c>
      <c r="D258" s="115">
        <f>IFERROR(IF(OR($B258="",$B258="No CAS"),INDEX('DEQ Pollutant List'!$A$7:$A$611,MATCH($C258,'DEQ Pollutant List'!$C$7:$C$611,0)),INDEX('DEQ Pollutant List'!$A$7:$A$611,MATCH($B258,'DEQ Pollutant List'!$B$7:$B$611,0))),"")</f>
        <v>600</v>
      </c>
      <c r="E258" s="101" t="s">
        <v>1381</v>
      </c>
      <c r="F258" s="102">
        <v>1.1000000000000001E-3</v>
      </c>
      <c r="G258" s="103" t="s">
        <v>1404</v>
      </c>
      <c r="H258" s="83" t="s">
        <v>1406</v>
      </c>
      <c r="I258" s="104" t="s">
        <v>1494</v>
      </c>
      <c r="J258" s="102">
        <v>0.86163052800000017</v>
      </c>
      <c r="K258" s="105">
        <v>1.3860000000000001</v>
      </c>
      <c r="L258" s="83" t="s">
        <v>1404</v>
      </c>
      <c r="M258" s="102">
        <v>7.7451000000000004E-3</v>
      </c>
      <c r="N258" s="105">
        <v>7.7451000000000004E-3</v>
      </c>
      <c r="O258" s="83" t="s">
        <v>1404</v>
      </c>
    </row>
    <row r="259" spans="1:15" x14ac:dyDescent="0.25">
      <c r="A259" s="79" t="s">
        <v>1436</v>
      </c>
      <c r="B259" s="100" t="s">
        <v>14</v>
      </c>
      <c r="C259" s="81" t="str">
        <f>IFERROR(IF(B259="No CAS","",INDEX('DEQ Pollutant List'!$C$7:$C$611,MATCH('3. Pollutant Emissions - EF'!B259,'DEQ Pollutant List'!$B$7:$B$611,0))),"")</f>
        <v>Acetaldehyde</v>
      </c>
      <c r="D259" s="115">
        <f>IFERROR(IF(OR($B259="",$B259="No CAS"),INDEX('DEQ Pollutant List'!$A$7:$A$611,MATCH($C259,'DEQ Pollutant List'!$C$7:$C$611,0)),INDEX('DEQ Pollutant List'!$A$7:$A$611,MATCH($B259,'DEQ Pollutant List'!$B$7:$B$611,0))),"")</f>
        <v>1</v>
      </c>
      <c r="E259" s="101">
        <v>0.21</v>
      </c>
      <c r="F259" s="102">
        <v>3.4931506849315071E-2</v>
      </c>
      <c r="G259" s="103" t="s">
        <v>1404</v>
      </c>
      <c r="H259" s="83" t="s">
        <v>1407</v>
      </c>
      <c r="I259" s="104" t="s">
        <v>1539</v>
      </c>
      <c r="J259" s="102">
        <v>567.26857417808219</v>
      </c>
      <c r="K259" s="105">
        <v>992.45860273972608</v>
      </c>
      <c r="L259" s="83" t="s">
        <v>1404</v>
      </c>
      <c r="M259" s="102">
        <v>5.0599824657534249</v>
      </c>
      <c r="N259" s="105">
        <v>5.0599824657534249</v>
      </c>
      <c r="O259" s="83" t="s">
        <v>1404</v>
      </c>
    </row>
    <row r="260" spans="1:15" x14ac:dyDescent="0.25">
      <c r="A260" s="79" t="s">
        <v>1436</v>
      </c>
      <c r="B260" s="100" t="s">
        <v>18</v>
      </c>
      <c r="C260" s="81" t="str">
        <f>IFERROR(IF(B260="No CAS","",INDEX('DEQ Pollutant List'!$C$7:$C$611,MATCH('3. Pollutant Emissions - EF'!B260,'DEQ Pollutant List'!$B$7:$B$611,0))),"")</f>
        <v>Acetone</v>
      </c>
      <c r="D260" s="115">
        <f>IFERROR(IF(OR($B260="",$B260="No CAS"),INDEX('DEQ Pollutant List'!$A$7:$A$611,MATCH($C260,'DEQ Pollutant List'!$C$7:$C$611,0)),INDEX('DEQ Pollutant List'!$A$7:$A$611,MATCH($B260,'DEQ Pollutant List'!$B$7:$B$611,0))),"")</f>
        <v>634</v>
      </c>
      <c r="E260" s="101">
        <v>0.21</v>
      </c>
      <c r="F260" s="102">
        <v>4.1999999999999997E-3</v>
      </c>
      <c r="G260" s="103" t="s">
        <v>1404</v>
      </c>
      <c r="H260" s="83" t="s">
        <v>1407</v>
      </c>
      <c r="I260" s="104" t="s">
        <v>1495</v>
      </c>
      <c r="J260" s="102">
        <v>68.20570386</v>
      </c>
      <c r="K260" s="105">
        <v>119.328552</v>
      </c>
      <c r="L260" s="83" t="s">
        <v>1404</v>
      </c>
      <c r="M260" s="102">
        <v>0.60838848000000001</v>
      </c>
      <c r="N260" s="105">
        <v>0.60838848000000001</v>
      </c>
      <c r="O260" s="83" t="s">
        <v>1404</v>
      </c>
    </row>
    <row r="261" spans="1:15" x14ac:dyDescent="0.25">
      <c r="A261" s="79" t="s">
        <v>1436</v>
      </c>
      <c r="B261" s="100" t="s">
        <v>24</v>
      </c>
      <c r="C261" s="81" t="str">
        <f>IFERROR(IF(B261="No CAS","",INDEX('DEQ Pollutant List'!$C$7:$C$611,MATCH('3. Pollutant Emissions - EF'!B261,'DEQ Pollutant List'!$B$7:$B$611,0))),"")</f>
        <v>Acrolein</v>
      </c>
      <c r="D261" s="115">
        <f>IFERROR(IF(OR($B261="",$B261="No CAS"),INDEX('DEQ Pollutant List'!$A$7:$A$611,MATCH($C261,'DEQ Pollutant List'!$C$7:$C$611,0)),INDEX('DEQ Pollutant List'!$A$7:$A$611,MATCH($B261,'DEQ Pollutant List'!$B$7:$B$611,0))),"")</f>
        <v>5</v>
      </c>
      <c r="E261" s="101">
        <v>0.44</v>
      </c>
      <c r="F261" s="102">
        <v>5.4109589041095888E-3</v>
      </c>
      <c r="G261" s="103" t="s">
        <v>1404</v>
      </c>
      <c r="H261" s="83" t="s">
        <v>1407</v>
      </c>
      <c r="I261" s="104" t="s">
        <v>1539</v>
      </c>
      <c r="J261" s="102">
        <v>62.288314027397263</v>
      </c>
      <c r="K261" s="105">
        <v>108.97584657534247</v>
      </c>
      <c r="L261" s="83" t="s">
        <v>1404</v>
      </c>
      <c r="M261" s="102">
        <v>0.55560591780821911</v>
      </c>
      <c r="N261" s="105">
        <v>0.55560591780821911</v>
      </c>
      <c r="O261" s="83" t="s">
        <v>1404</v>
      </c>
    </row>
    <row r="262" spans="1:15" x14ac:dyDescent="0.25">
      <c r="A262" s="79" t="s">
        <v>1436</v>
      </c>
      <c r="B262" s="100" t="s">
        <v>443</v>
      </c>
      <c r="C262" s="81" t="str">
        <f>IFERROR(IF(B262="No CAS","",INDEX('DEQ Pollutant List'!$C$7:$C$611,MATCH('3. Pollutant Emissions - EF'!B262,'DEQ Pollutant List'!$B$7:$B$611,0))),"")</f>
        <v>Formaldehyde</v>
      </c>
      <c r="D262" s="115">
        <f>IFERROR(IF(OR($B262="",$B262="No CAS"),INDEX('DEQ Pollutant List'!$A$7:$A$611,MATCH($C262,'DEQ Pollutant List'!$C$7:$C$611,0)),INDEX('DEQ Pollutant List'!$A$7:$A$611,MATCH($B262,'DEQ Pollutant List'!$B$7:$B$611,0))),"")</f>
        <v>250</v>
      </c>
      <c r="E262" s="101">
        <v>0.85</v>
      </c>
      <c r="F262" s="102">
        <v>3.5340314136125656E-3</v>
      </c>
      <c r="G262" s="103" t="s">
        <v>1404</v>
      </c>
      <c r="H262" s="83" t="s">
        <v>1407</v>
      </c>
      <c r="I262" s="104" t="s">
        <v>1496</v>
      </c>
      <c r="J262" s="102">
        <v>72.64650392670157</v>
      </c>
      <c r="K262" s="105">
        <v>127.09790575916232</v>
      </c>
      <c r="L262" s="83" t="s">
        <v>1404</v>
      </c>
      <c r="M262" s="102">
        <v>0.64800000000000002</v>
      </c>
      <c r="N262" s="105">
        <v>0.64800000000000002</v>
      </c>
      <c r="O262" s="83" t="s">
        <v>1404</v>
      </c>
    </row>
    <row r="263" spans="1:15" x14ac:dyDescent="0.25">
      <c r="A263" s="79" t="s">
        <v>1436</v>
      </c>
      <c r="B263" s="100" t="s">
        <v>529</v>
      </c>
      <c r="C263" s="81" t="str">
        <f>IFERROR(IF(B263="No CAS","",INDEX('DEQ Pollutant List'!$C$7:$C$611,MATCH('3. Pollutant Emissions - EF'!B263,'DEQ Pollutant List'!$B$7:$B$611,0))),"")</f>
        <v>Methanol</v>
      </c>
      <c r="D263" s="115">
        <f>IFERROR(IF(OR($B263="",$B263="No CAS"),INDEX('DEQ Pollutant List'!$A$7:$A$611,MATCH($C263,'DEQ Pollutant List'!$C$7:$C$611,0)),INDEX('DEQ Pollutant List'!$A$7:$A$611,MATCH($B263,'DEQ Pollutant List'!$B$7:$B$611,0))),"")</f>
        <v>321</v>
      </c>
      <c r="E263" s="101">
        <v>0.95</v>
      </c>
      <c r="F263" s="102">
        <v>3.1413612565445027E-3</v>
      </c>
      <c r="G263" s="103" t="s">
        <v>1404</v>
      </c>
      <c r="H263" s="83" t="s">
        <v>1407</v>
      </c>
      <c r="I263" s="104" t="s">
        <v>1496</v>
      </c>
      <c r="J263" s="102">
        <v>64.57467015706807</v>
      </c>
      <c r="K263" s="105">
        <v>112.97591623036649</v>
      </c>
      <c r="L263" s="83" t="s">
        <v>1404</v>
      </c>
      <c r="M263" s="102">
        <v>0.57599999999999996</v>
      </c>
      <c r="N263" s="105">
        <v>0.57599999999999996</v>
      </c>
      <c r="O263" s="83" t="s">
        <v>1404</v>
      </c>
    </row>
    <row r="264" spans="1:15" x14ac:dyDescent="0.25">
      <c r="A264" s="79" t="s">
        <v>1436</v>
      </c>
      <c r="B264" s="100" t="s">
        <v>137</v>
      </c>
      <c r="C264" s="81" t="str">
        <f>IFERROR(IF(B264="No CAS","",INDEX('DEQ Pollutant List'!$C$7:$C$611,MATCH('3. Pollutant Emissions - EF'!B264,'DEQ Pollutant List'!$B$7:$B$611,0))),"")</f>
        <v>2-Butanone (methyl ethyl ketone)</v>
      </c>
      <c r="D264" s="115">
        <f>IFERROR(IF(OR($B264="",$B264="No CAS"),INDEX('DEQ Pollutant List'!$A$7:$A$611,MATCH($C264,'DEQ Pollutant List'!$C$7:$C$611,0)),INDEX('DEQ Pollutant List'!$A$7:$A$611,MATCH($B264,'DEQ Pollutant List'!$B$7:$B$611,0))),"")</f>
        <v>333</v>
      </c>
      <c r="E264" s="101">
        <v>0.44</v>
      </c>
      <c r="F264" s="102">
        <v>2.5000000000000001E-4</v>
      </c>
      <c r="G264" s="103" t="s">
        <v>1404</v>
      </c>
      <c r="H264" s="83" t="s">
        <v>1407</v>
      </c>
      <c r="I264" s="104" t="s">
        <v>1497</v>
      </c>
      <c r="J264" s="102">
        <v>2.8778778000000003</v>
      </c>
      <c r="K264" s="105">
        <v>5.0349599999999999</v>
      </c>
      <c r="L264" s="83" t="s">
        <v>1404</v>
      </c>
      <c r="M264" s="102">
        <v>2.5670400000000003E-2</v>
      </c>
      <c r="N264" s="105">
        <v>2.5670400000000003E-2</v>
      </c>
      <c r="O264" s="83" t="s">
        <v>1404</v>
      </c>
    </row>
    <row r="265" spans="1:15" x14ac:dyDescent="0.25">
      <c r="A265" s="79" t="s">
        <v>1436</v>
      </c>
      <c r="B265" s="100" t="s">
        <v>549</v>
      </c>
      <c r="C265" s="81" t="str">
        <f>IFERROR(IF(B265="No CAS","",INDEX('DEQ Pollutant List'!$C$7:$C$611,MATCH('3. Pollutant Emissions - EF'!B265,'DEQ Pollutant List'!$B$7:$B$611,0))),"")</f>
        <v>Methyl isobutyl ketone (MIBK, hexone)</v>
      </c>
      <c r="D265" s="115">
        <f>IFERROR(IF(OR($B265="",$B265="No CAS"),INDEX('DEQ Pollutant List'!$A$7:$A$611,MATCH($C265,'DEQ Pollutant List'!$C$7:$C$611,0)),INDEX('DEQ Pollutant List'!$A$7:$A$611,MATCH($B265,'DEQ Pollutant List'!$B$7:$B$611,0))),"")</f>
        <v>337</v>
      </c>
      <c r="E265" s="101">
        <v>0.04</v>
      </c>
      <c r="F265" s="102">
        <v>2.5799999999999998E-4</v>
      </c>
      <c r="G265" s="103" t="s">
        <v>1404</v>
      </c>
      <c r="H265" s="83" t="s">
        <v>1407</v>
      </c>
      <c r="I265" s="104" t="s">
        <v>1497</v>
      </c>
      <c r="J265" s="102">
        <v>5.0913769535999993</v>
      </c>
      <c r="K265" s="105">
        <v>8.9075635199999983</v>
      </c>
      <c r="L265" s="83" t="s">
        <v>1404</v>
      </c>
      <c r="M265" s="102">
        <v>4.5414604799999994E-2</v>
      </c>
      <c r="N265" s="105">
        <v>4.5414604799999994E-2</v>
      </c>
      <c r="O265" s="83" t="s">
        <v>1404</v>
      </c>
    </row>
    <row r="266" spans="1:15" x14ac:dyDescent="0.25">
      <c r="A266" s="79" t="s">
        <v>1436</v>
      </c>
      <c r="B266" s="100" t="s">
        <v>915</v>
      </c>
      <c r="C266" s="81" t="str">
        <f>IFERROR(IF(B266="No CAS","",INDEX('DEQ Pollutant List'!$C$7:$C$611,MATCH('3. Pollutant Emissions - EF'!B266,'DEQ Pollutant List'!$B$7:$B$611,0))),"")</f>
        <v>Propionaldehyde</v>
      </c>
      <c r="D266" s="115"/>
      <c r="E266" s="101">
        <v>0.65</v>
      </c>
      <c r="F266" s="102">
        <v>1.0821917808219179E-3</v>
      </c>
      <c r="G266" s="103" t="s">
        <v>1404</v>
      </c>
      <c r="H266" s="83" t="s">
        <v>1407</v>
      </c>
      <c r="I266" s="104" t="s">
        <v>1539</v>
      </c>
      <c r="J266" s="102">
        <v>7.7860392534246587</v>
      </c>
      <c r="K266" s="105">
        <v>13.621980821917809</v>
      </c>
      <c r="L266" s="83" t="s">
        <v>1404</v>
      </c>
      <c r="M266" s="102">
        <v>6.9450739726027388E-2</v>
      </c>
      <c r="N266" s="105">
        <v>6.9450739726027388E-2</v>
      </c>
      <c r="O266" s="83" t="s">
        <v>1404</v>
      </c>
    </row>
    <row r="267" spans="1:15" x14ac:dyDescent="0.25">
      <c r="A267" s="79" t="s">
        <v>1436</v>
      </c>
      <c r="B267" s="100" t="s">
        <v>960</v>
      </c>
      <c r="C267" s="81" t="str">
        <f>IFERROR(IF(B267="No CAS","",INDEX('DEQ Pollutant List'!$C$7:$C$611,MATCH('3. Pollutant Emissions - EF'!B267,'DEQ Pollutant List'!$B$7:$B$611,0))),"")</f>
        <v>Styrene</v>
      </c>
      <c r="D267" s="115"/>
      <c r="E267" s="101" t="s">
        <v>1381</v>
      </c>
      <c r="F267" s="102">
        <v>1.8200000000000001E-4</v>
      </c>
      <c r="G267" s="103" t="s">
        <v>1404</v>
      </c>
      <c r="H267" s="83" t="s">
        <v>1407</v>
      </c>
      <c r="I267" s="104" t="s">
        <v>1497</v>
      </c>
      <c r="J267" s="102">
        <v>3.7412411400000001</v>
      </c>
      <c r="K267" s="105">
        <v>6.5454480000000004</v>
      </c>
      <c r="L267" s="83" t="s">
        <v>1404</v>
      </c>
      <c r="M267" s="102">
        <v>3.3371520000000002E-2</v>
      </c>
      <c r="N267" s="105">
        <v>3.3371520000000002E-2</v>
      </c>
      <c r="O267" s="83" t="s">
        <v>1404</v>
      </c>
    </row>
    <row r="268" spans="1:15" x14ac:dyDescent="0.25">
      <c r="A268" s="79" t="s">
        <v>1438</v>
      </c>
      <c r="B268" s="100" t="s">
        <v>14</v>
      </c>
      <c r="C268" s="81" t="str">
        <f>IFERROR(IF(B268="No CAS","",INDEX('DEQ Pollutant List'!$C$7:$C$611,MATCH('3. Pollutant Emissions - EF'!B268,'DEQ Pollutant List'!$B$7:$B$611,0))),"")</f>
        <v>Acetaldehyde</v>
      </c>
      <c r="D268" s="115"/>
      <c r="E268" s="101" t="s">
        <v>1381</v>
      </c>
      <c r="F268" s="102">
        <v>1.2876712328767125E-3</v>
      </c>
      <c r="G268" s="103" t="s">
        <v>1404</v>
      </c>
      <c r="H268" s="83" t="s">
        <v>1407</v>
      </c>
      <c r="I268" s="104" t="s">
        <v>1498</v>
      </c>
      <c r="J268" s="102">
        <v>26.46971753424658</v>
      </c>
      <c r="K268" s="105">
        <v>46.309808219178088</v>
      </c>
      <c r="L268" s="83" t="s">
        <v>1404</v>
      </c>
      <c r="M268" s="102">
        <v>0.23610739726027399</v>
      </c>
      <c r="N268" s="105">
        <v>0.23610739726027399</v>
      </c>
      <c r="O268" s="83" t="s">
        <v>1404</v>
      </c>
    </row>
    <row r="269" spans="1:15" x14ac:dyDescent="0.25">
      <c r="A269" s="79" t="s">
        <v>1438</v>
      </c>
      <c r="B269" s="100" t="s">
        <v>18</v>
      </c>
      <c r="C269" s="81" t="str">
        <f>IFERROR(IF(B269="No CAS","",INDEX('DEQ Pollutant List'!$C$7:$C$611,MATCH('3. Pollutant Emissions - EF'!B269,'DEQ Pollutant List'!$B$7:$B$611,0))),"")</f>
        <v>Acetone</v>
      </c>
      <c r="D269" s="115"/>
      <c r="E269" s="101" t="s">
        <v>1381</v>
      </c>
      <c r="F269" s="102">
        <v>4.1999999999999997E-3</v>
      </c>
      <c r="G269" s="103" t="s">
        <v>1404</v>
      </c>
      <c r="H269" s="83" t="s">
        <v>1407</v>
      </c>
      <c r="I269" s="104" t="s">
        <v>1495</v>
      </c>
      <c r="J269" s="102">
        <v>86.336333999999994</v>
      </c>
      <c r="K269" s="105">
        <v>151.0488</v>
      </c>
      <c r="L269" s="83" t="s">
        <v>1404</v>
      </c>
      <c r="M269" s="102">
        <v>0.77011199999999991</v>
      </c>
      <c r="N269" s="105">
        <v>0.77011199999999991</v>
      </c>
      <c r="O269" s="83" t="s">
        <v>1404</v>
      </c>
    </row>
    <row r="270" spans="1:15" x14ac:dyDescent="0.25">
      <c r="A270" s="79" t="s">
        <v>1438</v>
      </c>
      <c r="B270" s="100" t="s">
        <v>24</v>
      </c>
      <c r="C270" s="81" t="str">
        <f>IFERROR(IF(B270="No CAS","",INDEX('DEQ Pollutant List'!$C$7:$C$611,MATCH('3. Pollutant Emissions - EF'!B270,'DEQ Pollutant List'!$B$7:$B$611,0))),"")</f>
        <v>Acrolein</v>
      </c>
      <c r="D270" s="115"/>
      <c r="E270" s="101" t="s">
        <v>1381</v>
      </c>
      <c r="F270" s="102" t="s">
        <v>1488</v>
      </c>
      <c r="G270" s="103" t="s">
        <v>1404</v>
      </c>
      <c r="H270" s="83" t="s">
        <v>1407</v>
      </c>
      <c r="I270" s="104" t="s">
        <v>1499</v>
      </c>
      <c r="J270" s="102" t="s">
        <v>1404</v>
      </c>
      <c r="K270" s="105" t="s">
        <v>1404</v>
      </c>
      <c r="L270" s="83" t="s">
        <v>1404</v>
      </c>
      <c r="M270" s="102" t="s">
        <v>1404</v>
      </c>
      <c r="N270" s="105" t="s">
        <v>1404</v>
      </c>
      <c r="O270" s="83" t="s">
        <v>1404</v>
      </c>
    </row>
    <row r="271" spans="1:15" x14ac:dyDescent="0.25">
      <c r="A271" s="79" t="s">
        <v>1438</v>
      </c>
      <c r="B271" s="100" t="s">
        <v>443</v>
      </c>
      <c r="C271" s="81" t="str">
        <f>IFERROR(IF(B271="No CAS","",INDEX('DEQ Pollutant List'!$C$7:$C$611,MATCH('3. Pollutant Emissions - EF'!B271,'DEQ Pollutant List'!$B$7:$B$611,0))),"")</f>
        <v>Formaldehyde</v>
      </c>
      <c r="D271" s="115"/>
      <c r="E271" s="101" t="s">
        <v>1381</v>
      </c>
      <c r="F271" s="102">
        <v>3.5616438356164383E-4</v>
      </c>
      <c r="G271" s="103" t="s">
        <v>1404</v>
      </c>
      <c r="H271" s="83" t="s">
        <v>1407</v>
      </c>
      <c r="I271" s="104" t="s">
        <v>1498</v>
      </c>
      <c r="J271" s="102">
        <v>7.321411232876712</v>
      </c>
      <c r="K271" s="105">
        <v>12.809095890410958</v>
      </c>
      <c r="L271" s="83" t="s">
        <v>1404</v>
      </c>
      <c r="M271" s="102">
        <v>6.5306301369863012E-2</v>
      </c>
      <c r="N271" s="105">
        <v>6.5306301369863012E-2</v>
      </c>
      <c r="O271" s="83" t="s">
        <v>1404</v>
      </c>
    </row>
    <row r="272" spans="1:15" x14ac:dyDescent="0.25">
      <c r="A272" s="79" t="s">
        <v>1438</v>
      </c>
      <c r="B272" s="100" t="s">
        <v>529</v>
      </c>
      <c r="C272" s="81" t="str">
        <f>IFERROR(IF(B272="No CAS","",INDEX('DEQ Pollutant List'!$C$7:$C$611,MATCH('3. Pollutant Emissions - EF'!B272,'DEQ Pollutant List'!$B$7:$B$611,0))),"")</f>
        <v>Methanol</v>
      </c>
      <c r="D272" s="115"/>
      <c r="E272" s="101" t="s">
        <v>1381</v>
      </c>
      <c r="F272" s="102">
        <v>1.2602739726027398E-3</v>
      </c>
      <c r="G272" s="103" t="s">
        <v>1404</v>
      </c>
      <c r="H272" s="83" t="s">
        <v>1407</v>
      </c>
      <c r="I272" s="104" t="s">
        <v>1498</v>
      </c>
      <c r="J272" s="102">
        <v>25.906532054794521</v>
      </c>
      <c r="K272" s="105">
        <v>45.324493150684937</v>
      </c>
      <c r="L272" s="83" t="s">
        <v>1404</v>
      </c>
      <c r="M272" s="102">
        <v>0.23108383561643836</v>
      </c>
      <c r="N272" s="105">
        <v>0.23108383561643836</v>
      </c>
      <c r="O272" s="83" t="s">
        <v>1404</v>
      </c>
    </row>
    <row r="273" spans="1:15" x14ac:dyDescent="0.25">
      <c r="A273" s="79" t="s">
        <v>1438</v>
      </c>
      <c r="B273" s="100" t="s">
        <v>137</v>
      </c>
      <c r="C273" s="81" t="str">
        <f>IFERROR(IF(B273="No CAS","",INDEX('DEQ Pollutant List'!$C$7:$C$611,MATCH('3. Pollutant Emissions - EF'!B273,'DEQ Pollutant List'!$B$7:$B$611,0))),"")</f>
        <v>2-Butanone (methyl ethyl ketone)</v>
      </c>
      <c r="D273" s="115"/>
      <c r="E273" s="101" t="s">
        <v>1381</v>
      </c>
      <c r="F273" s="102">
        <v>2.5000000000000001E-4</v>
      </c>
      <c r="G273" s="103" t="s">
        <v>1404</v>
      </c>
      <c r="H273" s="83" t="s">
        <v>1407</v>
      </c>
      <c r="I273" s="104" t="s">
        <v>1497</v>
      </c>
      <c r="J273" s="102">
        <v>5.1390675000000003</v>
      </c>
      <c r="K273" s="105">
        <v>8.9909999999999997</v>
      </c>
      <c r="L273" s="83" t="s">
        <v>1404</v>
      </c>
      <c r="M273" s="102">
        <v>4.5839999999999999E-2</v>
      </c>
      <c r="N273" s="105">
        <v>4.5839999999999999E-2</v>
      </c>
      <c r="O273" s="83" t="s">
        <v>1404</v>
      </c>
    </row>
    <row r="274" spans="1:15" x14ac:dyDescent="0.25">
      <c r="A274" s="79" t="s">
        <v>1438</v>
      </c>
      <c r="B274" s="100" t="s">
        <v>549</v>
      </c>
      <c r="C274" s="81" t="str">
        <f>IFERROR(IF(B274="No CAS","",INDEX('DEQ Pollutant List'!$C$7:$C$611,MATCH('3. Pollutant Emissions - EF'!B274,'DEQ Pollutant List'!$B$7:$B$611,0))),"")</f>
        <v>Methyl isobutyl ketone (MIBK, hexone)</v>
      </c>
      <c r="D274" s="115"/>
      <c r="E274" s="101" t="s">
        <v>1381</v>
      </c>
      <c r="F274" s="102">
        <v>2.5799999999999998E-4</v>
      </c>
      <c r="G274" s="103" t="s">
        <v>1404</v>
      </c>
      <c r="H274" s="83" t="s">
        <v>1407</v>
      </c>
      <c r="I274" s="104" t="s">
        <v>1497</v>
      </c>
      <c r="J274" s="102">
        <v>5.3035176599999998</v>
      </c>
      <c r="K274" s="105">
        <v>9.2787119999999987</v>
      </c>
      <c r="L274" s="83" t="s">
        <v>1404</v>
      </c>
      <c r="M274" s="102">
        <v>4.7306879999999996E-2</v>
      </c>
      <c r="N274" s="105">
        <v>4.7306879999999996E-2</v>
      </c>
      <c r="O274" s="83" t="s">
        <v>1404</v>
      </c>
    </row>
    <row r="275" spans="1:15" x14ac:dyDescent="0.25">
      <c r="A275" s="79" t="s">
        <v>1438</v>
      </c>
      <c r="B275" s="100" t="s">
        <v>915</v>
      </c>
      <c r="C275" s="81" t="str">
        <f>IFERROR(IF(B275="No CAS","",INDEX('DEQ Pollutant List'!$C$7:$C$611,MATCH('3. Pollutant Emissions - EF'!B275,'DEQ Pollutant List'!$B$7:$B$611,0))),"")</f>
        <v>Propionaldehyde</v>
      </c>
      <c r="D275" s="115"/>
      <c r="E275" s="101" t="s">
        <v>1381</v>
      </c>
      <c r="F275" s="102" t="s">
        <v>1488</v>
      </c>
      <c r="G275" s="103" t="s">
        <v>1404</v>
      </c>
      <c r="H275" s="83" t="s">
        <v>1407</v>
      </c>
      <c r="I275" s="104" t="s">
        <v>1499</v>
      </c>
      <c r="J275" s="102" t="s">
        <v>1404</v>
      </c>
      <c r="K275" s="105" t="s">
        <v>1404</v>
      </c>
      <c r="L275" s="83" t="s">
        <v>1404</v>
      </c>
      <c r="M275" s="102" t="s">
        <v>1404</v>
      </c>
      <c r="N275" s="105" t="s">
        <v>1404</v>
      </c>
      <c r="O275" s="83" t="s">
        <v>1404</v>
      </c>
    </row>
    <row r="276" spans="1:15" x14ac:dyDescent="0.25">
      <c r="A276" s="79" t="s">
        <v>1438</v>
      </c>
      <c r="B276" s="100" t="s">
        <v>960</v>
      </c>
      <c r="C276" s="81" t="str">
        <f>IFERROR(IF(B276="No CAS","",INDEX('DEQ Pollutant List'!$C$7:$C$611,MATCH('3. Pollutant Emissions - EF'!B276,'DEQ Pollutant List'!$B$7:$B$611,0))),"")</f>
        <v>Styrene</v>
      </c>
      <c r="D276" s="115">
        <f>IFERROR(IF(OR($B276="",$B276="No CAS"),INDEX('DEQ Pollutant List'!$A$7:$A$611,MATCH($C276,'DEQ Pollutant List'!$C$7:$C$611,0)),INDEX('DEQ Pollutant List'!$A$7:$A$611,MATCH($B276,'DEQ Pollutant List'!$B$7:$B$611,0))),"")</f>
        <v>585</v>
      </c>
      <c r="E276" s="101" t="s">
        <v>1381</v>
      </c>
      <c r="F276" s="102">
        <v>1.8200000000000001E-4</v>
      </c>
      <c r="G276" s="103" t="s">
        <v>1404</v>
      </c>
      <c r="H276" s="83" t="s">
        <v>1407</v>
      </c>
      <c r="I276" s="104" t="s">
        <v>1497</v>
      </c>
      <c r="J276" s="102">
        <v>3.7412411400000001</v>
      </c>
      <c r="K276" s="105">
        <v>6.5454480000000004</v>
      </c>
      <c r="L276" s="83" t="s">
        <v>1404</v>
      </c>
      <c r="M276" s="102">
        <v>3.3371520000000002E-2</v>
      </c>
      <c r="N276" s="105">
        <v>3.3371520000000002E-2</v>
      </c>
      <c r="O276" s="83" t="s">
        <v>1404</v>
      </c>
    </row>
    <row r="277" spans="1:15" x14ac:dyDescent="0.25">
      <c r="A277" s="199" t="s">
        <v>1440</v>
      </c>
      <c r="B277" s="100" t="s">
        <v>14</v>
      </c>
      <c r="C277" s="81" t="str">
        <f>IFERROR(IF(B277="No CAS","",INDEX('DEQ Pollutant List'!$C$7:$C$611,MATCH('3. Pollutant Emissions - EF'!B277,'DEQ Pollutant List'!$B$7:$B$611,0))),"")</f>
        <v>Acetaldehyde</v>
      </c>
      <c r="D277" s="115">
        <f>IFERROR(IF(OR($B277="",$B277="No CAS"),INDEX('DEQ Pollutant List'!$A$7:$A$611,MATCH($C277,'DEQ Pollutant List'!$C$7:$C$611,0)),INDEX('DEQ Pollutant List'!$A$7:$A$611,MATCH($B277,'DEQ Pollutant List'!$B$7:$B$611,0))),"")</f>
        <v>1</v>
      </c>
      <c r="E277" s="101" t="s">
        <v>1381</v>
      </c>
      <c r="F277" s="102">
        <v>7.2602739726027399E-3</v>
      </c>
      <c r="G277" s="103" t="s">
        <v>1404</v>
      </c>
      <c r="H277" s="83" t="s">
        <v>1407</v>
      </c>
      <c r="I277" s="104" t="s">
        <v>1500</v>
      </c>
      <c r="J277" s="102">
        <v>149.24415205479454</v>
      </c>
      <c r="K277" s="105">
        <v>261.10849315068492</v>
      </c>
      <c r="L277" s="83" t="s">
        <v>1404</v>
      </c>
      <c r="M277" s="203">
        <f>'2. Emissions Units &amp; Activities'!$K$24*'3. Pollutant Emissions - EF'!F277</f>
        <v>1.3312438356164382</v>
      </c>
      <c r="N277" s="204">
        <f>'2. Emissions Units &amp; Activities'!$L$24*'3. Pollutant Emissions - EF'!F277</f>
        <v>1.3312438356164382</v>
      </c>
      <c r="O277" s="83" t="s">
        <v>1404</v>
      </c>
    </row>
    <row r="278" spans="1:15" x14ac:dyDescent="0.25">
      <c r="A278" s="199" t="s">
        <v>1440</v>
      </c>
      <c r="B278" s="100" t="s">
        <v>18</v>
      </c>
      <c r="C278" s="81" t="str">
        <f>IFERROR(IF(B278="No CAS","",INDEX('DEQ Pollutant List'!$C$7:$C$611,MATCH('3. Pollutant Emissions - EF'!B278,'DEQ Pollutant List'!$B$7:$B$611,0))),"")</f>
        <v>Acetone</v>
      </c>
      <c r="D278" s="115">
        <f>IFERROR(IF(OR($B278="",$B278="No CAS"),INDEX('DEQ Pollutant List'!$A$7:$A$611,MATCH($C278,'DEQ Pollutant List'!$C$7:$C$611,0)),INDEX('DEQ Pollutant List'!$A$7:$A$611,MATCH($B278,'DEQ Pollutant List'!$B$7:$B$611,0))),"")</f>
        <v>634</v>
      </c>
      <c r="E278" s="101" t="s">
        <v>1381</v>
      </c>
      <c r="F278" s="102">
        <v>3.2000000000000002E-3</v>
      </c>
      <c r="G278" s="103" t="s">
        <v>1404</v>
      </c>
      <c r="H278" s="83" t="s">
        <v>1407</v>
      </c>
      <c r="I278" s="104" t="s">
        <v>1501</v>
      </c>
      <c r="J278" s="102">
        <v>65.78006400000001</v>
      </c>
      <c r="K278" s="105">
        <v>115.0848</v>
      </c>
      <c r="L278" s="83" t="s">
        <v>1404</v>
      </c>
      <c r="M278" s="203">
        <f>'2. Emissions Units &amp; Activities'!$K$24*'3. Pollutant Emissions - EF'!F278</f>
        <v>0.58675199999999994</v>
      </c>
      <c r="N278" s="204">
        <f>'2. Emissions Units &amp; Activities'!$L$24*'3. Pollutant Emissions - EF'!F278</f>
        <v>0.58675199999999994</v>
      </c>
      <c r="O278" s="83" t="s">
        <v>1404</v>
      </c>
    </row>
    <row r="279" spans="1:15" x14ac:dyDescent="0.25">
      <c r="A279" s="199" t="s">
        <v>1440</v>
      </c>
      <c r="B279" s="100" t="s">
        <v>24</v>
      </c>
      <c r="C279" s="81" t="str">
        <f>IFERROR(IF(B279="No CAS","",INDEX('DEQ Pollutant List'!$C$7:$C$611,MATCH('3. Pollutant Emissions - EF'!B279,'DEQ Pollutant List'!$B$7:$B$611,0))),"")</f>
        <v>Acrolein</v>
      </c>
      <c r="D279" s="115">
        <f>IFERROR(IF(OR($B279="",$B279="No CAS"),INDEX('DEQ Pollutant List'!$A$7:$A$611,MATCH($C279,'DEQ Pollutant List'!$C$7:$C$611,0)),INDEX('DEQ Pollutant List'!$A$7:$A$611,MATCH($B279,'DEQ Pollutant List'!$B$7:$B$611,0))),"")</f>
        <v>5</v>
      </c>
      <c r="E279" s="101" t="s">
        <v>1381</v>
      </c>
      <c r="F279" s="102">
        <v>6.1643835616438354E-4</v>
      </c>
      <c r="G279" s="103" t="s">
        <v>1404</v>
      </c>
      <c r="H279" s="83" t="s">
        <v>1407</v>
      </c>
      <c r="I279" s="104" t="s">
        <v>1500</v>
      </c>
      <c r="J279" s="102">
        <v>12.671673287671233</v>
      </c>
      <c r="K279" s="105">
        <v>22.16958904109589</v>
      </c>
      <c r="L279" s="83" t="s">
        <v>1404</v>
      </c>
      <c r="M279" s="203">
        <f>'2. Emissions Units &amp; Activities'!$K$24*'3. Pollutant Emissions - EF'!F279</f>
        <v>0.11303013698630136</v>
      </c>
      <c r="N279" s="204">
        <f>'2. Emissions Units &amp; Activities'!$L$24*'3. Pollutant Emissions - EF'!F279</f>
        <v>0.11303013698630136</v>
      </c>
      <c r="O279" s="83" t="s">
        <v>1404</v>
      </c>
    </row>
    <row r="280" spans="1:15" x14ac:dyDescent="0.25">
      <c r="A280" s="199" t="s">
        <v>1440</v>
      </c>
      <c r="B280" s="100" t="s">
        <v>443</v>
      </c>
      <c r="C280" s="81" t="str">
        <f>IFERROR(IF(B280="No CAS","",INDEX('DEQ Pollutant List'!$C$7:$C$611,MATCH('3. Pollutant Emissions - EF'!B280,'DEQ Pollutant List'!$B$7:$B$611,0))),"")</f>
        <v>Formaldehyde</v>
      </c>
      <c r="D280" s="115">
        <f>IFERROR(IF(OR($B280="",$B280="No CAS"),INDEX('DEQ Pollutant List'!$A$7:$A$611,MATCH($C280,'DEQ Pollutant List'!$C$7:$C$611,0)),INDEX('DEQ Pollutant List'!$A$7:$A$611,MATCH($B280,'DEQ Pollutant List'!$B$7:$B$611,0))),"")</f>
        <v>250</v>
      </c>
      <c r="E280" s="101" t="s">
        <v>1381</v>
      </c>
      <c r="F280" s="102">
        <v>2.8767123287671234E-3</v>
      </c>
      <c r="G280" s="103" t="s">
        <v>1404</v>
      </c>
      <c r="H280" s="83" t="s">
        <v>1407</v>
      </c>
      <c r="I280" s="104" t="s">
        <v>1500</v>
      </c>
      <c r="J280" s="102">
        <v>59.134475342465755</v>
      </c>
      <c r="K280" s="105">
        <v>103.45808219178082</v>
      </c>
      <c r="L280" s="83" t="s">
        <v>1404</v>
      </c>
      <c r="M280" s="203">
        <f>'2. Emissions Units &amp; Activities'!$K$24*'3. Pollutant Emissions - EF'!F280</f>
        <v>0.52747397260273965</v>
      </c>
      <c r="N280" s="204">
        <f>'2. Emissions Units &amp; Activities'!$L$24*'3. Pollutant Emissions - EF'!F280</f>
        <v>0.52747397260273965</v>
      </c>
      <c r="O280" s="83" t="s">
        <v>1404</v>
      </c>
    </row>
    <row r="281" spans="1:15" x14ac:dyDescent="0.25">
      <c r="A281" s="199" t="s">
        <v>1440</v>
      </c>
      <c r="B281" s="100" t="s">
        <v>529</v>
      </c>
      <c r="C281" s="81" t="str">
        <f>IFERROR(IF(B281="No CAS","",INDEX('DEQ Pollutant List'!$C$7:$C$611,MATCH('3. Pollutant Emissions - EF'!B281,'DEQ Pollutant List'!$B$7:$B$611,0))),"")</f>
        <v>Methanol</v>
      </c>
      <c r="D281" s="115">
        <f>IFERROR(IF(OR($B281="",$B281="No CAS"),INDEX('DEQ Pollutant List'!$A$7:$A$611,MATCH($C281,'DEQ Pollutant List'!$C$7:$C$611,0)),INDEX('DEQ Pollutant List'!$A$7:$A$611,MATCH($B281,'DEQ Pollutant List'!$B$7:$B$611,0))),"")</f>
        <v>321</v>
      </c>
      <c r="E281" s="101" t="s">
        <v>1381</v>
      </c>
      <c r="F281" s="102">
        <v>1.643835616438356E-2</v>
      </c>
      <c r="G281" s="103" t="s">
        <v>1404</v>
      </c>
      <c r="H281" s="83" t="s">
        <v>1407</v>
      </c>
      <c r="I281" s="104" t="s">
        <v>1500</v>
      </c>
      <c r="J281" s="102">
        <v>337.91128767123286</v>
      </c>
      <c r="K281" s="105">
        <v>591.18904109589039</v>
      </c>
      <c r="L281" s="83" t="s">
        <v>1404</v>
      </c>
      <c r="M281" s="203">
        <f>'2. Emissions Units &amp; Activities'!$K$24*'3. Pollutant Emissions - EF'!F281</f>
        <v>3.0141369863013692</v>
      </c>
      <c r="N281" s="204">
        <f>'2. Emissions Units &amp; Activities'!$L$24*'3. Pollutant Emissions - EF'!F281</f>
        <v>3.0141369863013692</v>
      </c>
      <c r="O281" s="83" t="s">
        <v>1404</v>
      </c>
    </row>
    <row r="282" spans="1:15" x14ac:dyDescent="0.25">
      <c r="A282" s="199" t="s">
        <v>1440</v>
      </c>
      <c r="B282" s="100" t="s">
        <v>137</v>
      </c>
      <c r="C282" s="81" t="str">
        <f>IFERROR(IF(B282="No CAS","",INDEX('DEQ Pollutant List'!$C$7:$C$611,MATCH('3. Pollutant Emissions - EF'!B282,'DEQ Pollutant List'!$B$7:$B$611,0))),"")</f>
        <v>2-Butanone (methyl ethyl ketone)</v>
      </c>
      <c r="D282" s="115">
        <f>IFERROR(IF(OR($B282="",$B282="No CAS"),INDEX('DEQ Pollutant List'!$A$7:$A$611,MATCH($C282,'DEQ Pollutant List'!$C$7:$C$611,0)),INDEX('DEQ Pollutant List'!$A$7:$A$611,MATCH($B282,'DEQ Pollutant List'!$B$7:$B$611,0))),"")</f>
        <v>333</v>
      </c>
      <c r="E282" s="101" t="s">
        <v>1381</v>
      </c>
      <c r="F282" s="102">
        <v>4.4999999999999999E-4</v>
      </c>
      <c r="G282" s="103" t="s">
        <v>1404</v>
      </c>
      <c r="H282" s="83" t="s">
        <v>1407</v>
      </c>
      <c r="I282" s="104" t="s">
        <v>1501</v>
      </c>
      <c r="J282" s="102">
        <v>9.2503215000000001</v>
      </c>
      <c r="K282" s="105">
        <v>16.183799999999998</v>
      </c>
      <c r="L282" s="83" t="s">
        <v>1404</v>
      </c>
      <c r="M282" s="203">
        <f>'2. Emissions Units &amp; Activities'!$K$24*'3. Pollutant Emissions - EF'!F282</f>
        <v>8.2511999999999988E-2</v>
      </c>
      <c r="N282" s="204">
        <f>'2. Emissions Units &amp; Activities'!$L$24*'3. Pollutant Emissions - EF'!F282</f>
        <v>8.2511999999999988E-2</v>
      </c>
      <c r="O282" s="83" t="s">
        <v>1404</v>
      </c>
    </row>
    <row r="283" spans="1:15" x14ac:dyDescent="0.25">
      <c r="A283" s="199" t="s">
        <v>1440</v>
      </c>
      <c r="B283" s="100" t="s">
        <v>549</v>
      </c>
      <c r="C283" s="81" t="str">
        <f>IFERROR(IF(B283="No CAS","",INDEX('DEQ Pollutant List'!$C$7:$C$611,MATCH('3. Pollutant Emissions - EF'!B283,'DEQ Pollutant List'!$B$7:$B$611,0))),"")</f>
        <v>Methyl isobutyl ketone (MIBK, hexone)</v>
      </c>
      <c r="D283" s="115">
        <f>IFERROR(IF(OR($B283="",$B283="No CAS"),INDEX('DEQ Pollutant List'!$A$7:$A$611,MATCH($C283,'DEQ Pollutant List'!$C$7:$C$611,0)),INDEX('DEQ Pollutant List'!$A$7:$A$611,MATCH($B283,'DEQ Pollutant List'!$B$7:$B$611,0))),"")</f>
        <v>337</v>
      </c>
      <c r="E283" s="101" t="s">
        <v>1381</v>
      </c>
      <c r="F283" s="102">
        <v>2.2900000000000001E-4</v>
      </c>
      <c r="G283" s="103" t="s">
        <v>1404</v>
      </c>
      <c r="H283" s="83" t="s">
        <v>1407</v>
      </c>
      <c r="I283" s="104" t="s">
        <v>1501</v>
      </c>
      <c r="J283" s="102">
        <v>4.7073858300000007</v>
      </c>
      <c r="K283" s="105">
        <v>8.2357560000000003</v>
      </c>
      <c r="L283" s="83" t="s">
        <v>1404</v>
      </c>
      <c r="M283" s="203">
        <f>'2. Emissions Units &amp; Activities'!$K$24*'3. Pollutant Emissions - EF'!F283</f>
        <v>4.1989439999999996E-2</v>
      </c>
      <c r="N283" s="204">
        <f>'2. Emissions Units &amp; Activities'!$L$24*'3. Pollutant Emissions - EF'!F283</f>
        <v>4.1989439999999996E-2</v>
      </c>
      <c r="O283" s="83" t="s">
        <v>1404</v>
      </c>
    </row>
    <row r="284" spans="1:15" x14ac:dyDescent="0.25">
      <c r="A284" s="199" t="s">
        <v>1440</v>
      </c>
      <c r="B284" s="100" t="s">
        <v>693</v>
      </c>
      <c r="C284" s="81" t="str">
        <f>IFERROR(IF(B284="No CAS","",INDEX('DEQ Pollutant List'!$C$7:$C$611,MATCH('3. Pollutant Emissions - EF'!B284,'DEQ Pollutant List'!$B$7:$B$611,0))),"")</f>
        <v>Phenol</v>
      </c>
      <c r="D284" s="115">
        <f>IFERROR(IF(OR($B284="",$B284="No CAS"),INDEX('DEQ Pollutant List'!$A$7:$A$611,MATCH($C284,'DEQ Pollutant List'!$C$7:$C$611,0)),INDEX('DEQ Pollutant List'!$A$7:$A$611,MATCH($B284,'DEQ Pollutant List'!$B$7:$B$611,0))),"")</f>
        <v>497</v>
      </c>
      <c r="E284" s="101" t="s">
        <v>1381</v>
      </c>
      <c r="F284" s="102" t="s">
        <v>1488</v>
      </c>
      <c r="G284" s="103" t="s">
        <v>1404</v>
      </c>
      <c r="H284" s="83" t="s">
        <v>1407</v>
      </c>
      <c r="I284" s="104" t="s">
        <v>1502</v>
      </c>
      <c r="J284" s="102">
        <v>0</v>
      </c>
      <c r="K284" s="105">
        <v>0</v>
      </c>
      <c r="L284" s="83" t="s">
        <v>1404</v>
      </c>
      <c r="M284" s="203">
        <v>0</v>
      </c>
      <c r="N284" s="204">
        <v>0</v>
      </c>
      <c r="O284" s="83" t="s">
        <v>1404</v>
      </c>
    </row>
    <row r="285" spans="1:15" x14ac:dyDescent="0.25">
      <c r="A285" s="199" t="s">
        <v>1440</v>
      </c>
      <c r="B285" s="100" t="s">
        <v>915</v>
      </c>
      <c r="C285" s="81" t="str">
        <f>IFERROR(IF(B285="No CAS","",INDEX('DEQ Pollutant List'!$C$7:$C$611,MATCH('3. Pollutant Emissions - EF'!B285,'DEQ Pollutant List'!$B$7:$B$611,0))),"")</f>
        <v>Propionaldehyde</v>
      </c>
      <c r="D285" s="115">
        <f>IFERROR(IF(OR($B285="",$B285="No CAS"),INDEX('DEQ Pollutant List'!$A$7:$A$611,MATCH($C285,'DEQ Pollutant List'!$C$7:$C$611,0)),INDEX('DEQ Pollutant List'!$A$7:$A$611,MATCH($B285,'DEQ Pollutant List'!$B$7:$B$611,0))),"")</f>
        <v>559</v>
      </c>
      <c r="E285" s="101" t="s">
        <v>1381</v>
      </c>
      <c r="F285" s="102" t="s">
        <v>1488</v>
      </c>
      <c r="G285" s="103" t="s">
        <v>1404</v>
      </c>
      <c r="H285" s="83" t="s">
        <v>1407</v>
      </c>
      <c r="I285" s="104" t="s">
        <v>1502</v>
      </c>
      <c r="J285" s="102">
        <v>0</v>
      </c>
      <c r="K285" s="105">
        <v>0</v>
      </c>
      <c r="L285" s="83" t="s">
        <v>1404</v>
      </c>
      <c r="M285" s="203">
        <v>0</v>
      </c>
      <c r="N285" s="204">
        <v>0</v>
      </c>
      <c r="O285" s="83" t="s">
        <v>1404</v>
      </c>
    </row>
    <row r="286" spans="1:15" x14ac:dyDescent="0.25">
      <c r="A286" s="199" t="s">
        <v>1440</v>
      </c>
      <c r="B286" s="100" t="s">
        <v>994</v>
      </c>
      <c r="C286" s="81" t="str">
        <f>IFERROR(IF(B286="No CAS","",INDEX('DEQ Pollutant List'!$C$7:$C$611,MATCH('3. Pollutant Emissions - EF'!B286,'DEQ Pollutant List'!$B$7:$B$611,0))),"")</f>
        <v>Toluene</v>
      </c>
      <c r="D286" s="115">
        <f>IFERROR(IF(OR($B286="",$B286="No CAS"),INDEX('DEQ Pollutant List'!$A$7:$A$611,MATCH($C286,'DEQ Pollutant List'!$C$7:$C$611,0)),INDEX('DEQ Pollutant List'!$A$7:$A$611,MATCH($B286,'DEQ Pollutant List'!$B$7:$B$611,0))),"")</f>
        <v>600</v>
      </c>
      <c r="E286" s="101" t="s">
        <v>1381</v>
      </c>
      <c r="F286" s="102">
        <v>4.5300000000000001E-4</v>
      </c>
      <c r="G286" s="103" t="s">
        <v>1404</v>
      </c>
      <c r="H286" s="83" t="s">
        <v>1407</v>
      </c>
      <c r="I286" s="104" t="s">
        <v>1501</v>
      </c>
      <c r="J286" s="102">
        <v>9.3119903100000005</v>
      </c>
      <c r="K286" s="105">
        <v>16.291692000000001</v>
      </c>
      <c r="L286" s="83" t="s">
        <v>1404</v>
      </c>
      <c r="M286" s="203">
        <f>'2. Emissions Units &amp; Activities'!$K$24*'3. Pollutant Emissions - EF'!F286</f>
        <v>8.3062079999999996E-2</v>
      </c>
      <c r="N286" s="204">
        <f>'2. Emissions Units &amp; Activities'!$L$24*'3. Pollutant Emissions - EF'!F286</f>
        <v>8.3062079999999996E-2</v>
      </c>
      <c r="O286" s="83" t="s">
        <v>1404</v>
      </c>
    </row>
    <row r="287" spans="1:15" x14ac:dyDescent="0.25">
      <c r="A287" s="199" t="s">
        <v>1442</v>
      </c>
      <c r="B287" s="100" t="s">
        <v>14</v>
      </c>
      <c r="C287" s="81" t="str">
        <f>IFERROR(IF(B287="No CAS","",INDEX('DEQ Pollutant List'!$C$7:$C$611,MATCH('3. Pollutant Emissions - EF'!B287,'DEQ Pollutant List'!$B$7:$B$611,0))),"")</f>
        <v>Acetaldehyde</v>
      </c>
      <c r="D287" s="115">
        <f>IFERROR(IF(OR($B287="",$B287="No CAS"),INDEX('DEQ Pollutant List'!$A$7:$A$611,MATCH($C287,'DEQ Pollutant List'!$C$7:$C$611,0)),INDEX('DEQ Pollutant List'!$A$7:$A$611,MATCH($B287,'DEQ Pollutant List'!$B$7:$B$611,0))),"")</f>
        <v>1</v>
      </c>
      <c r="E287" s="101" t="s">
        <v>1381</v>
      </c>
      <c r="F287" s="102">
        <v>7.2602739726027399E-3</v>
      </c>
      <c r="G287" s="103" t="s">
        <v>1404</v>
      </c>
      <c r="H287" s="83" t="s">
        <v>1407</v>
      </c>
      <c r="I287" s="104" t="s">
        <v>1503</v>
      </c>
      <c r="J287" s="102">
        <v>14.924415205479455</v>
      </c>
      <c r="K287" s="105">
        <v>26.110849315068492</v>
      </c>
      <c r="L287" s="83" t="s">
        <v>1404</v>
      </c>
      <c r="M287" s="203">
        <f>'2. Emissions Units &amp; Activities'!$K$25*'3. Pollutant Emissions - EF'!F287</f>
        <v>0.13312438356164383</v>
      </c>
      <c r="N287" s="204">
        <f>'2. Emissions Units &amp; Activities'!$L$25*'3. Pollutant Emissions - EF'!F287</f>
        <v>0.13312438356164383</v>
      </c>
      <c r="O287" s="83" t="s">
        <v>1404</v>
      </c>
    </row>
    <row r="288" spans="1:15" x14ac:dyDescent="0.25">
      <c r="A288" s="199" t="s">
        <v>1442</v>
      </c>
      <c r="B288" s="100" t="s">
        <v>18</v>
      </c>
      <c r="C288" s="81" t="str">
        <f>IFERROR(IF(B288="No CAS","",INDEX('DEQ Pollutant List'!$C$7:$C$611,MATCH('3. Pollutant Emissions - EF'!B288,'DEQ Pollutant List'!$B$7:$B$611,0))),"")</f>
        <v>Acetone</v>
      </c>
      <c r="D288" s="115">
        <f>IFERROR(IF(OR($B288="",$B288="No CAS"),INDEX('DEQ Pollutant List'!$A$7:$A$611,MATCH($C288,'DEQ Pollutant List'!$C$7:$C$611,0)),INDEX('DEQ Pollutant List'!$A$7:$A$611,MATCH($B288,'DEQ Pollutant List'!$B$7:$B$611,0))),"")</f>
        <v>634</v>
      </c>
      <c r="E288" s="101" t="s">
        <v>1381</v>
      </c>
      <c r="F288" s="102">
        <v>3.2000000000000002E-3</v>
      </c>
      <c r="G288" s="103" t="s">
        <v>1404</v>
      </c>
      <c r="H288" s="83" t="s">
        <v>1407</v>
      </c>
      <c r="I288" s="104" t="s">
        <v>1504</v>
      </c>
      <c r="J288" s="102">
        <v>6.5780064000000014</v>
      </c>
      <c r="K288" s="105">
        <v>11.50848</v>
      </c>
      <c r="L288" s="83" t="s">
        <v>1404</v>
      </c>
      <c r="M288" s="203">
        <f>'2. Emissions Units &amp; Activities'!$K$25*'3. Pollutant Emissions - EF'!F288</f>
        <v>5.8675199999999997E-2</v>
      </c>
      <c r="N288" s="204">
        <f>'2. Emissions Units &amp; Activities'!$L$25*'3. Pollutant Emissions - EF'!F288</f>
        <v>5.8675199999999997E-2</v>
      </c>
      <c r="O288" s="83" t="s">
        <v>1404</v>
      </c>
    </row>
    <row r="289" spans="1:15" x14ac:dyDescent="0.25">
      <c r="A289" s="199" t="s">
        <v>1442</v>
      </c>
      <c r="B289" s="100" t="s">
        <v>24</v>
      </c>
      <c r="C289" s="81" t="str">
        <f>IFERROR(IF(B289="No CAS","",INDEX('DEQ Pollutant List'!$C$7:$C$611,MATCH('3. Pollutant Emissions - EF'!B289,'DEQ Pollutant List'!$B$7:$B$611,0))),"")</f>
        <v>Acrolein</v>
      </c>
      <c r="D289" s="115">
        <f>IFERROR(IF(OR($B289="",$B289="No CAS"),INDEX('DEQ Pollutant List'!$A$7:$A$611,MATCH($C289,'DEQ Pollutant List'!$C$7:$C$611,0)),INDEX('DEQ Pollutant List'!$A$7:$A$611,MATCH($B289,'DEQ Pollutant List'!$B$7:$B$611,0))),"")</f>
        <v>5</v>
      </c>
      <c r="E289" s="101" t="s">
        <v>1381</v>
      </c>
      <c r="F289" s="102">
        <v>6.1643835616438354E-4</v>
      </c>
      <c r="G289" s="103" t="s">
        <v>1404</v>
      </c>
      <c r="H289" s="83" t="s">
        <v>1407</v>
      </c>
      <c r="I289" s="104" t="s">
        <v>1503</v>
      </c>
      <c r="J289" s="102">
        <v>1.2671673287671235</v>
      </c>
      <c r="K289" s="105">
        <v>2.216958904109589</v>
      </c>
      <c r="L289" s="83" t="s">
        <v>1404</v>
      </c>
      <c r="M289" s="203">
        <f>'2. Emissions Units &amp; Activities'!$K$25*'3. Pollutant Emissions - EF'!F289</f>
        <v>1.1303013698630135E-2</v>
      </c>
      <c r="N289" s="204">
        <f>'2. Emissions Units &amp; Activities'!$L$25*'3. Pollutant Emissions - EF'!F289</f>
        <v>1.1303013698630135E-2</v>
      </c>
      <c r="O289" s="83" t="s">
        <v>1404</v>
      </c>
    </row>
    <row r="290" spans="1:15" x14ac:dyDescent="0.25">
      <c r="A290" s="199" t="s">
        <v>1442</v>
      </c>
      <c r="B290" s="100" t="s">
        <v>443</v>
      </c>
      <c r="C290" s="81" t="str">
        <f>IFERROR(IF(B290="No CAS","",INDEX('DEQ Pollutant List'!$C$7:$C$611,MATCH('3. Pollutant Emissions - EF'!B290,'DEQ Pollutant List'!$B$7:$B$611,0))),"")</f>
        <v>Formaldehyde</v>
      </c>
      <c r="D290" s="115">
        <f>IFERROR(IF(OR($B290="",$B290="No CAS"),INDEX('DEQ Pollutant List'!$A$7:$A$611,MATCH($C290,'DEQ Pollutant List'!$C$7:$C$611,0)),INDEX('DEQ Pollutant List'!$A$7:$A$611,MATCH($B290,'DEQ Pollutant List'!$B$7:$B$611,0))),"")</f>
        <v>250</v>
      </c>
      <c r="E290" s="101" t="s">
        <v>1381</v>
      </c>
      <c r="F290" s="102">
        <v>2.8767123287671234E-3</v>
      </c>
      <c r="G290" s="103" t="s">
        <v>1404</v>
      </c>
      <c r="H290" s="83" t="s">
        <v>1407</v>
      </c>
      <c r="I290" s="104" t="s">
        <v>1503</v>
      </c>
      <c r="J290" s="102">
        <v>5.9134475342465755</v>
      </c>
      <c r="K290" s="105">
        <v>10.345808219178082</v>
      </c>
      <c r="L290" s="83" t="s">
        <v>1404</v>
      </c>
      <c r="M290" s="203">
        <f>'2. Emissions Units &amp; Activities'!$K$25*'3. Pollutant Emissions - EF'!F290</f>
        <v>5.274739726027397E-2</v>
      </c>
      <c r="N290" s="204">
        <f>'2. Emissions Units &amp; Activities'!$L$25*'3. Pollutant Emissions - EF'!F290</f>
        <v>5.274739726027397E-2</v>
      </c>
      <c r="O290" s="83" t="s">
        <v>1404</v>
      </c>
    </row>
    <row r="291" spans="1:15" x14ac:dyDescent="0.25">
      <c r="A291" s="199" t="s">
        <v>1442</v>
      </c>
      <c r="B291" s="100" t="s">
        <v>529</v>
      </c>
      <c r="C291" s="81" t="str">
        <f>IFERROR(IF(B291="No CAS","",INDEX('DEQ Pollutant List'!$C$7:$C$611,MATCH('3. Pollutant Emissions - EF'!B291,'DEQ Pollutant List'!$B$7:$B$611,0))),"")</f>
        <v>Methanol</v>
      </c>
      <c r="D291" s="115">
        <f>IFERROR(IF(OR($B291="",$B291="No CAS"),INDEX('DEQ Pollutant List'!$A$7:$A$611,MATCH($C291,'DEQ Pollutant List'!$C$7:$C$611,0)),INDEX('DEQ Pollutant List'!$A$7:$A$611,MATCH($B291,'DEQ Pollutant List'!$B$7:$B$611,0))),"")</f>
        <v>321</v>
      </c>
      <c r="E291" s="101" t="s">
        <v>1381</v>
      </c>
      <c r="F291" s="102">
        <v>1.643835616438356E-2</v>
      </c>
      <c r="G291" s="103" t="s">
        <v>1404</v>
      </c>
      <c r="H291" s="83" t="s">
        <v>1407</v>
      </c>
      <c r="I291" s="104" t="s">
        <v>1503</v>
      </c>
      <c r="J291" s="102">
        <v>33.79112876712329</v>
      </c>
      <c r="K291" s="105">
        <v>59.118904109589039</v>
      </c>
      <c r="L291" s="83" t="s">
        <v>1404</v>
      </c>
      <c r="M291" s="203">
        <f>'2. Emissions Units &amp; Activities'!$K$25*'3. Pollutant Emissions - EF'!F291</f>
        <v>0.30141369863013695</v>
      </c>
      <c r="N291" s="204">
        <f>'2. Emissions Units &amp; Activities'!$L$25*'3. Pollutant Emissions - EF'!F291</f>
        <v>0.30141369863013695</v>
      </c>
      <c r="O291" s="83" t="s">
        <v>1404</v>
      </c>
    </row>
    <row r="292" spans="1:15" x14ac:dyDescent="0.25">
      <c r="A292" s="199" t="s">
        <v>1442</v>
      </c>
      <c r="B292" s="100" t="s">
        <v>137</v>
      </c>
      <c r="C292" s="81" t="str">
        <f>IFERROR(IF(B292="No CAS","",INDEX('DEQ Pollutant List'!$C$7:$C$611,MATCH('3. Pollutant Emissions - EF'!B292,'DEQ Pollutant List'!$B$7:$B$611,0))),"")</f>
        <v>2-Butanone (methyl ethyl ketone)</v>
      </c>
      <c r="D292" s="115">
        <f>IFERROR(IF(OR($B292="",$B292="No CAS"),INDEX('DEQ Pollutant List'!$A$7:$A$611,MATCH($C292,'DEQ Pollutant List'!$C$7:$C$611,0)),INDEX('DEQ Pollutant List'!$A$7:$A$611,MATCH($B292,'DEQ Pollutant List'!$B$7:$B$611,0))),"")</f>
        <v>333</v>
      </c>
      <c r="E292" s="101" t="s">
        <v>1381</v>
      </c>
      <c r="F292" s="196">
        <v>4.4999999999999999E-4</v>
      </c>
      <c r="G292" s="103" t="s">
        <v>1404</v>
      </c>
      <c r="H292" s="83" t="s">
        <v>1407</v>
      </c>
      <c r="I292" s="104" t="s">
        <v>1504</v>
      </c>
      <c r="J292" s="102">
        <v>0.92503215000000005</v>
      </c>
      <c r="K292" s="105">
        <v>1.6183799999999999</v>
      </c>
      <c r="L292" s="83" t="s">
        <v>1404</v>
      </c>
      <c r="M292" s="203">
        <f>'2. Emissions Units &amp; Activities'!$K$25*'3. Pollutant Emissions - EF'!F292</f>
        <v>8.2511999999999985E-3</v>
      </c>
      <c r="N292" s="204">
        <f>'2. Emissions Units &amp; Activities'!$L$25*'3. Pollutant Emissions - EF'!F292</f>
        <v>8.2511999999999985E-3</v>
      </c>
      <c r="O292" s="83" t="s">
        <v>1404</v>
      </c>
    </row>
    <row r="293" spans="1:15" x14ac:dyDescent="0.25">
      <c r="A293" s="199" t="s">
        <v>1442</v>
      </c>
      <c r="B293" s="100" t="s">
        <v>549</v>
      </c>
      <c r="C293" s="81" t="str">
        <f>IFERROR(IF(B293="No CAS","",INDEX('DEQ Pollutant List'!$C$7:$C$611,MATCH('3. Pollutant Emissions - EF'!B293,'DEQ Pollutant List'!$B$7:$B$611,0))),"")</f>
        <v>Methyl isobutyl ketone (MIBK, hexone)</v>
      </c>
      <c r="D293" s="115">
        <f>IFERROR(IF(OR($B293="",$B293="No CAS"),INDEX('DEQ Pollutant List'!$A$7:$A$611,MATCH($C293,'DEQ Pollutant List'!$C$7:$C$611,0)),INDEX('DEQ Pollutant List'!$A$7:$A$611,MATCH($B293,'DEQ Pollutant List'!$B$7:$B$611,0))),"")</f>
        <v>337</v>
      </c>
      <c r="E293" s="101" t="s">
        <v>1381</v>
      </c>
      <c r="F293" s="102">
        <v>2.2900000000000001E-4</v>
      </c>
      <c r="G293" s="103" t="s">
        <v>1404</v>
      </c>
      <c r="H293" s="83" t="s">
        <v>1407</v>
      </c>
      <c r="I293" s="104" t="s">
        <v>1504</v>
      </c>
      <c r="J293" s="102">
        <v>0.4707385830000001</v>
      </c>
      <c r="K293" s="105">
        <v>0.82357560000000007</v>
      </c>
      <c r="L293" s="83" t="s">
        <v>1404</v>
      </c>
      <c r="M293" s="203">
        <f>'2. Emissions Units &amp; Activities'!$K$25*'3. Pollutant Emissions - EF'!F293</f>
        <v>4.1989439999999996E-3</v>
      </c>
      <c r="N293" s="204">
        <f>'2. Emissions Units &amp; Activities'!$L$25*'3. Pollutant Emissions - EF'!F293</f>
        <v>4.1989439999999996E-3</v>
      </c>
      <c r="O293" s="83" t="s">
        <v>1404</v>
      </c>
    </row>
    <row r="294" spans="1:15" x14ac:dyDescent="0.25">
      <c r="A294" s="199" t="s">
        <v>1442</v>
      </c>
      <c r="B294" s="100" t="s">
        <v>693</v>
      </c>
      <c r="C294" s="81" t="str">
        <f>IFERROR(IF(B294="No CAS","",INDEX('DEQ Pollutant List'!$C$7:$C$611,MATCH('3. Pollutant Emissions - EF'!B294,'DEQ Pollutant List'!$B$7:$B$611,0))),"")</f>
        <v>Phenol</v>
      </c>
      <c r="D294" s="115">
        <f>IFERROR(IF(OR($B294="",$B294="No CAS"),INDEX('DEQ Pollutant List'!$A$7:$A$611,MATCH($C294,'DEQ Pollutant List'!$C$7:$C$611,0)),INDEX('DEQ Pollutant List'!$A$7:$A$611,MATCH($B294,'DEQ Pollutant List'!$B$7:$B$611,0))),"")</f>
        <v>497</v>
      </c>
      <c r="E294" s="101" t="s">
        <v>1381</v>
      </c>
      <c r="F294" s="102" t="s">
        <v>1488</v>
      </c>
      <c r="G294" s="103" t="s">
        <v>1404</v>
      </c>
      <c r="H294" s="83" t="s">
        <v>1407</v>
      </c>
      <c r="I294" s="104" t="s">
        <v>1502</v>
      </c>
      <c r="J294" s="102">
        <v>0</v>
      </c>
      <c r="K294" s="105">
        <v>0</v>
      </c>
      <c r="L294" s="83" t="s">
        <v>1404</v>
      </c>
      <c r="M294" s="203">
        <v>0</v>
      </c>
      <c r="N294" s="204">
        <v>0</v>
      </c>
      <c r="O294" s="83" t="s">
        <v>1404</v>
      </c>
    </row>
    <row r="295" spans="1:15" x14ac:dyDescent="0.25">
      <c r="A295" s="199" t="s">
        <v>1442</v>
      </c>
      <c r="B295" s="100" t="s">
        <v>915</v>
      </c>
      <c r="C295" s="81" t="str">
        <f>IFERROR(IF(B295="No CAS","",INDEX('DEQ Pollutant List'!$C$7:$C$611,MATCH('3. Pollutant Emissions - EF'!B295,'DEQ Pollutant List'!$B$7:$B$611,0))),"")</f>
        <v>Propionaldehyde</v>
      </c>
      <c r="D295" s="115">
        <f>IFERROR(IF(OR($B295="",$B295="No CAS"),INDEX('DEQ Pollutant List'!$A$7:$A$611,MATCH($C295,'DEQ Pollutant List'!$C$7:$C$611,0)),INDEX('DEQ Pollutant List'!$A$7:$A$611,MATCH($B295,'DEQ Pollutant List'!$B$7:$B$611,0))),"")</f>
        <v>559</v>
      </c>
      <c r="E295" s="101" t="s">
        <v>1381</v>
      </c>
      <c r="F295" s="102" t="s">
        <v>1488</v>
      </c>
      <c r="G295" s="103" t="s">
        <v>1404</v>
      </c>
      <c r="H295" s="83" t="s">
        <v>1407</v>
      </c>
      <c r="I295" s="104" t="s">
        <v>1502</v>
      </c>
      <c r="J295" s="102">
        <v>0</v>
      </c>
      <c r="K295" s="105">
        <v>0</v>
      </c>
      <c r="L295" s="83" t="s">
        <v>1404</v>
      </c>
      <c r="M295" s="203">
        <v>0</v>
      </c>
      <c r="N295" s="204">
        <v>0</v>
      </c>
      <c r="O295" s="83" t="s">
        <v>1404</v>
      </c>
    </row>
    <row r="296" spans="1:15" x14ac:dyDescent="0.25">
      <c r="A296" s="199" t="s">
        <v>1442</v>
      </c>
      <c r="B296" s="100" t="s">
        <v>994</v>
      </c>
      <c r="C296" s="81" t="str">
        <f>IFERROR(IF(B296="No CAS","",INDEX('DEQ Pollutant List'!$C$7:$C$611,MATCH('3. Pollutant Emissions - EF'!B296,'DEQ Pollutant List'!$B$7:$B$611,0))),"")</f>
        <v>Toluene</v>
      </c>
      <c r="D296" s="115">
        <f>IFERROR(IF(OR($B296="",$B296="No CAS"),INDEX('DEQ Pollutant List'!$A$7:$A$611,MATCH($C296,'DEQ Pollutant List'!$C$7:$C$611,0)),INDEX('DEQ Pollutant List'!$A$7:$A$611,MATCH($B296,'DEQ Pollutant List'!$B$7:$B$611,0))),"")</f>
        <v>600</v>
      </c>
      <c r="E296" s="101" t="s">
        <v>1381</v>
      </c>
      <c r="F296" s="102">
        <v>4.5300000000000001E-4</v>
      </c>
      <c r="G296" s="103" t="s">
        <v>1404</v>
      </c>
      <c r="H296" s="83" t="s">
        <v>1407</v>
      </c>
      <c r="I296" s="104" t="s">
        <v>1504</v>
      </c>
      <c r="J296" s="102">
        <v>0.93119903100000012</v>
      </c>
      <c r="K296" s="105">
        <v>1.6291692000000002</v>
      </c>
      <c r="L296" s="83" t="s">
        <v>1404</v>
      </c>
      <c r="M296" s="203">
        <f>'2. Emissions Units &amp; Activities'!$K$25*'3. Pollutant Emissions - EF'!F296</f>
        <v>8.306207999999999E-3</v>
      </c>
      <c r="N296" s="204">
        <f>'2. Emissions Units &amp; Activities'!$L$25*'3. Pollutant Emissions - EF'!F296</f>
        <v>8.306207999999999E-3</v>
      </c>
      <c r="O296" s="83" t="s">
        <v>1404</v>
      </c>
    </row>
    <row r="297" spans="1:15" x14ac:dyDescent="0.25">
      <c r="A297" s="79" t="s">
        <v>1444</v>
      </c>
      <c r="B297" s="100" t="s">
        <v>14</v>
      </c>
      <c r="C297" s="81" t="str">
        <f>IFERROR(IF(B297="No CAS","",INDEX('DEQ Pollutant List'!$C$7:$C$611,MATCH('3. Pollutant Emissions - EF'!B297,'DEQ Pollutant List'!$B$7:$B$611,0))),"")</f>
        <v>Acetaldehyde</v>
      </c>
      <c r="D297" s="115">
        <f>IFERROR(IF(OR($B297="",$B297="No CAS"),INDEX('DEQ Pollutant List'!$A$7:$A$611,MATCH($C297,'DEQ Pollutant List'!$C$7:$C$611,0)),INDEX('DEQ Pollutant List'!$A$7:$A$611,MATCH($B297,'DEQ Pollutant List'!$B$7:$B$611,0))),"")</f>
        <v>1</v>
      </c>
      <c r="E297" s="101">
        <v>0.21</v>
      </c>
      <c r="F297" s="102">
        <v>7.8499999999999993E-3</v>
      </c>
      <c r="G297" s="103" t="s">
        <v>1404</v>
      </c>
      <c r="H297" s="83" t="s">
        <v>1407</v>
      </c>
      <c r="I297" s="104" t="s">
        <v>1505</v>
      </c>
      <c r="J297" s="102">
        <v>15.029459280000001</v>
      </c>
      <c r="K297" s="105">
        <v>53.045150399999997</v>
      </c>
      <c r="L297" s="83" t="s">
        <v>1404</v>
      </c>
      <c r="M297" s="102">
        <v>0.58939056000000001</v>
      </c>
      <c r="N297" s="105">
        <v>0.59</v>
      </c>
      <c r="O297" s="83" t="s">
        <v>1404</v>
      </c>
    </row>
    <row r="298" spans="1:15" x14ac:dyDescent="0.25">
      <c r="A298" s="79" t="s">
        <v>1444</v>
      </c>
      <c r="B298" s="100" t="s">
        <v>22</v>
      </c>
      <c r="C298" s="81" t="str">
        <f>IFERROR(IF(B298="No CAS","",INDEX('DEQ Pollutant List'!$C$7:$C$611,MATCH('3. Pollutant Emissions - EF'!B298,'DEQ Pollutant List'!$B$7:$B$611,0))),"")</f>
        <v>Acetophenone</v>
      </c>
      <c r="D298" s="115">
        <f>IFERROR(IF(OR($B298="",$B298="No CAS"),INDEX('DEQ Pollutant List'!$A$7:$A$611,MATCH($C298,'DEQ Pollutant List'!$C$7:$C$611,0)),INDEX('DEQ Pollutant List'!$A$7:$A$611,MATCH($B298,'DEQ Pollutant List'!$B$7:$B$611,0))),"")</f>
        <v>4</v>
      </c>
      <c r="E298" s="101">
        <v>0.01</v>
      </c>
      <c r="F298" s="102">
        <v>3.0700000000000001E-5</v>
      </c>
      <c r="G298" s="103" t="s">
        <v>1404</v>
      </c>
      <c r="H298" s="83" t="s">
        <v>1407</v>
      </c>
      <c r="I298" s="104" t="s">
        <v>1506</v>
      </c>
      <c r="J298" s="102">
        <v>7.3658043360000022E-2</v>
      </c>
      <c r="K298" s="105">
        <v>0.25996956480000005</v>
      </c>
      <c r="L298" s="83" t="s">
        <v>1404</v>
      </c>
      <c r="M298" s="102">
        <v>2.8885507200000003E-3</v>
      </c>
      <c r="N298" s="202">
        <v>2.8999999999999998E-3</v>
      </c>
      <c r="O298" s="83" t="s">
        <v>1404</v>
      </c>
    </row>
    <row r="299" spans="1:15" x14ac:dyDescent="0.25">
      <c r="A299" s="79" t="s">
        <v>1444</v>
      </c>
      <c r="B299" s="100" t="s">
        <v>18</v>
      </c>
      <c r="C299" s="81" t="str">
        <f>IFERROR(IF(B299="No CAS","",INDEX('DEQ Pollutant List'!$C$7:$C$611,MATCH('3. Pollutant Emissions - EF'!B299,'DEQ Pollutant List'!$B$7:$B$611,0))),"")</f>
        <v>Acetone</v>
      </c>
      <c r="D299" s="115">
        <f>IFERROR(IF(OR($B299="",$B299="No CAS"),INDEX('DEQ Pollutant List'!$A$7:$A$611,MATCH($C299,'DEQ Pollutant List'!$C$7:$C$611,0)),INDEX('DEQ Pollutant List'!$A$7:$A$611,MATCH($B299,'DEQ Pollutant List'!$B$7:$B$611,0))),"")</f>
        <v>634</v>
      </c>
      <c r="E299" s="101">
        <v>0.21</v>
      </c>
      <c r="F299" s="102">
        <v>4.2599999999999999E-2</v>
      </c>
      <c r="G299" s="103" t="s">
        <v>1404</v>
      </c>
      <c r="H299" s="83" t="s">
        <v>1407</v>
      </c>
      <c r="I299" s="104" t="s">
        <v>1507</v>
      </c>
      <c r="J299" s="102">
        <v>81.561142080000025</v>
      </c>
      <c r="K299" s="105">
        <v>287.86285440000006</v>
      </c>
      <c r="L299" s="83" t="s">
        <v>1404</v>
      </c>
      <c r="M299" s="102">
        <v>3.1984761600000007</v>
      </c>
      <c r="N299" s="105">
        <v>3.2</v>
      </c>
      <c r="O299" s="83" t="s">
        <v>1404</v>
      </c>
    </row>
    <row r="300" spans="1:15" x14ac:dyDescent="0.25">
      <c r="A300" s="79" t="s">
        <v>1444</v>
      </c>
      <c r="B300" s="100" t="s">
        <v>24</v>
      </c>
      <c r="C300" s="81" t="str">
        <f>IFERROR(IF(B300="No CAS","",INDEX('DEQ Pollutant List'!$C$7:$C$611,MATCH('3. Pollutant Emissions - EF'!B300,'DEQ Pollutant List'!$B$7:$B$611,0))),"")</f>
        <v>Acrolein</v>
      </c>
      <c r="D300" s="115">
        <f>IFERROR(IF(OR($B300="",$B300="No CAS"),INDEX('DEQ Pollutant List'!$A$7:$A$611,MATCH($C300,'DEQ Pollutant List'!$C$7:$C$611,0)),INDEX('DEQ Pollutant List'!$A$7:$A$611,MATCH($B300,'DEQ Pollutant List'!$B$7:$B$611,0))),"")</f>
        <v>5</v>
      </c>
      <c r="E300" s="101">
        <v>0.44</v>
      </c>
      <c r="F300" s="102">
        <v>1.8800000000000001E-2</v>
      </c>
      <c r="G300" s="103" t="s">
        <v>1404</v>
      </c>
      <c r="H300" s="83" t="s">
        <v>1407</v>
      </c>
      <c r="I300" s="104" t="s">
        <v>1507</v>
      </c>
      <c r="J300" s="102">
        <v>25.514818560000005</v>
      </c>
      <c r="K300" s="105">
        <v>90.052300800000012</v>
      </c>
      <c r="L300" s="83" t="s">
        <v>1404</v>
      </c>
      <c r="M300" s="102">
        <v>1.0005811200000001</v>
      </c>
      <c r="N300" s="105">
        <v>1</v>
      </c>
      <c r="O300" s="83" t="s">
        <v>1404</v>
      </c>
    </row>
    <row r="301" spans="1:15" x14ac:dyDescent="0.25">
      <c r="A301" s="79" t="s">
        <v>1444</v>
      </c>
      <c r="B301" s="100" t="s">
        <v>98</v>
      </c>
      <c r="C301" s="81" t="str">
        <f>IFERROR(IF(B301="No CAS","",INDEX('DEQ Pollutant List'!$C$7:$C$611,MATCH('3. Pollutant Emissions - EF'!B301,'DEQ Pollutant List'!$B$7:$B$611,0))),"")</f>
        <v>Benzene</v>
      </c>
      <c r="D301" s="115">
        <f>IFERROR(IF(OR($B301="",$B301="No CAS"),INDEX('DEQ Pollutant List'!$A$7:$A$611,MATCH($C301,'DEQ Pollutant List'!$C$7:$C$611,0)),INDEX('DEQ Pollutant List'!$A$7:$A$611,MATCH($B301,'DEQ Pollutant List'!$B$7:$B$611,0))),"")</f>
        <v>46</v>
      </c>
      <c r="E301" s="101" t="s">
        <v>1381</v>
      </c>
      <c r="F301" s="102">
        <v>2.6199999999999999E-3</v>
      </c>
      <c r="G301" s="103" t="s">
        <v>1404</v>
      </c>
      <c r="H301" s="83" t="s">
        <v>1407</v>
      </c>
      <c r="I301" s="104" t="s">
        <v>1507</v>
      </c>
      <c r="J301" s="102">
        <v>6.3496224000000012</v>
      </c>
      <c r="K301" s="105">
        <v>22.410432</v>
      </c>
      <c r="L301" s="83" t="s">
        <v>1404</v>
      </c>
      <c r="M301" s="102">
        <v>0.2490048</v>
      </c>
      <c r="N301" s="105">
        <v>0.25</v>
      </c>
      <c r="O301" s="83" t="s">
        <v>1404</v>
      </c>
    </row>
    <row r="302" spans="1:15" x14ac:dyDescent="0.25">
      <c r="A302" s="79" t="s">
        <v>1444</v>
      </c>
      <c r="B302" s="100" t="s">
        <v>131</v>
      </c>
      <c r="C302" s="81" t="str">
        <f>IFERROR(IF(B302="No CAS","",INDEX('DEQ Pollutant List'!$C$7:$C$611,MATCH('3. Pollutant Emissions - EF'!B302,'DEQ Pollutant List'!$B$7:$B$611,0))),"")</f>
        <v>Bromomethane (methyl bromide)</v>
      </c>
      <c r="D302" s="115">
        <f>IFERROR(IF(OR($B302="",$B302="No CAS"),INDEX('DEQ Pollutant List'!$A$7:$A$611,MATCH($C302,'DEQ Pollutant List'!$C$7:$C$611,0)),INDEX('DEQ Pollutant List'!$A$7:$A$611,MATCH($B302,'DEQ Pollutant List'!$B$7:$B$611,0))),"")</f>
        <v>324</v>
      </c>
      <c r="E302" s="101">
        <v>0.03</v>
      </c>
      <c r="F302" s="102">
        <v>4.6E-5</v>
      </c>
      <c r="G302" s="103" t="s">
        <v>1404</v>
      </c>
      <c r="H302" s="83" t="s">
        <v>1407</v>
      </c>
      <c r="I302" s="104" t="s">
        <v>1506</v>
      </c>
      <c r="J302" s="102">
        <v>0.10813746240000001</v>
      </c>
      <c r="K302" s="105">
        <v>0.38166163199999997</v>
      </c>
      <c r="L302" s="83" t="s">
        <v>1404</v>
      </c>
      <c r="M302" s="102">
        <v>4.2406848E-3</v>
      </c>
      <c r="N302" s="202">
        <v>4.1999999999999997E-3</v>
      </c>
      <c r="O302" s="83" t="s">
        <v>1404</v>
      </c>
    </row>
    <row r="303" spans="1:15" x14ac:dyDescent="0.25">
      <c r="A303" s="79" t="s">
        <v>1444</v>
      </c>
      <c r="B303" s="100" t="s">
        <v>210</v>
      </c>
      <c r="C303" s="81" t="str">
        <f>IFERROR(IF(B303="No CAS","",INDEX('DEQ Pollutant List'!$C$7:$C$611,MATCH('3. Pollutant Emissions - EF'!B303,'DEQ Pollutant List'!$B$7:$B$611,0))),"")</f>
        <v>Chloromethane (methyl chloride)</v>
      </c>
      <c r="D303" s="115">
        <f>IFERROR(IF(OR($B303="",$B303="No CAS"),INDEX('DEQ Pollutant List'!$A$7:$A$611,MATCH($C303,'DEQ Pollutant List'!$C$7:$C$611,0)),INDEX('DEQ Pollutant List'!$A$7:$A$611,MATCH($B303,'DEQ Pollutant List'!$B$7:$B$611,0))),"")</f>
        <v>325</v>
      </c>
      <c r="E303" s="101">
        <v>0.01</v>
      </c>
      <c r="F303" s="102">
        <v>1.85E-4</v>
      </c>
      <c r="G303" s="103" t="s">
        <v>1404</v>
      </c>
      <c r="H303" s="83" t="s">
        <v>1407</v>
      </c>
      <c r="I303" s="104" t="s">
        <v>1506</v>
      </c>
      <c r="J303" s="102">
        <v>0.44386768800000009</v>
      </c>
      <c r="K303" s="105">
        <v>1.5665918400000001</v>
      </c>
      <c r="L303" s="83" t="s">
        <v>1404</v>
      </c>
      <c r="M303" s="102">
        <v>1.7406576000000003E-2</v>
      </c>
      <c r="N303" s="105">
        <v>1.7000000000000001E-2</v>
      </c>
      <c r="O303" s="83" t="s">
        <v>1404</v>
      </c>
    </row>
    <row r="304" spans="1:15" x14ac:dyDescent="0.25">
      <c r="A304" s="79" t="s">
        <v>1444</v>
      </c>
      <c r="B304" s="100" t="s">
        <v>246</v>
      </c>
      <c r="C304" s="81" t="str">
        <f>IFERROR(IF(B304="No CAS","",INDEX('DEQ Pollutant List'!$C$7:$C$611,MATCH('3. Pollutant Emissions - EF'!B304,'DEQ Pollutant List'!$B$7:$B$611,0))),"")</f>
        <v>Crotonaldehyde</v>
      </c>
      <c r="D304" s="115">
        <f>IFERROR(IF(OR($B304="",$B304="No CAS"),INDEX('DEQ Pollutant List'!$A$7:$A$611,MATCH($C304,'DEQ Pollutant List'!$C$7:$C$611,0)),INDEX('DEQ Pollutant List'!$A$7:$A$611,MATCH($B304,'DEQ Pollutant List'!$B$7:$B$611,0))),"")</f>
        <v>156</v>
      </c>
      <c r="E304" s="101">
        <v>0.33</v>
      </c>
      <c r="F304" s="102">
        <v>5.45E-3</v>
      </c>
      <c r="G304" s="103" t="s">
        <v>1404</v>
      </c>
      <c r="H304" s="83" t="s">
        <v>1407</v>
      </c>
      <c r="I304" s="104" t="s">
        <v>1507</v>
      </c>
      <c r="J304" s="102">
        <v>8.8494832800000012</v>
      </c>
      <c r="K304" s="105">
        <v>31.233470399999998</v>
      </c>
      <c r="L304" s="83" t="s">
        <v>1404</v>
      </c>
      <c r="M304" s="102">
        <v>0.34703856</v>
      </c>
      <c r="N304" s="105">
        <v>0.35</v>
      </c>
      <c r="O304" s="83" t="s">
        <v>1404</v>
      </c>
    </row>
    <row r="305" spans="1:15" x14ac:dyDescent="0.25">
      <c r="A305" s="79" t="s">
        <v>1444</v>
      </c>
      <c r="B305" s="100" t="s">
        <v>508</v>
      </c>
      <c r="C305" s="81" t="str">
        <f>IFERROR(IF(B305="No CAS","",INDEX('DEQ Pollutant List'!$C$7:$C$611,MATCH('3. Pollutant Emissions - EF'!B305,'DEQ Pollutant List'!$B$7:$B$611,0))),"")</f>
        <v>Isopropylbenzene (cumene)</v>
      </c>
      <c r="D305" s="115">
        <f>IFERROR(IF(OR($B305="",$B305="No CAS"),INDEX('DEQ Pollutant List'!$A$7:$A$611,MATCH($C305,'DEQ Pollutant List'!$C$7:$C$611,0)),INDEX('DEQ Pollutant List'!$A$7:$A$611,MATCH($B305,'DEQ Pollutant List'!$B$7:$B$611,0))),"")</f>
        <v>157</v>
      </c>
      <c r="E305" s="101" t="s">
        <v>1381</v>
      </c>
      <c r="F305" s="102">
        <v>3.65E-5</v>
      </c>
      <c r="G305" s="103" t="s">
        <v>1404</v>
      </c>
      <c r="H305" s="83" t="s">
        <v>1407</v>
      </c>
      <c r="I305" s="104" t="s">
        <v>1506</v>
      </c>
      <c r="J305" s="102">
        <v>8.845848000000002E-2</v>
      </c>
      <c r="K305" s="105">
        <v>0.3122064</v>
      </c>
      <c r="L305" s="83" t="s">
        <v>1404</v>
      </c>
      <c r="M305" s="102">
        <v>3.4689600000000001E-3</v>
      </c>
      <c r="N305" s="202">
        <v>3.5000000000000001E-3</v>
      </c>
      <c r="O305" s="83" t="s">
        <v>1404</v>
      </c>
    </row>
    <row r="306" spans="1:15" x14ac:dyDescent="0.25">
      <c r="A306" s="79" t="s">
        <v>1444</v>
      </c>
      <c r="B306" s="100" t="s">
        <v>443</v>
      </c>
      <c r="C306" s="81" t="str">
        <f>IFERROR(IF(B306="No CAS","",INDEX('DEQ Pollutant List'!$C$7:$C$611,MATCH('3. Pollutant Emissions - EF'!B306,'DEQ Pollutant List'!$B$7:$B$611,0))),"")</f>
        <v>Formaldehyde</v>
      </c>
      <c r="D306" s="115">
        <f>IFERROR(IF(OR($B306="",$B306="No CAS"),INDEX('DEQ Pollutant List'!$A$7:$A$611,MATCH($C306,'DEQ Pollutant List'!$C$7:$C$611,0)),INDEX('DEQ Pollutant List'!$A$7:$A$611,MATCH($B306,'DEQ Pollutant List'!$B$7:$B$611,0))),"")</f>
        <v>250</v>
      </c>
      <c r="E306" s="101">
        <v>0.85</v>
      </c>
      <c r="F306" s="102">
        <v>2.1700000000000001E-2</v>
      </c>
      <c r="G306" s="103" t="s">
        <v>1404</v>
      </c>
      <c r="H306" s="83" t="s">
        <v>1407</v>
      </c>
      <c r="I306" s="104" t="s">
        <v>1505</v>
      </c>
      <c r="J306" s="102">
        <v>7.8885576000000031</v>
      </c>
      <c r="K306" s="105">
        <v>27.841968000000005</v>
      </c>
      <c r="L306" s="83" t="s">
        <v>1404</v>
      </c>
      <c r="M306" s="102">
        <v>0.30935520000000005</v>
      </c>
      <c r="N306" s="105">
        <v>0.31</v>
      </c>
      <c r="O306" s="83" t="s">
        <v>1404</v>
      </c>
    </row>
    <row r="307" spans="1:15" x14ac:dyDescent="0.25">
      <c r="A307" s="79" t="s">
        <v>1444</v>
      </c>
      <c r="B307" s="100" t="s">
        <v>529</v>
      </c>
      <c r="C307" s="81" t="str">
        <f>IFERROR(IF(B307="No CAS","",INDEX('DEQ Pollutant List'!$C$7:$C$611,MATCH('3. Pollutant Emissions - EF'!B307,'DEQ Pollutant List'!$B$7:$B$611,0))),"")</f>
        <v>Methanol</v>
      </c>
      <c r="D307" s="115">
        <f>IFERROR(IF(OR($B307="",$B307="No CAS"),INDEX('DEQ Pollutant List'!$A$7:$A$611,MATCH($C307,'DEQ Pollutant List'!$C$7:$C$611,0)),INDEX('DEQ Pollutant List'!$A$7:$A$611,MATCH($B307,'DEQ Pollutant List'!$B$7:$B$611,0))),"")</f>
        <v>321</v>
      </c>
      <c r="E307" s="101">
        <v>0.95</v>
      </c>
      <c r="F307" s="102">
        <v>1.9800000000000002E-2</v>
      </c>
      <c r="G307" s="103" t="s">
        <v>1404</v>
      </c>
      <c r="H307" s="83" t="s">
        <v>1407</v>
      </c>
      <c r="I307" s="104" t="s">
        <v>1505</v>
      </c>
      <c r="J307" s="102">
        <v>2.3992848000000024</v>
      </c>
      <c r="K307" s="105">
        <v>8.4680640000000071</v>
      </c>
      <c r="L307" s="83" t="s">
        <v>1404</v>
      </c>
      <c r="M307" s="102">
        <v>9.4089600000000093E-2</v>
      </c>
      <c r="N307" s="105">
        <v>9.4E-2</v>
      </c>
      <c r="O307" s="83" t="s">
        <v>1404</v>
      </c>
    </row>
    <row r="308" spans="1:15" x14ac:dyDescent="0.25">
      <c r="A308" s="79" t="s">
        <v>1444</v>
      </c>
      <c r="B308" s="100" t="s">
        <v>317</v>
      </c>
      <c r="C308" s="81" t="str">
        <f>IFERROR(IF(B308="No CAS","",INDEX('DEQ Pollutant List'!$C$7:$C$611,MATCH('3. Pollutant Emissions - EF'!B308,'DEQ Pollutant List'!$B$7:$B$611,0))),"")</f>
        <v>Dichloromethane (methylene chloride)</v>
      </c>
      <c r="D308" s="115">
        <f>IFERROR(IF(OR($B308="",$B308="No CAS"),INDEX('DEQ Pollutant List'!$A$7:$A$611,MATCH($C308,'DEQ Pollutant List'!$C$7:$C$611,0)),INDEX('DEQ Pollutant List'!$A$7:$A$611,MATCH($B308,'DEQ Pollutant List'!$B$7:$B$611,0))),"")</f>
        <v>328</v>
      </c>
      <c r="E308" s="101">
        <v>0.02</v>
      </c>
      <c r="F308" s="102">
        <v>8.6399999999999997E-4</v>
      </c>
      <c r="G308" s="103" t="s">
        <v>1404</v>
      </c>
      <c r="H308" s="83" t="s">
        <v>1407</v>
      </c>
      <c r="I308" s="104" t="s">
        <v>1506</v>
      </c>
      <c r="J308" s="102">
        <v>2.0520428544000002</v>
      </c>
      <c r="K308" s="105">
        <v>7.2425041919999993</v>
      </c>
      <c r="L308" s="83" t="s">
        <v>1404</v>
      </c>
      <c r="M308" s="102">
        <v>8.0472268799999996E-2</v>
      </c>
      <c r="N308" s="105">
        <v>0.08</v>
      </c>
      <c r="O308" s="83" t="s">
        <v>1404</v>
      </c>
    </row>
    <row r="309" spans="1:15" x14ac:dyDescent="0.25">
      <c r="A309" s="79" t="s">
        <v>1444</v>
      </c>
      <c r="B309" s="100" t="s">
        <v>137</v>
      </c>
      <c r="C309" s="81" t="str">
        <f>IFERROR(IF(B309="No CAS","",INDEX('DEQ Pollutant List'!$C$7:$C$611,MATCH('3. Pollutant Emissions - EF'!B309,'DEQ Pollutant List'!$B$7:$B$611,0))),"")</f>
        <v>2-Butanone (methyl ethyl ketone)</v>
      </c>
      <c r="D309" s="115">
        <f>IFERROR(IF(OR($B309="",$B309="No CAS"),INDEX('DEQ Pollutant List'!$A$7:$A$611,MATCH($C309,'DEQ Pollutant List'!$C$7:$C$611,0)),INDEX('DEQ Pollutant List'!$A$7:$A$611,MATCH($B309,'DEQ Pollutant List'!$B$7:$B$611,0))),"")</f>
        <v>333</v>
      </c>
      <c r="E309" s="101">
        <v>0.44</v>
      </c>
      <c r="F309" s="102">
        <v>3.6900000000000001E-3</v>
      </c>
      <c r="G309" s="103" t="s">
        <v>1404</v>
      </c>
      <c r="H309" s="83" t="s">
        <v>1407</v>
      </c>
      <c r="I309" s="104" t="s">
        <v>1507</v>
      </c>
      <c r="J309" s="102">
        <v>5.0079617280000015</v>
      </c>
      <c r="K309" s="105">
        <v>17.675159040000004</v>
      </c>
      <c r="L309" s="83" t="s">
        <v>1404</v>
      </c>
      <c r="M309" s="102">
        <v>0.19639065600000005</v>
      </c>
      <c r="N309" s="105">
        <v>0.2</v>
      </c>
      <c r="O309" s="83" t="s">
        <v>1404</v>
      </c>
    </row>
    <row r="310" spans="1:15" x14ac:dyDescent="0.25">
      <c r="A310" s="79" t="s">
        <v>1444</v>
      </c>
      <c r="B310" s="100" t="s">
        <v>549</v>
      </c>
      <c r="C310" s="81" t="str">
        <f>IFERROR(IF(B310="No CAS","",INDEX('DEQ Pollutant List'!$C$7:$C$611,MATCH('3. Pollutant Emissions - EF'!B310,'DEQ Pollutant List'!$B$7:$B$611,0))),"")</f>
        <v>Methyl isobutyl ketone (MIBK, hexone)</v>
      </c>
      <c r="D310" s="115">
        <f>IFERROR(IF(OR($B310="",$B310="No CAS"),INDEX('DEQ Pollutant List'!$A$7:$A$611,MATCH($C310,'DEQ Pollutant List'!$C$7:$C$611,0)),INDEX('DEQ Pollutant List'!$A$7:$A$611,MATCH($B310,'DEQ Pollutant List'!$B$7:$B$611,0))),"")</f>
        <v>337</v>
      </c>
      <c r="E310" s="101">
        <v>0.04</v>
      </c>
      <c r="F310" s="102">
        <v>2.7499999999999998E-3</v>
      </c>
      <c r="G310" s="103" t="s">
        <v>1404</v>
      </c>
      <c r="H310" s="83" t="s">
        <v>1407</v>
      </c>
      <c r="I310" s="104" t="s">
        <v>1507</v>
      </c>
      <c r="J310" s="102">
        <v>6.3980927999999997</v>
      </c>
      <c r="K310" s="105">
        <v>22.581503999999995</v>
      </c>
      <c r="L310" s="83" t="s">
        <v>1404</v>
      </c>
      <c r="M310" s="102">
        <v>0.25090559999999995</v>
      </c>
      <c r="N310" s="105">
        <v>0.25</v>
      </c>
      <c r="O310" s="83" t="s">
        <v>1404</v>
      </c>
    </row>
    <row r="311" spans="1:15" x14ac:dyDescent="0.25">
      <c r="A311" s="79" t="s">
        <v>1444</v>
      </c>
      <c r="B311" s="100" t="s">
        <v>581</v>
      </c>
      <c r="C311" s="81" t="str">
        <f>IFERROR(IF(B311="No CAS","",INDEX('DEQ Pollutant List'!$C$7:$C$611,MATCH('3. Pollutant Emissions - EF'!B311,'DEQ Pollutant List'!$B$7:$B$611,0))),"")</f>
        <v>Naphthalene</v>
      </c>
      <c r="D311" s="115">
        <f>IFERROR(IF(OR($B311="",$B311="No CAS"),INDEX('DEQ Pollutant List'!$A$7:$A$611,MATCH($C311,'DEQ Pollutant List'!$C$7:$C$611,0)),INDEX('DEQ Pollutant List'!$A$7:$A$611,MATCH($B311,'DEQ Pollutant List'!$B$7:$B$611,0))),"")</f>
        <v>428</v>
      </c>
      <c r="E311" s="101" t="s">
        <v>1381</v>
      </c>
      <c r="F311" s="102">
        <v>3.7599999999999999E-3</v>
      </c>
      <c r="G311" s="103" t="s">
        <v>1404</v>
      </c>
      <c r="H311" s="83" t="s">
        <v>1407</v>
      </c>
      <c r="I311" s="104" t="s">
        <v>1506</v>
      </c>
      <c r="J311" s="102">
        <v>9.112435200000002</v>
      </c>
      <c r="K311" s="105">
        <v>32.161535999999998</v>
      </c>
      <c r="L311" s="83" t="s">
        <v>1404</v>
      </c>
      <c r="M311" s="102">
        <v>0.35735040000000001</v>
      </c>
      <c r="N311" s="105">
        <v>0.36</v>
      </c>
      <c r="O311" s="83" t="s">
        <v>1404</v>
      </c>
    </row>
    <row r="312" spans="1:15" x14ac:dyDescent="0.25">
      <c r="A312" s="79" t="s">
        <v>1444</v>
      </c>
      <c r="B312" s="100" t="s">
        <v>693</v>
      </c>
      <c r="C312" s="81" t="str">
        <f>IFERROR(IF(B312="No CAS","",INDEX('DEQ Pollutant List'!$C$7:$C$611,MATCH('3. Pollutant Emissions - EF'!B312,'DEQ Pollutant List'!$B$7:$B$611,0))),"")</f>
        <v>Phenol</v>
      </c>
      <c r="D312" s="115">
        <f>IFERROR(IF(OR($B312="",$B312="No CAS"),INDEX('DEQ Pollutant List'!$A$7:$A$611,MATCH($C312,'DEQ Pollutant List'!$C$7:$C$611,0)),INDEX('DEQ Pollutant List'!$A$7:$A$611,MATCH($B312,'DEQ Pollutant List'!$B$7:$B$611,0))),"")</f>
        <v>497</v>
      </c>
      <c r="E312" s="101">
        <v>0.17</v>
      </c>
      <c r="F312" s="102">
        <v>2.3300000000000001E-2</v>
      </c>
      <c r="G312" s="103" t="s">
        <v>1404</v>
      </c>
      <c r="H312" s="83" t="s">
        <v>1407</v>
      </c>
      <c r="I312" s="104" t="s">
        <v>1507</v>
      </c>
      <c r="J312" s="102">
        <v>46.868453280000004</v>
      </c>
      <c r="K312" s="105">
        <v>165.4180704</v>
      </c>
      <c r="L312" s="83" t="s">
        <v>1404</v>
      </c>
      <c r="M312" s="102">
        <v>1.83797856</v>
      </c>
      <c r="N312" s="105">
        <v>1.84</v>
      </c>
      <c r="O312" s="83" t="s">
        <v>1404</v>
      </c>
    </row>
    <row r="313" spans="1:15" x14ac:dyDescent="0.25">
      <c r="A313" s="79" t="s">
        <v>1444</v>
      </c>
      <c r="B313" s="100" t="s">
        <v>915</v>
      </c>
      <c r="C313" s="81" t="str">
        <f>IFERROR(IF(B313="No CAS","",INDEX('DEQ Pollutant List'!$C$7:$C$611,MATCH('3. Pollutant Emissions - EF'!B313,'DEQ Pollutant List'!$B$7:$B$611,0))),"")</f>
        <v>Propionaldehyde</v>
      </c>
      <c r="D313" s="115">
        <f>IFERROR(IF(OR($B313="",$B313="No CAS"),INDEX('DEQ Pollutant List'!$A$7:$A$611,MATCH($C313,'DEQ Pollutant List'!$C$7:$C$611,0)),INDEX('DEQ Pollutant List'!$A$7:$A$611,MATCH($B313,'DEQ Pollutant List'!$B$7:$B$611,0))),"")</f>
        <v>559</v>
      </c>
      <c r="E313" s="101">
        <v>0.65</v>
      </c>
      <c r="F313" s="102">
        <v>9.8700000000000003E-3</v>
      </c>
      <c r="G313" s="103" t="s">
        <v>1404</v>
      </c>
      <c r="H313" s="83" t="s">
        <v>1407</v>
      </c>
      <c r="I313" s="104" t="s">
        <v>1507</v>
      </c>
      <c r="J313" s="102">
        <v>8.3720498400000007</v>
      </c>
      <c r="K313" s="105">
        <v>29.548411199999997</v>
      </c>
      <c r="L313" s="83" t="s">
        <v>1404</v>
      </c>
      <c r="M313" s="102">
        <v>0.32831568</v>
      </c>
      <c r="N313" s="105">
        <v>0.33</v>
      </c>
      <c r="O313" s="83" t="s">
        <v>1404</v>
      </c>
    </row>
    <row r="314" spans="1:15" x14ac:dyDescent="0.25">
      <c r="A314" s="79" t="s">
        <v>1444</v>
      </c>
      <c r="B314" s="100" t="s">
        <v>960</v>
      </c>
      <c r="C314" s="81" t="str">
        <f>IFERROR(IF(B314="No CAS","",INDEX('DEQ Pollutant List'!$C$7:$C$611,MATCH('3. Pollutant Emissions - EF'!B314,'DEQ Pollutant List'!$B$7:$B$611,0))),"")</f>
        <v>Styrene</v>
      </c>
      <c r="D314" s="115">
        <f>IFERROR(IF(OR($B314="",$B314="No CAS"),INDEX('DEQ Pollutant List'!$A$7:$A$611,MATCH($C314,'DEQ Pollutant List'!$C$7:$C$611,0)),INDEX('DEQ Pollutant List'!$A$7:$A$611,MATCH($B314,'DEQ Pollutant List'!$B$7:$B$611,0))),"")</f>
        <v>585</v>
      </c>
      <c r="E314" s="101" t="s">
        <v>1381</v>
      </c>
      <c r="F314" s="102">
        <v>1.16E-4</v>
      </c>
      <c r="G314" s="103" t="s">
        <v>1404</v>
      </c>
      <c r="H314" s="83" t="s">
        <v>1407</v>
      </c>
      <c r="I314" s="104" t="s">
        <v>1507</v>
      </c>
      <c r="J314" s="102">
        <v>0.28112832000000004</v>
      </c>
      <c r="K314" s="105">
        <v>0.99221760000000003</v>
      </c>
      <c r="L314" s="83" t="s">
        <v>1404</v>
      </c>
      <c r="M314" s="102">
        <v>1.102464E-2</v>
      </c>
      <c r="N314" s="105">
        <v>1.0999999999999999E-2</v>
      </c>
      <c r="O314" s="83" t="s">
        <v>1404</v>
      </c>
    </row>
    <row r="315" spans="1:15" x14ac:dyDescent="0.25">
      <c r="A315" s="79" t="s">
        <v>1444</v>
      </c>
      <c r="B315" s="100" t="s">
        <v>994</v>
      </c>
      <c r="C315" s="81" t="str">
        <f>IFERROR(IF(B315="No CAS","",INDEX('DEQ Pollutant List'!$C$7:$C$611,MATCH('3. Pollutant Emissions - EF'!B315,'DEQ Pollutant List'!$B$7:$B$611,0))),"")</f>
        <v>Toluene</v>
      </c>
      <c r="D315" s="115">
        <f>IFERROR(IF(OR($B315="",$B315="No CAS"),INDEX('DEQ Pollutant List'!$A$7:$A$611,MATCH($C315,'DEQ Pollutant List'!$C$7:$C$611,0)),INDEX('DEQ Pollutant List'!$A$7:$A$611,MATCH($B315,'DEQ Pollutant List'!$B$7:$B$611,0))),"")</f>
        <v>600</v>
      </c>
      <c r="E315" s="101" t="s">
        <v>1381</v>
      </c>
      <c r="F315" s="102">
        <v>4.2900000000000004E-3</v>
      </c>
      <c r="G315" s="103" t="s">
        <v>1404</v>
      </c>
      <c r="H315" s="83" t="s">
        <v>1407</v>
      </c>
      <c r="I315" s="104" t="s">
        <v>1507</v>
      </c>
      <c r="J315" s="102">
        <v>10.396900800000003</v>
      </c>
      <c r="K315" s="105">
        <v>36.694944000000007</v>
      </c>
      <c r="L315" s="83" t="s">
        <v>1404</v>
      </c>
      <c r="M315" s="102">
        <v>0.40772160000000007</v>
      </c>
      <c r="N315" s="105">
        <v>0.41</v>
      </c>
      <c r="O315" s="83" t="s">
        <v>1404</v>
      </c>
    </row>
    <row r="316" spans="1:15" x14ac:dyDescent="0.25">
      <c r="A316" s="79" t="s">
        <v>1444</v>
      </c>
      <c r="B316" s="100" t="s">
        <v>1044</v>
      </c>
      <c r="C316" s="81" t="str">
        <f>IFERROR(IF(B316="No CAS","",INDEX('DEQ Pollutant List'!$C$7:$C$611,MATCH('3. Pollutant Emissions - EF'!B316,'DEQ Pollutant List'!$B$7:$B$611,0))),"")</f>
        <v>1,2,4-Trimethylbenzene</v>
      </c>
      <c r="D316" s="115">
        <f>IFERROR(IF(OR($B316="",$B316="No CAS"),INDEX('DEQ Pollutant List'!$A$7:$A$611,MATCH($C316,'DEQ Pollutant List'!$C$7:$C$611,0)),INDEX('DEQ Pollutant List'!$A$7:$A$611,MATCH($B316,'DEQ Pollutant List'!$B$7:$B$611,0))),"")</f>
        <v>614</v>
      </c>
      <c r="E316" s="101" t="s">
        <v>1381</v>
      </c>
      <c r="F316" s="102">
        <v>6.4399999999999993E-5</v>
      </c>
      <c r="G316" s="103" t="s">
        <v>1404</v>
      </c>
      <c r="H316" s="83" t="s">
        <v>1407</v>
      </c>
      <c r="I316" s="104" t="s">
        <v>1506</v>
      </c>
      <c r="J316" s="102">
        <v>0.15607468800000002</v>
      </c>
      <c r="K316" s="105">
        <v>0.55085183999999998</v>
      </c>
      <c r="L316" s="83" t="s">
        <v>1404</v>
      </c>
      <c r="M316" s="102">
        <v>6.120576E-3</v>
      </c>
      <c r="N316" s="202">
        <v>6.1000000000000004E-3</v>
      </c>
      <c r="O316" s="83" t="s">
        <v>1404</v>
      </c>
    </row>
    <row r="317" spans="1:15" x14ac:dyDescent="0.25">
      <c r="A317" s="79" t="s">
        <v>1444</v>
      </c>
      <c r="B317" s="100" t="s">
        <v>1059</v>
      </c>
      <c r="C317" s="81" t="str">
        <f>IFERROR(IF(B317="No CAS","",INDEX('DEQ Pollutant List'!$C$7:$C$611,MATCH('3. Pollutant Emissions - EF'!B317,'DEQ Pollutant List'!$B$7:$B$611,0))),"")</f>
        <v>Vinyl acetate</v>
      </c>
      <c r="D317" s="115">
        <f>IFERROR(IF(OR($B317="",$B317="No CAS"),INDEX('DEQ Pollutant List'!$A$7:$A$611,MATCH($C317,'DEQ Pollutant List'!$C$7:$C$611,0)),INDEX('DEQ Pollutant List'!$A$7:$A$611,MATCH($B317,'DEQ Pollutant List'!$B$7:$B$611,0))),"")</f>
        <v>622</v>
      </c>
      <c r="E317" s="101">
        <v>0.04</v>
      </c>
      <c r="F317" s="102">
        <v>2.9300000000000001E-5</v>
      </c>
      <c r="G317" s="103" t="s">
        <v>1404</v>
      </c>
      <c r="H317" s="83" t="s">
        <v>1407</v>
      </c>
      <c r="I317" s="104" t="s">
        <v>1506</v>
      </c>
      <c r="J317" s="102">
        <v>6.8168770560000008E-2</v>
      </c>
      <c r="K317" s="105">
        <v>0.2405956608</v>
      </c>
      <c r="L317" s="83" t="s">
        <v>1404</v>
      </c>
      <c r="M317" s="102">
        <v>2.67328512E-3</v>
      </c>
      <c r="N317" s="202">
        <v>2.7000000000000001E-3</v>
      </c>
      <c r="O317" s="83" t="s">
        <v>1404</v>
      </c>
    </row>
    <row r="318" spans="1:15" x14ac:dyDescent="0.25">
      <c r="A318" s="79" t="s">
        <v>1444</v>
      </c>
      <c r="B318" s="100" t="s">
        <v>1073</v>
      </c>
      <c r="C318" s="81" t="str">
        <f>IFERROR(IF(B318="No CAS","",INDEX('DEQ Pollutant List'!$C$7:$C$611,MATCH('3. Pollutant Emissions - EF'!B318,'DEQ Pollutant List'!$B$7:$B$611,0))),"")</f>
        <v>m-Xylene</v>
      </c>
      <c r="D318" s="115">
        <f>IFERROR(IF(OR($B318="",$B318="No CAS"),INDEX('DEQ Pollutant List'!$A$7:$A$611,MATCH($C318,'DEQ Pollutant List'!$C$7:$C$611,0)),INDEX('DEQ Pollutant List'!$A$7:$A$611,MATCH($B318,'DEQ Pollutant List'!$B$7:$B$611,0))),"")</f>
        <v>629</v>
      </c>
      <c r="E318" s="101" t="s">
        <v>1381</v>
      </c>
      <c r="F318" s="102">
        <v>1.2999999999999999E-3</v>
      </c>
      <c r="G318" s="103" t="s">
        <v>1404</v>
      </c>
      <c r="H318" s="83" t="s">
        <v>1407</v>
      </c>
      <c r="I318" s="104" t="s">
        <v>1508</v>
      </c>
      <c r="J318" s="102">
        <v>3.1505760000000005</v>
      </c>
      <c r="K318" s="105">
        <v>11.119680000000001</v>
      </c>
      <c r="L318" s="83" t="s">
        <v>1404</v>
      </c>
      <c r="M318" s="102">
        <v>0.12355200000000001</v>
      </c>
      <c r="N318" s="105">
        <v>0.12</v>
      </c>
      <c r="O318" s="83" t="s">
        <v>1404</v>
      </c>
    </row>
    <row r="319" spans="1:15" x14ac:dyDescent="0.25">
      <c r="A319" s="79" t="s">
        <v>1444</v>
      </c>
      <c r="B319" s="100" t="s">
        <v>1075</v>
      </c>
      <c r="C319" s="81" t="str">
        <f>IFERROR(IF(B319="No CAS","",INDEX('DEQ Pollutant List'!$C$7:$C$611,MATCH('3. Pollutant Emissions - EF'!B319,'DEQ Pollutant List'!$B$7:$B$611,0))),"")</f>
        <v>p-Xylene</v>
      </c>
      <c r="D319" s="115">
        <f>IFERROR(IF(OR($B319="",$B319="No CAS"),INDEX('DEQ Pollutant List'!$A$7:$A$611,MATCH($C319,'DEQ Pollutant List'!$C$7:$C$611,0)),INDEX('DEQ Pollutant List'!$A$7:$A$611,MATCH($B319,'DEQ Pollutant List'!$B$7:$B$611,0))),"")</f>
        <v>631</v>
      </c>
      <c r="E319" s="101" t="s">
        <v>1381</v>
      </c>
      <c r="F319" s="102">
        <v>1.2999999999999999E-3</v>
      </c>
      <c r="G319" s="103" t="s">
        <v>1404</v>
      </c>
      <c r="H319" s="83" t="s">
        <v>1407</v>
      </c>
      <c r="I319" s="104" t="s">
        <v>1508</v>
      </c>
      <c r="J319" s="102">
        <v>3.1505760000000005</v>
      </c>
      <c r="K319" s="105">
        <v>11.119680000000001</v>
      </c>
      <c r="L319" s="83" t="s">
        <v>1404</v>
      </c>
      <c r="M319" s="102">
        <v>0.12355200000000001</v>
      </c>
      <c r="N319" s="105">
        <v>0.12</v>
      </c>
      <c r="O319" s="83" t="s">
        <v>1404</v>
      </c>
    </row>
    <row r="320" spans="1:15" x14ac:dyDescent="0.25">
      <c r="A320" s="79" t="s">
        <v>1444</v>
      </c>
      <c r="B320" s="100" t="s">
        <v>1074</v>
      </c>
      <c r="C320" s="81" t="str">
        <f>IFERROR(IF(B320="No CAS","",INDEX('DEQ Pollutant List'!$C$7:$C$611,MATCH('3. Pollutant Emissions - EF'!B320,'DEQ Pollutant List'!$B$7:$B$611,0))),"")</f>
        <v>o-Xylene</v>
      </c>
      <c r="D320" s="115">
        <f>IFERROR(IF(OR($B320="",$B320="No CAS"),INDEX('DEQ Pollutant List'!$A$7:$A$611,MATCH($C320,'DEQ Pollutant List'!$C$7:$C$611,0)),INDEX('DEQ Pollutant List'!$A$7:$A$611,MATCH($B320,'DEQ Pollutant List'!$B$7:$B$611,0))),"")</f>
        <v>630</v>
      </c>
      <c r="E320" s="101" t="s">
        <v>1381</v>
      </c>
      <c r="F320" s="102">
        <v>2.2799999999999999E-5</v>
      </c>
      <c r="G320" s="103" t="s">
        <v>1404</v>
      </c>
      <c r="H320" s="83" t="s">
        <v>1407</v>
      </c>
      <c r="I320" s="104" t="s">
        <v>1506</v>
      </c>
      <c r="J320" s="102">
        <v>5.5256256000000004E-2</v>
      </c>
      <c r="K320" s="105">
        <v>0.19502207999999999</v>
      </c>
      <c r="L320" s="83" t="s">
        <v>1404</v>
      </c>
      <c r="M320" s="102">
        <v>2.166912E-3</v>
      </c>
      <c r="N320" s="202">
        <v>2.2000000000000001E-3</v>
      </c>
      <c r="O320" s="83" t="s">
        <v>1404</v>
      </c>
    </row>
    <row r="321" spans="1:15" x14ac:dyDescent="0.25">
      <c r="A321" s="79" t="s">
        <v>1445</v>
      </c>
      <c r="B321" s="100" t="s">
        <v>529</v>
      </c>
      <c r="C321" s="81" t="str">
        <f>IFERROR(IF(B321="No CAS","",INDEX('DEQ Pollutant List'!$C$7:$C$611,MATCH('3. Pollutant Emissions - EF'!B321,'DEQ Pollutant List'!$B$7:$B$611,0))),"")</f>
        <v>Methanol</v>
      </c>
      <c r="D321" s="115">
        <f>IFERROR(IF(OR($B321="",$B321="No CAS"),INDEX('DEQ Pollutant List'!$A$7:$A$611,MATCH($C321,'DEQ Pollutant List'!$C$7:$C$611,0)),INDEX('DEQ Pollutant List'!$A$7:$A$611,MATCH($B321,'DEQ Pollutant List'!$B$7:$B$611,0))),"")</f>
        <v>321</v>
      </c>
      <c r="E321" s="101" t="s">
        <v>1381</v>
      </c>
      <c r="F321" s="102">
        <v>1E-3</v>
      </c>
      <c r="G321" s="103" t="s">
        <v>1404</v>
      </c>
      <c r="H321" s="83" t="s">
        <v>1407</v>
      </c>
      <c r="I321" s="104" t="s">
        <v>1509</v>
      </c>
      <c r="J321" s="102">
        <v>48.720666000000001</v>
      </c>
      <c r="K321" s="105">
        <v>63.72</v>
      </c>
      <c r="L321" s="83" t="s">
        <v>1404</v>
      </c>
      <c r="M321" s="102">
        <v>0.33983999999999992</v>
      </c>
      <c r="N321" s="105">
        <v>0.34</v>
      </c>
      <c r="O321" s="83" t="s">
        <v>1404</v>
      </c>
    </row>
    <row r="322" spans="1:15" x14ac:dyDescent="0.25">
      <c r="A322" s="79" t="s">
        <v>1361</v>
      </c>
      <c r="B322" s="100" t="s">
        <v>14</v>
      </c>
      <c r="C322" s="81" t="str">
        <f>IFERROR(IF(B322="No CAS","",INDEX('DEQ Pollutant List'!$C$7:$C$611,MATCH('3. Pollutant Emissions - EF'!B322,'DEQ Pollutant List'!$B$7:$B$611,0))),"")</f>
        <v>Acetaldehyde</v>
      </c>
      <c r="D322" s="115">
        <f>IFERROR(IF(OR($B322="",$B322="No CAS"),INDEX('DEQ Pollutant List'!$A$7:$A$611,MATCH($C322,'DEQ Pollutant List'!$C$7:$C$611,0)),INDEX('DEQ Pollutant List'!$A$7:$A$611,MATCH($B322,'DEQ Pollutant List'!$B$7:$B$611,0))),"")</f>
        <v>1</v>
      </c>
      <c r="E322" s="101" t="s">
        <v>1381</v>
      </c>
      <c r="F322" s="102">
        <v>0.7833</v>
      </c>
      <c r="G322" s="103" t="s">
        <v>1404</v>
      </c>
      <c r="H322" s="83" t="s">
        <v>1408</v>
      </c>
      <c r="I322" s="104" t="s">
        <v>1510</v>
      </c>
      <c r="J322" s="102">
        <v>0.50855752499999995</v>
      </c>
      <c r="K322" s="105">
        <v>3.1984749999999988</v>
      </c>
      <c r="L322" s="83" t="s">
        <v>1404</v>
      </c>
      <c r="M322" s="102">
        <v>6.3969499999999985E-2</v>
      </c>
      <c r="N322" s="105">
        <v>6.4000000000000001E-2</v>
      </c>
      <c r="O322" s="83" t="s">
        <v>1404</v>
      </c>
    </row>
    <row r="323" spans="1:15" x14ac:dyDescent="0.25">
      <c r="A323" s="79" t="s">
        <v>1361</v>
      </c>
      <c r="B323" s="100" t="s">
        <v>24</v>
      </c>
      <c r="C323" s="81" t="str">
        <f>IFERROR(IF(B323="No CAS","",INDEX('DEQ Pollutant List'!$C$7:$C$611,MATCH('3. Pollutant Emissions - EF'!B323,'DEQ Pollutant List'!$B$7:$B$611,0))),"")</f>
        <v>Acrolein</v>
      </c>
      <c r="D323" s="115">
        <f>IFERROR(IF(OR($B323="",$B323="No CAS"),INDEX('DEQ Pollutant List'!$A$7:$A$611,MATCH($C323,'DEQ Pollutant List'!$C$7:$C$611,0)),INDEX('DEQ Pollutant List'!$A$7:$A$611,MATCH($B323,'DEQ Pollutant List'!$B$7:$B$611,0))),"")</f>
        <v>5</v>
      </c>
      <c r="E323" s="101" t="s">
        <v>1381</v>
      </c>
      <c r="F323" s="102">
        <v>3.39E-2</v>
      </c>
      <c r="G323" s="103" t="s">
        <v>1404</v>
      </c>
      <c r="H323" s="83" t="s">
        <v>1408</v>
      </c>
      <c r="I323" s="104" t="s">
        <v>1510</v>
      </c>
      <c r="J323" s="102">
        <v>2.2009574999999997E-2</v>
      </c>
      <c r="K323" s="105">
        <v>0.13842499999999996</v>
      </c>
      <c r="L323" s="83" t="s">
        <v>1404</v>
      </c>
      <c r="M323" s="102">
        <v>2.7684999999999997E-3</v>
      </c>
      <c r="N323" s="202">
        <v>2.8E-3</v>
      </c>
      <c r="O323" s="83" t="s">
        <v>1404</v>
      </c>
    </row>
    <row r="324" spans="1:15" x14ac:dyDescent="0.25">
      <c r="A324" s="79" t="s">
        <v>1361</v>
      </c>
      <c r="B324" s="100" t="s">
        <v>61</v>
      </c>
      <c r="C324" s="81" t="str">
        <f>IFERROR(IF(B324="No CAS","",INDEX('DEQ Pollutant List'!$C$7:$C$611,MATCH('3. Pollutant Emissions - EF'!B324,'DEQ Pollutant List'!$B$7:$B$611,0))),"")</f>
        <v>Ammonia</v>
      </c>
      <c r="D324" s="115">
        <f>IFERROR(IF(OR($B324="",$B324="No CAS"),INDEX('DEQ Pollutant List'!$A$7:$A$611,MATCH($C324,'DEQ Pollutant List'!$C$7:$C$611,0)),INDEX('DEQ Pollutant List'!$A$7:$A$611,MATCH($B324,'DEQ Pollutant List'!$B$7:$B$611,0))),"")</f>
        <v>26</v>
      </c>
      <c r="E324" s="101" t="s">
        <v>1381</v>
      </c>
      <c r="F324" s="102">
        <v>2.9</v>
      </c>
      <c r="G324" s="103" t="s">
        <v>1404</v>
      </c>
      <c r="H324" s="83" t="s">
        <v>1408</v>
      </c>
      <c r="I324" s="104" t="s">
        <v>1510</v>
      </c>
      <c r="J324" s="102">
        <v>1.8828249999999995</v>
      </c>
      <c r="K324" s="105">
        <v>11.841666666666663</v>
      </c>
      <c r="L324" s="83" t="s">
        <v>1404</v>
      </c>
      <c r="M324" s="102">
        <v>0.23683333333333328</v>
      </c>
      <c r="N324" s="105">
        <v>0.24</v>
      </c>
      <c r="O324" s="83" t="s">
        <v>1404</v>
      </c>
    </row>
    <row r="325" spans="1:15" x14ac:dyDescent="0.25">
      <c r="A325" s="79" t="s">
        <v>1361</v>
      </c>
      <c r="B325" s="100" t="s">
        <v>98</v>
      </c>
      <c r="C325" s="81" t="str">
        <f>IFERROR(IF(B325="No CAS","",INDEX('DEQ Pollutant List'!$C$7:$C$611,MATCH('3. Pollutant Emissions - EF'!B325,'DEQ Pollutant List'!$B$7:$B$611,0))),"")</f>
        <v>Benzene</v>
      </c>
      <c r="D325" s="115">
        <f>IFERROR(IF(OR($B325="",$B325="No CAS"),INDEX('DEQ Pollutant List'!$A$7:$A$611,MATCH($C325,'DEQ Pollutant List'!$C$7:$C$611,0)),INDEX('DEQ Pollutant List'!$A$7:$A$611,MATCH($B325,'DEQ Pollutant List'!$B$7:$B$611,0))),"")</f>
        <v>46</v>
      </c>
      <c r="E325" s="101" t="s">
        <v>1381</v>
      </c>
      <c r="F325" s="102">
        <v>0.18629999999999999</v>
      </c>
      <c r="G325" s="103" t="s">
        <v>1404</v>
      </c>
      <c r="H325" s="83" t="s">
        <v>1408</v>
      </c>
      <c r="I325" s="104" t="s">
        <v>1510</v>
      </c>
      <c r="J325" s="102">
        <v>0.12095527499999997</v>
      </c>
      <c r="K325" s="105">
        <v>0.76072499999999976</v>
      </c>
      <c r="L325" s="83" t="s">
        <v>1404</v>
      </c>
      <c r="M325" s="102">
        <v>1.5214499999999997E-2</v>
      </c>
      <c r="N325" s="105">
        <v>1.4999999999999999E-2</v>
      </c>
      <c r="O325" s="83" t="s">
        <v>1404</v>
      </c>
    </row>
    <row r="326" spans="1:15" x14ac:dyDescent="0.25">
      <c r="A326" s="79" t="s">
        <v>1361</v>
      </c>
      <c r="B326" s="100" t="s">
        <v>135</v>
      </c>
      <c r="C326" s="81" t="str">
        <f>IFERROR(IF(B326="No CAS","",INDEX('DEQ Pollutant List'!$C$7:$C$611,MATCH('3. Pollutant Emissions - EF'!B326,'DEQ Pollutant List'!$B$7:$B$611,0))),"")</f>
        <v>1,3-Butadiene</v>
      </c>
      <c r="D326" s="115">
        <f>IFERROR(IF(OR($B326="",$B326="No CAS"),INDEX('DEQ Pollutant List'!$A$7:$A$611,MATCH($C326,'DEQ Pollutant List'!$C$7:$C$611,0)),INDEX('DEQ Pollutant List'!$A$7:$A$611,MATCH($B326,'DEQ Pollutant List'!$B$7:$B$611,0))),"")</f>
        <v>75</v>
      </c>
      <c r="E326" s="101" t="s">
        <v>1381</v>
      </c>
      <c r="F326" s="102">
        <v>0.21740000000000001</v>
      </c>
      <c r="G326" s="103" t="s">
        <v>1404</v>
      </c>
      <c r="H326" s="83" t="s">
        <v>1408</v>
      </c>
      <c r="I326" s="104" t="s">
        <v>1510</v>
      </c>
      <c r="J326" s="102">
        <v>0.14114694999999999</v>
      </c>
      <c r="K326" s="105">
        <v>0.88771666666666649</v>
      </c>
      <c r="L326" s="83" t="s">
        <v>1404</v>
      </c>
      <c r="M326" s="102">
        <v>1.775433333333333E-2</v>
      </c>
      <c r="N326" s="105">
        <v>1.7999999999999999E-2</v>
      </c>
      <c r="O326" s="83" t="s">
        <v>1404</v>
      </c>
    </row>
    <row r="327" spans="1:15" x14ac:dyDescent="0.25">
      <c r="A327" s="79" t="s">
        <v>1361</v>
      </c>
      <c r="B327" s="100" t="s">
        <v>410</v>
      </c>
      <c r="C327" s="81" t="str">
        <f>IFERROR(IF(B327="No CAS","",INDEX('DEQ Pollutant List'!$C$7:$C$611,MATCH('3. Pollutant Emissions - EF'!B327,'DEQ Pollutant List'!$B$7:$B$611,0))),"")</f>
        <v>Ethyl benzene</v>
      </c>
      <c r="D327" s="115">
        <f>IFERROR(IF(OR($B327="",$B327="No CAS"),INDEX('DEQ Pollutant List'!$A$7:$A$611,MATCH($C327,'DEQ Pollutant List'!$C$7:$C$611,0)),INDEX('DEQ Pollutant List'!$A$7:$A$611,MATCH($B327,'DEQ Pollutant List'!$B$7:$B$611,0))),"")</f>
        <v>229</v>
      </c>
      <c r="E327" s="101" t="s">
        <v>1381</v>
      </c>
      <c r="F327" s="102">
        <v>1.09E-2</v>
      </c>
      <c r="G327" s="103" t="s">
        <v>1404</v>
      </c>
      <c r="H327" s="83" t="s">
        <v>1408</v>
      </c>
      <c r="I327" s="104" t="s">
        <v>1510</v>
      </c>
      <c r="J327" s="102">
        <v>7.0768249999999984E-3</v>
      </c>
      <c r="K327" s="105">
        <v>4.4508333333333323E-2</v>
      </c>
      <c r="L327" s="83" t="s">
        <v>1404</v>
      </c>
      <c r="M327" s="102">
        <v>8.901666666666666E-4</v>
      </c>
      <c r="N327" s="202">
        <v>8.8999999999999995E-4</v>
      </c>
      <c r="O327" s="83" t="s">
        <v>1404</v>
      </c>
    </row>
    <row r="328" spans="1:15" x14ac:dyDescent="0.25">
      <c r="A328" s="79" t="s">
        <v>1361</v>
      </c>
      <c r="B328" s="100" t="s">
        <v>443</v>
      </c>
      <c r="C328" s="81" t="str">
        <f>IFERROR(IF(B328="No CAS","",INDEX('DEQ Pollutant List'!$C$7:$C$611,MATCH('3. Pollutant Emissions - EF'!B328,'DEQ Pollutant List'!$B$7:$B$611,0))),"")</f>
        <v>Formaldehyde</v>
      </c>
      <c r="D328" s="115">
        <f>IFERROR(IF(OR($B328="",$B328="No CAS"),INDEX('DEQ Pollutant List'!$A$7:$A$611,MATCH($C328,'DEQ Pollutant List'!$C$7:$C$611,0)),INDEX('DEQ Pollutant List'!$A$7:$A$611,MATCH($B328,'DEQ Pollutant List'!$B$7:$B$611,0))),"")</f>
        <v>250</v>
      </c>
      <c r="E328" s="101" t="s">
        <v>1381</v>
      </c>
      <c r="F328" s="102">
        <v>1.7261</v>
      </c>
      <c r="G328" s="103" t="s">
        <v>1404</v>
      </c>
      <c r="H328" s="83" t="s">
        <v>1408</v>
      </c>
      <c r="I328" s="104" t="s">
        <v>1510</v>
      </c>
      <c r="J328" s="102">
        <v>1.1206704249999997</v>
      </c>
      <c r="K328" s="105">
        <v>7.0482416666666641</v>
      </c>
      <c r="L328" s="83" t="s">
        <v>1404</v>
      </c>
      <c r="M328" s="102">
        <v>0.14096483333333329</v>
      </c>
      <c r="N328" s="105">
        <v>0.14000000000000001</v>
      </c>
      <c r="O328" s="83" t="s">
        <v>1404</v>
      </c>
    </row>
    <row r="329" spans="1:15" x14ac:dyDescent="0.25">
      <c r="A329" s="79" t="s">
        <v>1361</v>
      </c>
      <c r="B329" s="100" t="s">
        <v>483</v>
      </c>
      <c r="C329" s="81" t="str">
        <f>IFERROR(IF(B329="No CAS","",INDEX('DEQ Pollutant List'!$C$7:$C$611,MATCH('3. Pollutant Emissions - EF'!B329,'DEQ Pollutant List'!$B$7:$B$611,0))),"")</f>
        <v>Hexane</v>
      </c>
      <c r="D329" s="115">
        <f>IFERROR(IF(OR($B329="",$B329="No CAS"),INDEX('DEQ Pollutant List'!$A$7:$A$611,MATCH($C329,'DEQ Pollutant List'!$C$7:$C$611,0)),INDEX('DEQ Pollutant List'!$A$7:$A$611,MATCH($B329,'DEQ Pollutant List'!$B$7:$B$611,0))),"")</f>
        <v>289</v>
      </c>
      <c r="E329" s="101" t="s">
        <v>1381</v>
      </c>
      <c r="F329" s="102">
        <v>2.69E-2</v>
      </c>
      <c r="G329" s="103" t="s">
        <v>1404</v>
      </c>
      <c r="H329" s="83" t="s">
        <v>1408</v>
      </c>
      <c r="I329" s="104" t="s">
        <v>1510</v>
      </c>
      <c r="J329" s="102">
        <v>1.7464824999999996E-2</v>
      </c>
      <c r="K329" s="105">
        <v>0.10984166666666663</v>
      </c>
      <c r="L329" s="83" t="s">
        <v>1404</v>
      </c>
      <c r="M329" s="102">
        <v>2.1968333333333332E-3</v>
      </c>
      <c r="N329" s="202">
        <v>2.2000000000000001E-3</v>
      </c>
      <c r="O329" s="83" t="s">
        <v>1404</v>
      </c>
    </row>
    <row r="330" spans="1:15" x14ac:dyDescent="0.25">
      <c r="A330" s="79" t="s">
        <v>1361</v>
      </c>
      <c r="B330" s="100" t="s">
        <v>489</v>
      </c>
      <c r="C330" s="81" t="str">
        <f>IFERROR(IF(B330="No CAS","",INDEX('DEQ Pollutant List'!$C$7:$C$611,MATCH('3. Pollutant Emissions - EF'!B330,'DEQ Pollutant List'!$B$7:$B$611,0))),"")</f>
        <v>Hydrochloric acid</v>
      </c>
      <c r="D330" s="115">
        <f>IFERROR(IF(OR($B330="",$B330="No CAS"),INDEX('DEQ Pollutant List'!$A$7:$A$611,MATCH($C330,'DEQ Pollutant List'!$C$7:$C$611,0)),INDEX('DEQ Pollutant List'!$A$7:$A$611,MATCH($B330,'DEQ Pollutant List'!$B$7:$B$611,0))),"")</f>
        <v>292</v>
      </c>
      <c r="E330" s="101" t="s">
        <v>1381</v>
      </c>
      <c r="F330" s="102">
        <v>0.18629999999999999</v>
      </c>
      <c r="G330" s="103" t="s">
        <v>1404</v>
      </c>
      <c r="H330" s="83" t="s">
        <v>1408</v>
      </c>
      <c r="I330" s="104" t="s">
        <v>1510</v>
      </c>
      <c r="J330" s="102">
        <v>0.12095527499999997</v>
      </c>
      <c r="K330" s="105">
        <v>0.76072499999999976</v>
      </c>
      <c r="L330" s="83" t="s">
        <v>1404</v>
      </c>
      <c r="M330" s="102">
        <v>1.5214499999999997E-2</v>
      </c>
      <c r="N330" s="105">
        <v>1.4999999999999999E-2</v>
      </c>
      <c r="O330" s="83" t="s">
        <v>1404</v>
      </c>
    </row>
    <row r="331" spans="1:15" x14ac:dyDescent="0.25">
      <c r="A331" s="79" t="s">
        <v>1361</v>
      </c>
      <c r="B331" s="100" t="s">
        <v>994</v>
      </c>
      <c r="C331" s="81" t="str">
        <f>IFERROR(IF(B331="No CAS","",INDEX('DEQ Pollutant List'!$C$7:$C$611,MATCH('3. Pollutant Emissions - EF'!B331,'DEQ Pollutant List'!$B$7:$B$611,0))),"")</f>
        <v>Toluene</v>
      </c>
      <c r="D331" s="115">
        <f>IFERROR(IF(OR($B331="",$B331="No CAS"),INDEX('DEQ Pollutant List'!$A$7:$A$611,MATCH($C331,'DEQ Pollutant List'!$C$7:$C$611,0)),INDEX('DEQ Pollutant List'!$A$7:$A$611,MATCH($B331,'DEQ Pollutant List'!$B$7:$B$611,0))),"")</f>
        <v>600</v>
      </c>
      <c r="E331" s="101" t="s">
        <v>1381</v>
      </c>
      <c r="F331" s="102">
        <v>0.10539999999999999</v>
      </c>
      <c r="G331" s="103" t="s">
        <v>1404</v>
      </c>
      <c r="H331" s="83" t="s">
        <v>1408</v>
      </c>
      <c r="I331" s="104" t="s">
        <v>1510</v>
      </c>
      <c r="J331" s="102">
        <v>6.843094999999999E-2</v>
      </c>
      <c r="K331" s="105">
        <v>0.43038333333333317</v>
      </c>
      <c r="L331" s="83" t="s">
        <v>1404</v>
      </c>
      <c r="M331" s="102">
        <v>8.6076666666666645E-3</v>
      </c>
      <c r="N331" s="202">
        <v>8.6E-3</v>
      </c>
      <c r="O331" s="83" t="s">
        <v>1404</v>
      </c>
    </row>
    <row r="332" spans="1:15" x14ac:dyDescent="0.25">
      <c r="A332" s="79" t="s">
        <v>1361</v>
      </c>
      <c r="B332" s="100" t="s">
        <v>1071</v>
      </c>
      <c r="C332" s="81" t="str">
        <f>IFERROR(IF(B332="No CAS","",INDEX('DEQ Pollutant List'!$C$7:$C$611,MATCH('3. Pollutant Emissions - EF'!B332,'DEQ Pollutant List'!$B$7:$B$611,0))),"")</f>
        <v>Xylene (mixture), including m-xylene, o-xylene, p-xylene</v>
      </c>
      <c r="D332" s="115">
        <f>IFERROR(IF(OR($B332="",$B332="No CAS"),INDEX('DEQ Pollutant List'!$A$7:$A$611,MATCH($C332,'DEQ Pollutant List'!$C$7:$C$611,0)),INDEX('DEQ Pollutant List'!$A$7:$A$611,MATCH($B332,'DEQ Pollutant List'!$B$7:$B$611,0))),"")</f>
        <v>628</v>
      </c>
      <c r="E332" s="101" t="s">
        <v>1381</v>
      </c>
      <c r="F332" s="102">
        <v>4.24E-2</v>
      </c>
      <c r="G332" s="103" t="s">
        <v>1404</v>
      </c>
      <c r="H332" s="83" t="s">
        <v>1408</v>
      </c>
      <c r="I332" s="104" t="s">
        <v>1510</v>
      </c>
      <c r="J332" s="102">
        <v>2.7528199999999996E-2</v>
      </c>
      <c r="K332" s="105">
        <v>0.17313333333333328</v>
      </c>
      <c r="L332" s="83" t="s">
        <v>1404</v>
      </c>
      <c r="M332" s="102">
        <v>3.4626666666666664E-3</v>
      </c>
      <c r="N332" s="202">
        <v>3.5000000000000001E-3</v>
      </c>
      <c r="O332" s="83" t="s">
        <v>1404</v>
      </c>
    </row>
    <row r="333" spans="1:15" x14ac:dyDescent="0.25">
      <c r="A333" s="79" t="s">
        <v>1361</v>
      </c>
      <c r="B333" s="100">
        <v>401</v>
      </c>
      <c r="C333" s="81" t="str">
        <f>IFERROR(IF(B333="No CAS","",INDEX('DEQ Pollutant List'!$C$7:$C$611,MATCH('3. Pollutant Emissions - EF'!B333,'DEQ Pollutant List'!$B$7:$B$611,0))),"")</f>
        <v>Polycyclic aromatic hydrocarbons (PAHs)</v>
      </c>
      <c r="D333" s="115">
        <f>IFERROR(IF(OR($B333="",$B333="No CAS"),INDEX('DEQ Pollutant List'!$A$7:$A$611,MATCH($C333,'DEQ Pollutant List'!$C$7:$C$611,0)),INDEX('DEQ Pollutant List'!$A$7:$A$611,MATCH($B333,'DEQ Pollutant List'!$B$7:$B$611,0))),"")</f>
        <v>401</v>
      </c>
      <c r="E333" s="101" t="s">
        <v>1381</v>
      </c>
      <c r="F333" s="102">
        <v>3.6200000000000003E-2</v>
      </c>
      <c r="G333" s="103" t="s">
        <v>1404</v>
      </c>
      <c r="H333" s="83" t="s">
        <v>1408</v>
      </c>
      <c r="I333" s="104" t="s">
        <v>1510</v>
      </c>
      <c r="J333" s="102">
        <v>2.3502849999999999E-2</v>
      </c>
      <c r="K333" s="105">
        <v>0.14781666666666662</v>
      </c>
      <c r="L333" s="83" t="s">
        <v>1404</v>
      </c>
      <c r="M333" s="102">
        <v>2.9563333333333334E-3</v>
      </c>
      <c r="N333" s="202">
        <v>3.0000000000000001E-3</v>
      </c>
      <c r="O333" s="83" t="s">
        <v>1404</v>
      </c>
    </row>
    <row r="334" spans="1:15" x14ac:dyDescent="0.25">
      <c r="A334" s="79" t="s">
        <v>1361</v>
      </c>
      <c r="B334" s="100" t="s">
        <v>823</v>
      </c>
      <c r="C334" s="81" t="str">
        <f>IFERROR(IF(B334="No CAS","",INDEX('DEQ Pollutant List'!$C$7:$C$611,MATCH('3. Pollutant Emissions - EF'!B334,'DEQ Pollutant List'!$B$7:$B$611,0))),"")</f>
        <v>Benzo[a]pyrene</v>
      </c>
      <c r="D334" s="115">
        <f>IFERROR(IF(OR($B334="",$B334="No CAS"),INDEX('DEQ Pollutant List'!$A$7:$A$611,MATCH($C334,'DEQ Pollutant List'!$C$7:$C$611,0)),INDEX('DEQ Pollutant List'!$A$7:$A$611,MATCH($B334,'DEQ Pollutant List'!$B$7:$B$611,0))),"")</f>
        <v>406</v>
      </c>
      <c r="E334" s="101" t="s">
        <v>1381</v>
      </c>
      <c r="F334" s="102">
        <v>3.5466000000000002E-5</v>
      </c>
      <c r="G334" s="103" t="s">
        <v>1404</v>
      </c>
      <c r="H334" s="83" t="s">
        <v>1408</v>
      </c>
      <c r="I334" s="104" t="s">
        <v>1510</v>
      </c>
      <c r="J334" s="102">
        <v>2.3026300499999998E-5</v>
      </c>
      <c r="K334" s="105">
        <v>1.4481949999999998E-4</v>
      </c>
      <c r="L334" s="83" t="s">
        <v>1404</v>
      </c>
      <c r="M334" s="102">
        <v>2.8963900000000001E-6</v>
      </c>
      <c r="N334" s="202">
        <v>2.9000000000000002E-6</v>
      </c>
      <c r="O334" s="83" t="s">
        <v>1404</v>
      </c>
    </row>
    <row r="335" spans="1:15" x14ac:dyDescent="0.25">
      <c r="A335" s="79" t="s">
        <v>1361</v>
      </c>
      <c r="B335" s="100" t="s">
        <v>581</v>
      </c>
      <c r="C335" s="81" t="str">
        <f>IFERROR(IF(B335="No CAS","",INDEX('DEQ Pollutant List'!$C$7:$C$611,MATCH('3. Pollutant Emissions - EF'!B335,'DEQ Pollutant List'!$B$7:$B$611,0))),"")</f>
        <v>Naphthalene</v>
      </c>
      <c r="D335" s="115">
        <f>IFERROR(IF(OR($B335="",$B335="No CAS"),INDEX('DEQ Pollutant List'!$A$7:$A$611,MATCH($C335,'DEQ Pollutant List'!$C$7:$C$611,0)),INDEX('DEQ Pollutant List'!$A$7:$A$611,MATCH($B335,'DEQ Pollutant List'!$B$7:$B$611,0))),"")</f>
        <v>428</v>
      </c>
      <c r="E335" s="101" t="s">
        <v>1381</v>
      </c>
      <c r="F335" s="102">
        <v>1.9699999999999999E-2</v>
      </c>
      <c r="G335" s="103" t="s">
        <v>1404</v>
      </c>
      <c r="H335" s="83" t="s">
        <v>1408</v>
      </c>
      <c r="I335" s="104" t="s">
        <v>1510</v>
      </c>
      <c r="J335" s="102">
        <v>1.2790224999999997E-2</v>
      </c>
      <c r="K335" s="105">
        <v>8.0441666666666634E-2</v>
      </c>
      <c r="L335" s="83" t="s">
        <v>1404</v>
      </c>
      <c r="M335" s="102">
        <v>1.6088333333333332E-3</v>
      </c>
      <c r="N335" s="202">
        <v>1.6000000000000001E-3</v>
      </c>
      <c r="O335" s="83" t="s">
        <v>1404</v>
      </c>
    </row>
    <row r="336" spans="1:15" x14ac:dyDescent="0.25">
      <c r="A336" s="79" t="s">
        <v>1361</v>
      </c>
      <c r="B336" s="100" t="s">
        <v>81</v>
      </c>
      <c r="C336" s="81" t="str">
        <f>IFERROR(IF(B336="No CAS","",INDEX('DEQ Pollutant List'!$C$7:$C$611,MATCH('3. Pollutant Emissions - EF'!B336,'DEQ Pollutant List'!$B$7:$B$611,0))),"")</f>
        <v>Arsenic and compounds</v>
      </c>
      <c r="D336" s="115">
        <f>IFERROR(IF(OR($B336="",$B336="No CAS"),INDEX('DEQ Pollutant List'!$A$7:$A$611,MATCH($C336,'DEQ Pollutant List'!$C$7:$C$611,0)),INDEX('DEQ Pollutant List'!$A$7:$A$611,MATCH($B336,'DEQ Pollutant List'!$B$7:$B$611,0))),"")</f>
        <v>37</v>
      </c>
      <c r="E336" s="101" t="s">
        <v>1381</v>
      </c>
      <c r="F336" s="102">
        <v>1.6000000000000001E-3</v>
      </c>
      <c r="G336" s="103" t="s">
        <v>1404</v>
      </c>
      <c r="H336" s="83" t="s">
        <v>1408</v>
      </c>
      <c r="I336" s="104" t="s">
        <v>1510</v>
      </c>
      <c r="J336" s="102">
        <v>1.0387999999999999E-3</v>
      </c>
      <c r="K336" s="105">
        <v>6.533333333333332E-3</v>
      </c>
      <c r="L336" s="83" t="s">
        <v>1404</v>
      </c>
      <c r="M336" s="102">
        <v>1.3066666666666665E-4</v>
      </c>
      <c r="N336" s="202">
        <v>1.2999999999999999E-4</v>
      </c>
      <c r="O336" s="83" t="s">
        <v>1404</v>
      </c>
    </row>
    <row r="337" spans="1:15" x14ac:dyDescent="0.25">
      <c r="A337" s="79" t="s">
        <v>1361</v>
      </c>
      <c r="B337" s="100" t="s">
        <v>154</v>
      </c>
      <c r="C337" s="81" t="str">
        <f>IFERROR(IF(B337="No CAS","",INDEX('DEQ Pollutant List'!$C$7:$C$611,MATCH('3. Pollutant Emissions - EF'!B337,'DEQ Pollutant List'!$B$7:$B$611,0))),"")</f>
        <v>Cadmium and compounds</v>
      </c>
      <c r="D337" s="115">
        <f>IFERROR(IF(OR($B337="",$B337="No CAS"),INDEX('DEQ Pollutant List'!$A$7:$A$611,MATCH($C337,'DEQ Pollutant List'!$C$7:$C$611,0)),INDEX('DEQ Pollutant List'!$A$7:$A$611,MATCH($B337,'DEQ Pollutant List'!$B$7:$B$611,0))),"")</f>
        <v>83</v>
      </c>
      <c r="E337" s="101" t="s">
        <v>1381</v>
      </c>
      <c r="F337" s="102">
        <v>1.5E-3</v>
      </c>
      <c r="G337" s="103" t="s">
        <v>1404</v>
      </c>
      <c r="H337" s="83" t="s">
        <v>1408</v>
      </c>
      <c r="I337" s="104" t="s">
        <v>1510</v>
      </c>
      <c r="J337" s="102">
        <v>9.7387499999999981E-4</v>
      </c>
      <c r="K337" s="105">
        <v>6.1249999999999985E-3</v>
      </c>
      <c r="L337" s="83" t="s">
        <v>1404</v>
      </c>
      <c r="M337" s="102">
        <v>1.225E-4</v>
      </c>
      <c r="N337" s="202">
        <v>1.2E-4</v>
      </c>
      <c r="O337" s="83" t="s">
        <v>1404</v>
      </c>
    </row>
    <row r="338" spans="1:15" x14ac:dyDescent="0.25">
      <c r="A338" s="79" t="s">
        <v>1361</v>
      </c>
      <c r="B338" s="100" t="s">
        <v>230</v>
      </c>
      <c r="C338" s="81" t="str">
        <f>IFERROR(IF(B338="No CAS","",INDEX('DEQ Pollutant List'!$C$7:$C$611,MATCH('3. Pollutant Emissions - EF'!B338,'DEQ Pollutant List'!$B$7:$B$611,0))),"")</f>
        <v>Chromium VI, chromate and dichromate particulate</v>
      </c>
      <c r="D338" s="115">
        <f>IFERROR(IF(OR($B338="",$B338="No CAS"),INDEX('DEQ Pollutant List'!$A$7:$A$611,MATCH($C338,'DEQ Pollutant List'!$C$7:$C$611,0)),INDEX('DEQ Pollutant List'!$A$7:$A$611,MATCH($B338,'DEQ Pollutant List'!$B$7:$B$611,0))),"")</f>
        <v>136</v>
      </c>
      <c r="E338" s="101" t="s">
        <v>1381</v>
      </c>
      <c r="F338" s="102">
        <v>1E-4</v>
      </c>
      <c r="G338" s="103" t="s">
        <v>1404</v>
      </c>
      <c r="H338" s="83" t="s">
        <v>1408</v>
      </c>
      <c r="I338" s="104" t="s">
        <v>1510</v>
      </c>
      <c r="J338" s="102">
        <v>6.4924999999999992E-5</v>
      </c>
      <c r="K338" s="105">
        <v>4.0833333333333325E-4</v>
      </c>
      <c r="L338" s="83" t="s">
        <v>1404</v>
      </c>
      <c r="M338" s="102">
        <v>8.1666666666666658E-6</v>
      </c>
      <c r="N338" s="202">
        <v>8.1999999999999994E-6</v>
      </c>
      <c r="O338" s="83" t="s">
        <v>1404</v>
      </c>
    </row>
    <row r="339" spans="1:15" x14ac:dyDescent="0.25">
      <c r="A339" s="79" t="s">
        <v>1361</v>
      </c>
      <c r="B339" s="100" t="s">
        <v>236</v>
      </c>
      <c r="C339" s="81" t="str">
        <f>IFERROR(IF(B339="No CAS","",INDEX('DEQ Pollutant List'!$C$7:$C$611,MATCH('3. Pollutant Emissions - EF'!B339,'DEQ Pollutant List'!$B$7:$B$611,0))),"")</f>
        <v>Copper and compounds</v>
      </c>
      <c r="D339" s="115">
        <f>IFERROR(IF(OR($B339="",$B339="No CAS"),INDEX('DEQ Pollutant List'!$A$7:$A$611,MATCH($C339,'DEQ Pollutant List'!$C$7:$C$611,0)),INDEX('DEQ Pollutant List'!$A$7:$A$611,MATCH($B339,'DEQ Pollutant List'!$B$7:$B$611,0))),"")</f>
        <v>149</v>
      </c>
      <c r="E339" s="101" t="s">
        <v>1381</v>
      </c>
      <c r="F339" s="102">
        <v>4.1000000000000003E-3</v>
      </c>
      <c r="G339" s="103" t="s">
        <v>1404</v>
      </c>
      <c r="H339" s="83" t="s">
        <v>1408</v>
      </c>
      <c r="I339" s="104" t="s">
        <v>1510</v>
      </c>
      <c r="J339" s="102">
        <v>2.6619249999999999E-3</v>
      </c>
      <c r="K339" s="105">
        <v>1.6741666666666662E-2</v>
      </c>
      <c r="L339" s="83" t="s">
        <v>1404</v>
      </c>
      <c r="M339" s="102">
        <v>3.348333333333333E-4</v>
      </c>
      <c r="N339" s="202">
        <v>3.3E-4</v>
      </c>
      <c r="O339" s="83" t="s">
        <v>1404</v>
      </c>
    </row>
    <row r="340" spans="1:15" x14ac:dyDescent="0.25">
      <c r="A340" s="79" t="s">
        <v>1361</v>
      </c>
      <c r="B340" s="100" t="s">
        <v>512</v>
      </c>
      <c r="C340" s="81" t="str">
        <f>IFERROR(IF(B340="No CAS","",INDEX('DEQ Pollutant List'!$C$7:$C$611,MATCH('3. Pollutant Emissions - EF'!B340,'DEQ Pollutant List'!$B$7:$B$611,0))),"")</f>
        <v>Lead and compounds</v>
      </c>
      <c r="D340" s="115">
        <f>IFERROR(IF(OR($B340="",$B340="No CAS"),INDEX('DEQ Pollutant List'!$A$7:$A$611,MATCH($C340,'DEQ Pollutant List'!$C$7:$C$611,0)),INDEX('DEQ Pollutant List'!$A$7:$A$611,MATCH($B340,'DEQ Pollutant List'!$B$7:$B$611,0))),"")</f>
        <v>305</v>
      </c>
      <c r="E340" s="101" t="s">
        <v>1381</v>
      </c>
      <c r="F340" s="102">
        <v>8.3000000000000001E-3</v>
      </c>
      <c r="G340" s="103" t="s">
        <v>1404</v>
      </c>
      <c r="H340" s="83" t="s">
        <v>1408</v>
      </c>
      <c r="I340" s="104" t="s">
        <v>1510</v>
      </c>
      <c r="J340" s="102">
        <v>5.3887749999999993E-3</v>
      </c>
      <c r="K340" s="105">
        <v>3.389166666666666E-2</v>
      </c>
      <c r="L340" s="83" t="s">
        <v>1404</v>
      </c>
      <c r="M340" s="102">
        <v>6.7783333333333324E-4</v>
      </c>
      <c r="N340" s="202">
        <v>6.8000000000000005E-4</v>
      </c>
      <c r="O340" s="83" t="s">
        <v>1404</v>
      </c>
    </row>
    <row r="341" spans="1:15" x14ac:dyDescent="0.25">
      <c r="A341" s="79" t="s">
        <v>1361</v>
      </c>
      <c r="B341" s="100" t="s">
        <v>518</v>
      </c>
      <c r="C341" s="81" t="str">
        <f>IFERROR(IF(B341="No CAS","",INDEX('DEQ Pollutant List'!$C$7:$C$611,MATCH('3. Pollutant Emissions - EF'!B341,'DEQ Pollutant List'!$B$7:$B$611,0))),"")</f>
        <v>Manganese and compounds</v>
      </c>
      <c r="D341" s="115">
        <f>IFERROR(IF(OR($B341="",$B341="No CAS"),INDEX('DEQ Pollutant List'!$A$7:$A$611,MATCH($C341,'DEQ Pollutant List'!$C$7:$C$611,0)),INDEX('DEQ Pollutant List'!$A$7:$A$611,MATCH($B341,'DEQ Pollutant List'!$B$7:$B$611,0))),"")</f>
        <v>312</v>
      </c>
      <c r="E341" s="101" t="s">
        <v>1381</v>
      </c>
      <c r="F341" s="102">
        <v>3.0999999999999999E-3</v>
      </c>
      <c r="G341" s="103" t="s">
        <v>1404</v>
      </c>
      <c r="H341" s="83" t="s">
        <v>1408</v>
      </c>
      <c r="I341" s="104" t="s">
        <v>1510</v>
      </c>
      <c r="J341" s="102">
        <v>2.0126749999999994E-3</v>
      </c>
      <c r="K341" s="105">
        <v>1.2658333333333329E-2</v>
      </c>
      <c r="L341" s="83" t="s">
        <v>1404</v>
      </c>
      <c r="M341" s="102">
        <v>2.5316666666666668E-4</v>
      </c>
      <c r="N341" s="202">
        <v>2.5000000000000001E-4</v>
      </c>
      <c r="O341" s="83" t="s">
        <v>1404</v>
      </c>
    </row>
    <row r="342" spans="1:15" x14ac:dyDescent="0.25">
      <c r="A342" s="79" t="s">
        <v>1361</v>
      </c>
      <c r="B342" s="100" t="s">
        <v>524</v>
      </c>
      <c r="C342" s="81" t="str">
        <f>IFERROR(IF(B342="No CAS","",INDEX('DEQ Pollutant List'!$C$7:$C$611,MATCH('3. Pollutant Emissions - EF'!B342,'DEQ Pollutant List'!$B$7:$B$611,0))),"")</f>
        <v>Mercury and compounds</v>
      </c>
      <c r="D342" s="115">
        <f>IFERROR(IF(OR($B342="",$B342="No CAS"),INDEX('DEQ Pollutant List'!$A$7:$A$611,MATCH($C342,'DEQ Pollutant List'!$C$7:$C$611,0)),INDEX('DEQ Pollutant List'!$A$7:$A$611,MATCH($B342,'DEQ Pollutant List'!$B$7:$B$611,0))),"")</f>
        <v>316</v>
      </c>
      <c r="E342" s="101" t="s">
        <v>1381</v>
      </c>
      <c r="F342" s="102">
        <v>2E-3</v>
      </c>
      <c r="G342" s="103" t="s">
        <v>1404</v>
      </c>
      <c r="H342" s="83" t="s">
        <v>1408</v>
      </c>
      <c r="I342" s="104" t="s">
        <v>1510</v>
      </c>
      <c r="J342" s="102">
        <v>1.2984999999999997E-3</v>
      </c>
      <c r="K342" s="105">
        <v>8.1666666666666641E-3</v>
      </c>
      <c r="L342" s="83" t="s">
        <v>1404</v>
      </c>
      <c r="M342" s="102">
        <v>1.6333333333333334E-4</v>
      </c>
      <c r="N342" s="202">
        <v>1.6000000000000001E-4</v>
      </c>
      <c r="O342" s="83" t="s">
        <v>1404</v>
      </c>
    </row>
    <row r="343" spans="1:15" x14ac:dyDescent="0.25">
      <c r="A343" s="79" t="s">
        <v>1361</v>
      </c>
      <c r="B343" s="100" t="s">
        <v>583</v>
      </c>
      <c r="C343" s="81" t="str">
        <f>IFERROR(IF(B343="No CAS","",INDEX('DEQ Pollutant List'!$C$7:$C$611,MATCH('3. Pollutant Emissions - EF'!B343,'DEQ Pollutant List'!$B$7:$B$611,0))),"")</f>
        <v>Nickel and compounds</v>
      </c>
      <c r="D343" s="115">
        <f>IFERROR(IF(OR($B343="",$B343="No CAS"),INDEX('DEQ Pollutant List'!$A$7:$A$611,MATCH($C343,'DEQ Pollutant List'!$C$7:$C$611,0)),INDEX('DEQ Pollutant List'!$A$7:$A$611,MATCH($B343,'DEQ Pollutant List'!$B$7:$B$611,0))),"")</f>
        <v>364</v>
      </c>
      <c r="E343" s="101" t="s">
        <v>1381</v>
      </c>
      <c r="F343" s="102">
        <v>3.8999999999999998E-3</v>
      </c>
      <c r="G343" s="103" t="s">
        <v>1404</v>
      </c>
      <c r="H343" s="83" t="s">
        <v>1408</v>
      </c>
      <c r="I343" s="104" t="s">
        <v>1510</v>
      </c>
      <c r="J343" s="102">
        <v>2.5320749999999995E-3</v>
      </c>
      <c r="K343" s="105">
        <v>1.5924999999999995E-2</v>
      </c>
      <c r="L343" s="83" t="s">
        <v>1404</v>
      </c>
      <c r="M343" s="102">
        <v>3.1849999999999994E-4</v>
      </c>
      <c r="N343" s="202">
        <v>3.2000000000000003E-4</v>
      </c>
      <c r="O343" s="83" t="s">
        <v>1404</v>
      </c>
    </row>
    <row r="344" spans="1:15" x14ac:dyDescent="0.25">
      <c r="A344" s="79" t="s">
        <v>1361</v>
      </c>
      <c r="B344" s="100" t="s">
        <v>945</v>
      </c>
      <c r="C344" s="81" t="str">
        <f>IFERROR(IF(B344="No CAS","",INDEX('DEQ Pollutant List'!$C$7:$C$611,MATCH('3. Pollutant Emissions - EF'!B344,'DEQ Pollutant List'!$B$7:$B$611,0))),"")</f>
        <v>Selenium and compounds</v>
      </c>
      <c r="D344" s="115">
        <f>IFERROR(IF(OR($B344="",$B344="No CAS"),INDEX('DEQ Pollutant List'!$A$7:$A$611,MATCH($C344,'DEQ Pollutant List'!$C$7:$C$611,0)),INDEX('DEQ Pollutant List'!$A$7:$A$611,MATCH($B344,'DEQ Pollutant List'!$B$7:$B$611,0))),"")</f>
        <v>575</v>
      </c>
      <c r="E344" s="101" t="s">
        <v>1381</v>
      </c>
      <c r="F344" s="102">
        <v>2.2000000000000001E-3</v>
      </c>
      <c r="G344" s="103" t="s">
        <v>1404</v>
      </c>
      <c r="H344" s="83" t="s">
        <v>1408</v>
      </c>
      <c r="I344" s="104" t="s">
        <v>1510</v>
      </c>
      <c r="J344" s="102">
        <v>1.4283499999999999E-3</v>
      </c>
      <c r="K344" s="105">
        <v>8.983333333333331E-3</v>
      </c>
      <c r="L344" s="83" t="s">
        <v>1404</v>
      </c>
      <c r="M344" s="102">
        <v>1.7966666666666668E-4</v>
      </c>
      <c r="N344" s="202">
        <v>1.8000000000000001E-4</v>
      </c>
      <c r="O344" s="83" t="s">
        <v>1404</v>
      </c>
    </row>
    <row r="345" spans="1:15" x14ac:dyDescent="0.25">
      <c r="A345" s="79" t="s">
        <v>1447</v>
      </c>
      <c r="B345" s="100">
        <v>200</v>
      </c>
      <c r="C345" s="81" t="str">
        <f>IFERROR(IF(B345="No CAS","",INDEX('DEQ Pollutant List'!$C$7:$C$611,MATCH('3. Pollutant Emissions - EF'!B345,'DEQ Pollutant List'!$B$7:$B$611,0))),"")</f>
        <v>Diesel particulate matter</v>
      </c>
      <c r="D345" s="115">
        <f>IFERROR(IF(OR($B345="",$B345="No CAS"),INDEX('DEQ Pollutant List'!$A$7:$A$611,MATCH($C345,'DEQ Pollutant List'!$C$7:$C$611,0)),INDEX('DEQ Pollutant List'!$A$7:$A$611,MATCH($B345,'DEQ Pollutant List'!$B$7:$B$611,0))),"")</f>
        <v>200</v>
      </c>
      <c r="E345" s="101" t="s">
        <v>1403</v>
      </c>
      <c r="F345" s="102">
        <v>0.33600000000000002</v>
      </c>
      <c r="G345" s="103" t="s">
        <v>1404</v>
      </c>
      <c r="H345" s="83" t="s">
        <v>1489</v>
      </c>
      <c r="I345" s="104" t="s">
        <v>1538</v>
      </c>
      <c r="J345" s="102">
        <v>5.34</v>
      </c>
      <c r="K345" s="105">
        <v>33.6</v>
      </c>
      <c r="L345" s="83" t="s">
        <v>1404</v>
      </c>
      <c r="M345" s="102">
        <v>0.67200000000000004</v>
      </c>
      <c r="N345" s="105">
        <v>0.67200000000000004</v>
      </c>
      <c r="O345" s="83" t="s">
        <v>1404</v>
      </c>
    </row>
    <row r="346" spans="1:15" x14ac:dyDescent="0.25">
      <c r="A346" s="79" t="s">
        <v>1362</v>
      </c>
      <c r="B346" s="100" t="s">
        <v>14</v>
      </c>
      <c r="C346" s="81" t="str">
        <f>IFERROR(IF(B346="No CAS","",INDEX('DEQ Pollutant List'!$C$7:$C$611,MATCH('3. Pollutant Emissions - EF'!B346,'DEQ Pollutant List'!$B$7:$B$611,0))),"")</f>
        <v>Acetaldehyde</v>
      </c>
      <c r="D346" s="115">
        <f>IFERROR(IF(OR($B346="",$B346="No CAS"),INDEX('DEQ Pollutant List'!$A$7:$A$611,MATCH($C346,'DEQ Pollutant List'!$C$7:$C$611,0)),INDEX('DEQ Pollutant List'!$A$7:$A$611,MATCH($B346,'DEQ Pollutant List'!$B$7:$B$611,0))),"")</f>
        <v>1</v>
      </c>
      <c r="E346" s="101" t="s">
        <v>1381</v>
      </c>
      <c r="F346" s="102">
        <v>0.7833</v>
      </c>
      <c r="G346" s="103" t="s">
        <v>1404</v>
      </c>
      <c r="H346" s="83" t="s">
        <v>1408</v>
      </c>
      <c r="I346" s="104" t="s">
        <v>1510</v>
      </c>
      <c r="J346" s="102">
        <v>0.16079786739130433</v>
      </c>
      <c r="K346" s="105">
        <v>0.56420304347826078</v>
      </c>
      <c r="L346" s="83" t="s">
        <v>1404</v>
      </c>
      <c r="M346" s="102">
        <v>1.1284060869565217E-2</v>
      </c>
      <c r="N346" s="105">
        <v>1.0999999999999999E-2</v>
      </c>
      <c r="O346" s="83" t="s">
        <v>1404</v>
      </c>
    </row>
    <row r="347" spans="1:15" x14ac:dyDescent="0.25">
      <c r="A347" s="79" t="s">
        <v>1362</v>
      </c>
      <c r="B347" s="100" t="s">
        <v>24</v>
      </c>
      <c r="C347" s="81" t="str">
        <f>IFERROR(IF(B347="No CAS","",INDEX('DEQ Pollutant List'!$C$7:$C$611,MATCH('3. Pollutant Emissions - EF'!B347,'DEQ Pollutant List'!$B$7:$B$611,0))),"")</f>
        <v>Acrolein</v>
      </c>
      <c r="D347" s="115">
        <f>IFERROR(IF(OR($B347="",$B347="No CAS"),INDEX('DEQ Pollutant List'!$A$7:$A$611,MATCH($C347,'DEQ Pollutant List'!$C$7:$C$611,0)),INDEX('DEQ Pollutant List'!$A$7:$A$611,MATCH($B347,'DEQ Pollutant List'!$B$7:$B$611,0))),"")</f>
        <v>5</v>
      </c>
      <c r="E347" s="101" t="s">
        <v>1381</v>
      </c>
      <c r="F347" s="102">
        <v>3.39E-2</v>
      </c>
      <c r="G347" s="103" t="s">
        <v>1404</v>
      </c>
      <c r="H347" s="83" t="s">
        <v>1408</v>
      </c>
      <c r="I347" s="104" t="s">
        <v>1510</v>
      </c>
      <c r="J347" s="102">
        <v>6.9590804347826078E-3</v>
      </c>
      <c r="K347" s="105">
        <v>2.4417826086956518E-2</v>
      </c>
      <c r="L347" s="83" t="s">
        <v>1404</v>
      </c>
      <c r="M347" s="102">
        <v>4.8835652173913032E-4</v>
      </c>
      <c r="N347" s="202">
        <v>4.8999999999999998E-4</v>
      </c>
      <c r="O347" s="83" t="s">
        <v>1404</v>
      </c>
    </row>
    <row r="348" spans="1:15" x14ac:dyDescent="0.25">
      <c r="A348" s="79" t="s">
        <v>1362</v>
      </c>
      <c r="B348" s="100" t="s">
        <v>61</v>
      </c>
      <c r="C348" s="81" t="str">
        <f>IFERROR(IF(B348="No CAS","",INDEX('DEQ Pollutant List'!$C$7:$C$611,MATCH('3. Pollutant Emissions - EF'!B348,'DEQ Pollutant List'!$B$7:$B$611,0))),"")</f>
        <v>Ammonia</v>
      </c>
      <c r="D348" s="115">
        <f>IFERROR(IF(OR($B348="",$B348="No CAS"),INDEX('DEQ Pollutant List'!$A$7:$A$611,MATCH($C348,'DEQ Pollutant List'!$C$7:$C$611,0)),INDEX('DEQ Pollutant List'!$A$7:$A$611,MATCH($B348,'DEQ Pollutant List'!$B$7:$B$611,0))),"")</f>
        <v>26</v>
      </c>
      <c r="E348" s="101" t="s">
        <v>1381</v>
      </c>
      <c r="F348" s="102">
        <v>2.9</v>
      </c>
      <c r="G348" s="103" t="s">
        <v>1404</v>
      </c>
      <c r="H348" s="83" t="s">
        <v>1408</v>
      </c>
      <c r="I348" s="104" t="s">
        <v>1510</v>
      </c>
      <c r="J348" s="102">
        <v>0.59531956521739127</v>
      </c>
      <c r="K348" s="105">
        <v>2.0888405797101446</v>
      </c>
      <c r="L348" s="83" t="s">
        <v>1404</v>
      </c>
      <c r="M348" s="102">
        <v>4.1776811594202892E-2</v>
      </c>
      <c r="N348" s="105">
        <v>4.2000000000000003E-2</v>
      </c>
      <c r="O348" s="83" t="s">
        <v>1404</v>
      </c>
    </row>
    <row r="349" spans="1:15" x14ac:dyDescent="0.25">
      <c r="A349" s="79" t="s">
        <v>1362</v>
      </c>
      <c r="B349" s="100" t="s">
        <v>98</v>
      </c>
      <c r="C349" s="81" t="str">
        <f>IFERROR(IF(B349="No CAS","",INDEX('DEQ Pollutant List'!$C$7:$C$611,MATCH('3. Pollutant Emissions - EF'!B349,'DEQ Pollutant List'!$B$7:$B$611,0))),"")</f>
        <v>Benzene</v>
      </c>
      <c r="D349" s="115">
        <f>IFERROR(IF(OR($B349="",$B349="No CAS"),INDEX('DEQ Pollutant List'!$A$7:$A$611,MATCH($C349,'DEQ Pollutant List'!$C$7:$C$611,0)),INDEX('DEQ Pollutant List'!$A$7:$A$611,MATCH($B349,'DEQ Pollutant List'!$B$7:$B$611,0))),"")</f>
        <v>46</v>
      </c>
      <c r="E349" s="101" t="s">
        <v>1381</v>
      </c>
      <c r="F349" s="102">
        <v>0.18629999999999999</v>
      </c>
      <c r="G349" s="103" t="s">
        <v>1404</v>
      </c>
      <c r="H349" s="83" t="s">
        <v>1408</v>
      </c>
      <c r="I349" s="104" t="s">
        <v>1510</v>
      </c>
      <c r="J349" s="102">
        <v>3.8244149999999998E-2</v>
      </c>
      <c r="K349" s="105">
        <v>0.13418999999999998</v>
      </c>
      <c r="L349" s="83" t="s">
        <v>1404</v>
      </c>
      <c r="M349" s="102">
        <v>2.6837999999999996E-3</v>
      </c>
      <c r="N349" s="202">
        <v>2.7000000000000001E-3</v>
      </c>
      <c r="O349" s="83" t="s">
        <v>1404</v>
      </c>
    </row>
    <row r="350" spans="1:15" x14ac:dyDescent="0.25">
      <c r="A350" s="79" t="s">
        <v>1362</v>
      </c>
      <c r="B350" s="100" t="s">
        <v>135</v>
      </c>
      <c r="C350" s="81" t="str">
        <f>IFERROR(IF(B350="No CAS","",INDEX('DEQ Pollutant List'!$C$7:$C$611,MATCH('3. Pollutant Emissions - EF'!B350,'DEQ Pollutant List'!$B$7:$B$611,0))),"")</f>
        <v>1,3-Butadiene</v>
      </c>
      <c r="D350" s="115">
        <f>IFERROR(IF(OR($B350="",$B350="No CAS"),INDEX('DEQ Pollutant List'!$A$7:$A$611,MATCH($C350,'DEQ Pollutant List'!$C$7:$C$611,0)),INDEX('DEQ Pollutant List'!$A$7:$A$611,MATCH($B350,'DEQ Pollutant List'!$B$7:$B$611,0))),"")</f>
        <v>75</v>
      </c>
      <c r="E350" s="101" t="s">
        <v>1381</v>
      </c>
      <c r="F350" s="102">
        <v>0.21740000000000001</v>
      </c>
      <c r="G350" s="103" t="s">
        <v>1404</v>
      </c>
      <c r="H350" s="83" t="s">
        <v>1408</v>
      </c>
      <c r="I350" s="104" t="s">
        <v>1510</v>
      </c>
      <c r="J350" s="102">
        <v>4.462843913043478E-2</v>
      </c>
      <c r="K350" s="105">
        <v>0.15659101449275362</v>
      </c>
      <c r="L350" s="83" t="s">
        <v>1404</v>
      </c>
      <c r="M350" s="102">
        <v>3.1318202898550722E-3</v>
      </c>
      <c r="N350" s="202">
        <v>3.0999999999999999E-3</v>
      </c>
      <c r="O350" s="83" t="s">
        <v>1404</v>
      </c>
    </row>
    <row r="351" spans="1:15" x14ac:dyDescent="0.25">
      <c r="A351" s="79" t="s">
        <v>1362</v>
      </c>
      <c r="B351" s="100" t="s">
        <v>410</v>
      </c>
      <c r="C351" s="81" t="str">
        <f>IFERROR(IF(B351="No CAS","",INDEX('DEQ Pollutant List'!$C$7:$C$611,MATCH('3. Pollutant Emissions - EF'!B351,'DEQ Pollutant List'!$B$7:$B$611,0))),"")</f>
        <v>Ethyl benzene</v>
      </c>
      <c r="D351" s="115">
        <f>IFERROR(IF(OR($B351="",$B351="No CAS"),INDEX('DEQ Pollutant List'!$A$7:$A$611,MATCH($C351,'DEQ Pollutant List'!$C$7:$C$611,0)),INDEX('DEQ Pollutant List'!$A$7:$A$611,MATCH($B351,'DEQ Pollutant List'!$B$7:$B$611,0))),"")</f>
        <v>229</v>
      </c>
      <c r="E351" s="101" t="s">
        <v>1381</v>
      </c>
      <c r="F351" s="102">
        <v>1.09E-2</v>
      </c>
      <c r="G351" s="103" t="s">
        <v>1404</v>
      </c>
      <c r="H351" s="83" t="s">
        <v>1408</v>
      </c>
      <c r="I351" s="104" t="s">
        <v>1510</v>
      </c>
      <c r="J351" s="102">
        <v>2.2375804347826087E-3</v>
      </c>
      <c r="K351" s="105">
        <v>7.8511594202898549E-3</v>
      </c>
      <c r="L351" s="83" t="s">
        <v>1404</v>
      </c>
      <c r="M351" s="102">
        <v>1.5702318840579707E-4</v>
      </c>
      <c r="N351" s="202">
        <v>1.6000000000000001E-4</v>
      </c>
      <c r="O351" s="83" t="s">
        <v>1404</v>
      </c>
    </row>
    <row r="352" spans="1:15" x14ac:dyDescent="0.25">
      <c r="A352" s="79" t="s">
        <v>1362</v>
      </c>
      <c r="B352" s="100" t="s">
        <v>443</v>
      </c>
      <c r="C352" s="81" t="str">
        <f>IFERROR(IF(B352="No CAS","",INDEX('DEQ Pollutant List'!$C$7:$C$611,MATCH('3. Pollutant Emissions - EF'!B352,'DEQ Pollutant List'!$B$7:$B$611,0))),"")</f>
        <v>Formaldehyde</v>
      </c>
      <c r="D352" s="115">
        <f>IFERROR(IF(OR($B352="",$B352="No CAS"),INDEX('DEQ Pollutant List'!$A$7:$A$611,MATCH($C352,'DEQ Pollutant List'!$C$7:$C$611,0)),INDEX('DEQ Pollutant List'!$A$7:$A$611,MATCH($B352,'DEQ Pollutant List'!$B$7:$B$611,0))),"")</f>
        <v>250</v>
      </c>
      <c r="E352" s="101" t="s">
        <v>1381</v>
      </c>
      <c r="F352" s="102">
        <v>1.7261</v>
      </c>
      <c r="G352" s="103" t="s">
        <v>1404</v>
      </c>
      <c r="H352" s="83" t="s">
        <v>1408</v>
      </c>
      <c r="I352" s="104" t="s">
        <v>1510</v>
      </c>
      <c r="J352" s="102">
        <v>0.35433831086956519</v>
      </c>
      <c r="K352" s="105">
        <v>1.2432923188405796</v>
      </c>
      <c r="L352" s="83" t="s">
        <v>1404</v>
      </c>
      <c r="M352" s="102">
        <v>2.4865846376811589E-2</v>
      </c>
      <c r="N352" s="105">
        <v>2.5000000000000001E-2</v>
      </c>
      <c r="O352" s="83" t="s">
        <v>1404</v>
      </c>
    </row>
    <row r="353" spans="1:15" x14ac:dyDescent="0.25">
      <c r="A353" s="79" t="s">
        <v>1362</v>
      </c>
      <c r="B353" s="100" t="s">
        <v>483</v>
      </c>
      <c r="C353" s="81" t="str">
        <f>IFERROR(IF(B353="No CAS","",INDEX('DEQ Pollutant List'!$C$7:$C$611,MATCH('3. Pollutant Emissions - EF'!B353,'DEQ Pollutant List'!$B$7:$B$611,0))),"")</f>
        <v>Hexane</v>
      </c>
      <c r="D353" s="115">
        <f>IFERROR(IF(OR($B353="",$B353="No CAS"),INDEX('DEQ Pollutant List'!$A$7:$A$611,MATCH($C353,'DEQ Pollutant List'!$C$7:$C$611,0)),INDEX('DEQ Pollutant List'!$A$7:$A$611,MATCH($B353,'DEQ Pollutant List'!$B$7:$B$611,0))),"")</f>
        <v>289</v>
      </c>
      <c r="E353" s="101" t="s">
        <v>1381</v>
      </c>
      <c r="F353" s="102">
        <v>2.69E-2</v>
      </c>
      <c r="G353" s="103" t="s">
        <v>1404</v>
      </c>
      <c r="H353" s="83" t="s">
        <v>1408</v>
      </c>
      <c r="I353" s="104" t="s">
        <v>1510</v>
      </c>
      <c r="J353" s="102">
        <v>5.5221021739130429E-3</v>
      </c>
      <c r="K353" s="105">
        <v>1.9375797101449273E-2</v>
      </c>
      <c r="L353" s="83" t="s">
        <v>1404</v>
      </c>
      <c r="M353" s="102">
        <v>3.8751594202898548E-4</v>
      </c>
      <c r="N353" s="202">
        <v>3.8999999999999999E-4</v>
      </c>
      <c r="O353" s="83" t="s">
        <v>1404</v>
      </c>
    </row>
    <row r="354" spans="1:15" x14ac:dyDescent="0.25">
      <c r="A354" s="79" t="s">
        <v>1362</v>
      </c>
      <c r="B354" s="100" t="s">
        <v>489</v>
      </c>
      <c r="C354" s="81" t="str">
        <f>IFERROR(IF(B354="No CAS","",INDEX('DEQ Pollutant List'!$C$7:$C$611,MATCH('3. Pollutant Emissions - EF'!B354,'DEQ Pollutant List'!$B$7:$B$611,0))),"")</f>
        <v>Hydrochloric acid</v>
      </c>
      <c r="D354" s="115">
        <f>IFERROR(IF(OR($B354="",$B354="No CAS"),INDEX('DEQ Pollutant List'!$A$7:$A$611,MATCH($C354,'DEQ Pollutant List'!$C$7:$C$611,0)),INDEX('DEQ Pollutant List'!$A$7:$A$611,MATCH($B354,'DEQ Pollutant List'!$B$7:$B$611,0))),"")</f>
        <v>292</v>
      </c>
      <c r="E354" s="101" t="s">
        <v>1381</v>
      </c>
      <c r="F354" s="102">
        <v>0.18629999999999999</v>
      </c>
      <c r="G354" s="103" t="s">
        <v>1404</v>
      </c>
      <c r="H354" s="83" t="s">
        <v>1408</v>
      </c>
      <c r="I354" s="104" t="s">
        <v>1510</v>
      </c>
      <c r="J354" s="102">
        <v>3.8244149999999998E-2</v>
      </c>
      <c r="K354" s="105">
        <v>0.13418999999999998</v>
      </c>
      <c r="L354" s="83" t="s">
        <v>1404</v>
      </c>
      <c r="M354" s="102">
        <v>2.6837999999999996E-3</v>
      </c>
      <c r="N354" s="202">
        <v>2.7000000000000001E-3</v>
      </c>
      <c r="O354" s="83" t="s">
        <v>1404</v>
      </c>
    </row>
    <row r="355" spans="1:15" x14ac:dyDescent="0.25">
      <c r="A355" s="79" t="s">
        <v>1362</v>
      </c>
      <c r="B355" s="100" t="s">
        <v>994</v>
      </c>
      <c r="C355" s="81" t="str">
        <f>IFERROR(IF(B355="No CAS","",INDEX('DEQ Pollutant List'!$C$7:$C$611,MATCH('3. Pollutant Emissions - EF'!B355,'DEQ Pollutant List'!$B$7:$B$611,0))),"")</f>
        <v>Toluene</v>
      </c>
      <c r="D355" s="115">
        <f>IFERROR(IF(OR($B355="",$B355="No CAS"),INDEX('DEQ Pollutant List'!$A$7:$A$611,MATCH($C355,'DEQ Pollutant List'!$C$7:$C$611,0)),INDEX('DEQ Pollutant List'!$A$7:$A$611,MATCH($B355,'DEQ Pollutant List'!$B$7:$B$611,0))),"")</f>
        <v>600</v>
      </c>
      <c r="E355" s="101" t="s">
        <v>1381</v>
      </c>
      <c r="F355" s="102">
        <v>0.10539999999999999</v>
      </c>
      <c r="G355" s="103" t="s">
        <v>1404</v>
      </c>
      <c r="H355" s="83" t="s">
        <v>1408</v>
      </c>
      <c r="I355" s="104" t="s">
        <v>1510</v>
      </c>
      <c r="J355" s="102">
        <v>2.1636786956521735E-2</v>
      </c>
      <c r="K355" s="105">
        <v>7.5918550724637671E-2</v>
      </c>
      <c r="L355" s="83" t="s">
        <v>1404</v>
      </c>
      <c r="M355" s="102">
        <v>1.5183710144927533E-3</v>
      </c>
      <c r="N355" s="202">
        <v>1.5E-3</v>
      </c>
      <c r="O355" s="83" t="s">
        <v>1404</v>
      </c>
    </row>
    <row r="356" spans="1:15" x14ac:dyDescent="0.25">
      <c r="A356" s="79" t="s">
        <v>1362</v>
      </c>
      <c r="B356" s="100" t="s">
        <v>1071</v>
      </c>
      <c r="C356" s="81" t="str">
        <f>IFERROR(IF(B356="No CAS","",INDEX('DEQ Pollutant List'!$C$7:$C$611,MATCH('3. Pollutant Emissions - EF'!B356,'DEQ Pollutant List'!$B$7:$B$611,0))),"")</f>
        <v>Xylene (mixture), including m-xylene, o-xylene, p-xylene</v>
      </c>
      <c r="D356" s="115">
        <f>IFERROR(IF(OR($B356="",$B356="No CAS"),INDEX('DEQ Pollutant List'!$A$7:$A$611,MATCH($C356,'DEQ Pollutant List'!$C$7:$C$611,0)),INDEX('DEQ Pollutant List'!$A$7:$A$611,MATCH($B356,'DEQ Pollutant List'!$B$7:$B$611,0))),"")</f>
        <v>628</v>
      </c>
      <c r="E356" s="101" t="s">
        <v>1381</v>
      </c>
      <c r="F356" s="102">
        <v>4.24E-2</v>
      </c>
      <c r="G356" s="103" t="s">
        <v>1404</v>
      </c>
      <c r="H356" s="83" t="s">
        <v>1408</v>
      </c>
      <c r="I356" s="104" t="s">
        <v>1510</v>
      </c>
      <c r="J356" s="102">
        <v>8.7039826086956519E-3</v>
      </c>
      <c r="K356" s="105">
        <v>3.0540289855072459E-2</v>
      </c>
      <c r="L356" s="83" t="s">
        <v>1404</v>
      </c>
      <c r="M356" s="102">
        <v>6.1080579710144926E-4</v>
      </c>
      <c r="N356" s="202">
        <v>6.0999999999999997E-4</v>
      </c>
      <c r="O356" s="83" t="s">
        <v>1404</v>
      </c>
    </row>
    <row r="357" spans="1:15" x14ac:dyDescent="0.25">
      <c r="A357" s="79" t="s">
        <v>1362</v>
      </c>
      <c r="B357" s="100">
        <v>401</v>
      </c>
      <c r="C357" s="81" t="str">
        <f>IFERROR(IF(B357="No CAS","",INDEX('DEQ Pollutant List'!$C$7:$C$611,MATCH('3. Pollutant Emissions - EF'!B357,'DEQ Pollutant List'!$B$7:$B$611,0))),"")</f>
        <v>Polycyclic aromatic hydrocarbons (PAHs)</v>
      </c>
      <c r="D357" s="115">
        <f>IFERROR(IF(OR($B357="",$B357="No CAS"),INDEX('DEQ Pollutant List'!$A$7:$A$611,MATCH($C357,'DEQ Pollutant List'!$C$7:$C$611,0)),INDEX('DEQ Pollutant List'!$A$7:$A$611,MATCH($B357,'DEQ Pollutant List'!$B$7:$B$611,0))),"")</f>
        <v>401</v>
      </c>
      <c r="E357" s="101" t="s">
        <v>1381</v>
      </c>
      <c r="F357" s="102">
        <v>3.6200000000000003E-2</v>
      </c>
      <c r="G357" s="103" t="s">
        <v>1404</v>
      </c>
      <c r="H357" s="83" t="s">
        <v>1408</v>
      </c>
      <c r="I357" s="104" t="s">
        <v>1510</v>
      </c>
      <c r="J357" s="102">
        <v>7.4312304347826088E-3</v>
      </c>
      <c r="K357" s="105">
        <v>2.6074492753623186E-2</v>
      </c>
      <c r="L357" s="83" t="s">
        <v>1404</v>
      </c>
      <c r="M357" s="102">
        <v>5.2148985507246366E-4</v>
      </c>
      <c r="N357" s="202">
        <v>5.1999999999999995E-4</v>
      </c>
      <c r="O357" s="83" t="s">
        <v>1404</v>
      </c>
    </row>
    <row r="358" spans="1:15" x14ac:dyDescent="0.25">
      <c r="A358" s="79" t="s">
        <v>1362</v>
      </c>
      <c r="B358" s="100" t="s">
        <v>823</v>
      </c>
      <c r="C358" s="81" t="str">
        <f>IFERROR(IF(B358="No CAS","",INDEX('DEQ Pollutant List'!$C$7:$C$611,MATCH('3. Pollutant Emissions - EF'!B358,'DEQ Pollutant List'!$B$7:$B$611,0))),"")</f>
        <v>Benzo[a]pyrene</v>
      </c>
      <c r="D358" s="115">
        <f>IFERROR(IF(OR($B358="",$B358="No CAS"),INDEX('DEQ Pollutant List'!$A$7:$A$611,MATCH($C358,'DEQ Pollutant List'!$C$7:$C$611,0)),INDEX('DEQ Pollutant List'!$A$7:$A$611,MATCH($B358,'DEQ Pollutant List'!$B$7:$B$611,0))),"")</f>
        <v>406</v>
      </c>
      <c r="E358" s="101" t="s">
        <v>1381</v>
      </c>
      <c r="F358" s="102">
        <v>3.5466000000000002E-5</v>
      </c>
      <c r="G358" s="103" t="s">
        <v>1404</v>
      </c>
      <c r="H358" s="83" t="s">
        <v>1408</v>
      </c>
      <c r="I358" s="104" t="s">
        <v>1510</v>
      </c>
      <c r="J358" s="102">
        <v>7.280553E-6</v>
      </c>
      <c r="K358" s="105">
        <v>2.5545799999999999E-5</v>
      </c>
      <c r="L358" s="83" t="s">
        <v>1404</v>
      </c>
      <c r="M358" s="102">
        <v>5.1091599999999997E-7</v>
      </c>
      <c r="N358" s="202">
        <v>5.0999999999999999E-7</v>
      </c>
      <c r="O358" s="83" t="s">
        <v>1404</v>
      </c>
    </row>
    <row r="359" spans="1:15" x14ac:dyDescent="0.25">
      <c r="A359" s="79" t="s">
        <v>1362</v>
      </c>
      <c r="B359" s="100" t="s">
        <v>581</v>
      </c>
      <c r="C359" s="81" t="str">
        <f>IFERROR(IF(B359="No CAS","",INDEX('DEQ Pollutant List'!$C$7:$C$611,MATCH('3. Pollutant Emissions - EF'!B359,'DEQ Pollutant List'!$B$7:$B$611,0))),"")</f>
        <v>Naphthalene</v>
      </c>
      <c r="D359" s="115">
        <f>IFERROR(IF(OR($B359="",$B359="No CAS"),INDEX('DEQ Pollutant List'!$A$7:$A$611,MATCH($C359,'DEQ Pollutant List'!$C$7:$C$611,0)),INDEX('DEQ Pollutant List'!$A$7:$A$611,MATCH($B359,'DEQ Pollutant List'!$B$7:$B$611,0))),"")</f>
        <v>428</v>
      </c>
      <c r="E359" s="101" t="s">
        <v>1381</v>
      </c>
      <c r="F359" s="102">
        <v>1.9699999999999999E-2</v>
      </c>
      <c r="G359" s="103" t="s">
        <v>1404</v>
      </c>
      <c r="H359" s="83" t="s">
        <v>1408</v>
      </c>
      <c r="I359" s="104" t="s">
        <v>1510</v>
      </c>
      <c r="J359" s="102">
        <v>4.0440673913043476E-3</v>
      </c>
      <c r="K359" s="105">
        <v>1.4189710144927533E-2</v>
      </c>
      <c r="L359" s="83" t="s">
        <v>1404</v>
      </c>
      <c r="M359" s="102">
        <v>2.8379420289855069E-4</v>
      </c>
      <c r="N359" s="202">
        <v>2.7999999999999998E-4</v>
      </c>
      <c r="O359" s="83" t="s">
        <v>1404</v>
      </c>
    </row>
    <row r="360" spans="1:15" x14ac:dyDescent="0.25">
      <c r="A360" s="79" t="s">
        <v>1362</v>
      </c>
      <c r="B360" s="100" t="s">
        <v>81</v>
      </c>
      <c r="C360" s="81" t="str">
        <f>IFERROR(IF(B360="No CAS","",INDEX('DEQ Pollutant List'!$C$7:$C$611,MATCH('3. Pollutant Emissions - EF'!B360,'DEQ Pollutant List'!$B$7:$B$611,0))),"")</f>
        <v>Arsenic and compounds</v>
      </c>
      <c r="D360" s="115">
        <f>IFERROR(IF(OR($B360="",$B360="No CAS"),INDEX('DEQ Pollutant List'!$A$7:$A$611,MATCH($C360,'DEQ Pollutant List'!$C$7:$C$611,0)),INDEX('DEQ Pollutant List'!$A$7:$A$611,MATCH($B360,'DEQ Pollutant List'!$B$7:$B$611,0))),"")</f>
        <v>37</v>
      </c>
      <c r="E360" s="101" t="s">
        <v>1381</v>
      </c>
      <c r="F360" s="102">
        <v>1.6000000000000001E-3</v>
      </c>
      <c r="G360" s="103" t="s">
        <v>1404</v>
      </c>
      <c r="H360" s="83" t="s">
        <v>1408</v>
      </c>
      <c r="I360" s="104" t="s">
        <v>1510</v>
      </c>
      <c r="J360" s="102">
        <v>3.2845217391304344E-4</v>
      </c>
      <c r="K360" s="105">
        <v>1.152463768115942E-3</v>
      </c>
      <c r="L360" s="83" t="s">
        <v>1404</v>
      </c>
      <c r="M360" s="102">
        <v>2.3049275362318839E-5</v>
      </c>
      <c r="N360" s="202">
        <v>2.3E-5</v>
      </c>
      <c r="O360" s="83" t="s">
        <v>1404</v>
      </c>
    </row>
    <row r="361" spans="1:15" x14ac:dyDescent="0.25">
      <c r="A361" s="79" t="s">
        <v>1362</v>
      </c>
      <c r="B361" s="100" t="s">
        <v>154</v>
      </c>
      <c r="C361" s="81" t="str">
        <f>IFERROR(IF(B361="No CAS","",INDEX('DEQ Pollutant List'!$C$7:$C$611,MATCH('3. Pollutant Emissions - EF'!B361,'DEQ Pollutant List'!$B$7:$B$611,0))),"")</f>
        <v>Cadmium and compounds</v>
      </c>
      <c r="D361" s="115">
        <f>IFERROR(IF(OR($B361="",$B361="No CAS"),INDEX('DEQ Pollutant List'!$A$7:$A$611,MATCH($C361,'DEQ Pollutant List'!$C$7:$C$611,0)),INDEX('DEQ Pollutant List'!$A$7:$A$611,MATCH($B361,'DEQ Pollutant List'!$B$7:$B$611,0))),"")</f>
        <v>83</v>
      </c>
      <c r="E361" s="101" t="s">
        <v>1381</v>
      </c>
      <c r="F361" s="102">
        <v>1.5E-3</v>
      </c>
      <c r="G361" s="103" t="s">
        <v>1404</v>
      </c>
      <c r="H361" s="83" t="s">
        <v>1408</v>
      </c>
      <c r="I361" s="104" t="s">
        <v>1510</v>
      </c>
      <c r="J361" s="102">
        <v>3.0792391304347821E-4</v>
      </c>
      <c r="K361" s="105">
        <v>1.0804347826086956E-3</v>
      </c>
      <c r="L361" s="83" t="s">
        <v>1404</v>
      </c>
      <c r="M361" s="102">
        <v>2.160869565217391E-5</v>
      </c>
      <c r="N361" s="202">
        <v>2.1999999999999999E-5</v>
      </c>
      <c r="O361" s="83" t="s">
        <v>1404</v>
      </c>
    </row>
    <row r="362" spans="1:15" x14ac:dyDescent="0.25">
      <c r="A362" s="79" t="s">
        <v>1362</v>
      </c>
      <c r="B362" s="100" t="s">
        <v>230</v>
      </c>
      <c r="C362" s="81" t="str">
        <f>IFERROR(IF(B362="No CAS","",INDEX('DEQ Pollutant List'!$C$7:$C$611,MATCH('3. Pollutant Emissions - EF'!B362,'DEQ Pollutant List'!$B$7:$B$611,0))),"")</f>
        <v>Chromium VI, chromate and dichromate particulate</v>
      </c>
      <c r="D362" s="115">
        <f>IFERROR(IF(OR($B362="",$B362="No CAS"),INDEX('DEQ Pollutant List'!$A$7:$A$611,MATCH($C362,'DEQ Pollutant List'!$C$7:$C$611,0)),INDEX('DEQ Pollutant List'!$A$7:$A$611,MATCH($B362,'DEQ Pollutant List'!$B$7:$B$611,0))),"")</f>
        <v>136</v>
      </c>
      <c r="E362" s="101" t="s">
        <v>1381</v>
      </c>
      <c r="F362" s="102">
        <v>1E-4</v>
      </c>
      <c r="G362" s="103" t="s">
        <v>1404</v>
      </c>
      <c r="H362" s="83" t="s">
        <v>1408</v>
      </c>
      <c r="I362" s="104" t="s">
        <v>1510</v>
      </c>
      <c r="J362" s="102">
        <v>2.0528260869565215E-5</v>
      </c>
      <c r="K362" s="105">
        <v>7.2028985507246375E-5</v>
      </c>
      <c r="L362" s="83" t="s">
        <v>1404</v>
      </c>
      <c r="M362" s="102">
        <v>1.4405797101449274E-6</v>
      </c>
      <c r="N362" s="202">
        <v>1.3999999999999999E-6</v>
      </c>
      <c r="O362" s="83" t="s">
        <v>1404</v>
      </c>
    </row>
    <row r="363" spans="1:15" x14ac:dyDescent="0.25">
      <c r="A363" s="79" t="s">
        <v>1362</v>
      </c>
      <c r="B363" s="100" t="s">
        <v>236</v>
      </c>
      <c r="C363" s="81" t="str">
        <f>IFERROR(IF(B363="No CAS","",INDEX('DEQ Pollutant List'!$C$7:$C$611,MATCH('3. Pollutant Emissions - EF'!B363,'DEQ Pollutant List'!$B$7:$B$611,0))),"")</f>
        <v>Copper and compounds</v>
      </c>
      <c r="D363" s="115">
        <f>IFERROR(IF(OR($B363="",$B363="No CAS"),INDEX('DEQ Pollutant List'!$A$7:$A$611,MATCH($C363,'DEQ Pollutant List'!$C$7:$C$611,0)),INDEX('DEQ Pollutant List'!$A$7:$A$611,MATCH($B363,'DEQ Pollutant List'!$B$7:$B$611,0))),"")</f>
        <v>149</v>
      </c>
      <c r="E363" s="101" t="s">
        <v>1381</v>
      </c>
      <c r="F363" s="102">
        <v>4.1000000000000003E-3</v>
      </c>
      <c r="G363" s="103" t="s">
        <v>1404</v>
      </c>
      <c r="H363" s="83" t="s">
        <v>1408</v>
      </c>
      <c r="I363" s="104" t="s">
        <v>1510</v>
      </c>
      <c r="J363" s="102">
        <v>8.416586956521739E-4</v>
      </c>
      <c r="K363" s="105">
        <v>2.9531884057971015E-3</v>
      </c>
      <c r="L363" s="83" t="s">
        <v>1404</v>
      </c>
      <c r="M363" s="102">
        <v>5.9063768115942027E-5</v>
      </c>
      <c r="N363" s="202">
        <v>5.8999999999999998E-5</v>
      </c>
      <c r="O363" s="83" t="s">
        <v>1404</v>
      </c>
    </row>
    <row r="364" spans="1:15" x14ac:dyDescent="0.25">
      <c r="A364" s="79" t="s">
        <v>1362</v>
      </c>
      <c r="B364" s="100" t="s">
        <v>512</v>
      </c>
      <c r="C364" s="81" t="str">
        <f>IFERROR(IF(B364="No CAS","",INDEX('DEQ Pollutant List'!$C$7:$C$611,MATCH('3. Pollutant Emissions - EF'!B364,'DEQ Pollutant List'!$B$7:$B$611,0))),"")</f>
        <v>Lead and compounds</v>
      </c>
      <c r="D364" s="115">
        <f>IFERROR(IF(OR($B364="",$B364="No CAS"),INDEX('DEQ Pollutant List'!$A$7:$A$611,MATCH($C364,'DEQ Pollutant List'!$C$7:$C$611,0)),INDEX('DEQ Pollutant List'!$A$7:$A$611,MATCH($B364,'DEQ Pollutant List'!$B$7:$B$611,0))),"")</f>
        <v>305</v>
      </c>
      <c r="E364" s="101" t="s">
        <v>1381</v>
      </c>
      <c r="F364" s="102">
        <v>8.3000000000000001E-3</v>
      </c>
      <c r="G364" s="103" t="s">
        <v>1404</v>
      </c>
      <c r="H364" s="83" t="s">
        <v>1408</v>
      </c>
      <c r="I364" s="104" t="s">
        <v>1510</v>
      </c>
      <c r="J364" s="102">
        <v>1.7038456521739128E-3</v>
      </c>
      <c r="K364" s="105">
        <v>5.9784057971014482E-3</v>
      </c>
      <c r="L364" s="83" t="s">
        <v>1404</v>
      </c>
      <c r="M364" s="102">
        <v>1.1956811594202897E-4</v>
      </c>
      <c r="N364" s="202">
        <v>1.2E-4</v>
      </c>
      <c r="O364" s="83" t="s">
        <v>1404</v>
      </c>
    </row>
    <row r="365" spans="1:15" x14ac:dyDescent="0.25">
      <c r="A365" s="79" t="s">
        <v>1362</v>
      </c>
      <c r="B365" s="100" t="s">
        <v>518</v>
      </c>
      <c r="C365" s="81" t="str">
        <f>IFERROR(IF(B365="No CAS","",INDEX('DEQ Pollutant List'!$C$7:$C$611,MATCH('3. Pollutant Emissions - EF'!B365,'DEQ Pollutant List'!$B$7:$B$611,0))),"")</f>
        <v>Manganese and compounds</v>
      </c>
      <c r="D365" s="115">
        <f>IFERROR(IF(OR($B365="",$B365="No CAS"),INDEX('DEQ Pollutant List'!$A$7:$A$611,MATCH($C365,'DEQ Pollutant List'!$C$7:$C$611,0)),INDEX('DEQ Pollutant List'!$A$7:$A$611,MATCH($B365,'DEQ Pollutant List'!$B$7:$B$611,0))),"")</f>
        <v>312</v>
      </c>
      <c r="E365" s="101" t="s">
        <v>1381</v>
      </c>
      <c r="F365" s="102">
        <v>3.0999999999999999E-3</v>
      </c>
      <c r="G365" s="103" t="s">
        <v>1404</v>
      </c>
      <c r="H365" s="83" t="s">
        <v>1408</v>
      </c>
      <c r="I365" s="104" t="s">
        <v>1510</v>
      </c>
      <c r="J365" s="102">
        <v>6.3637608695652165E-4</v>
      </c>
      <c r="K365" s="105">
        <v>2.2328985507246374E-3</v>
      </c>
      <c r="L365" s="83" t="s">
        <v>1404</v>
      </c>
      <c r="M365" s="102">
        <v>4.4657971014492746E-5</v>
      </c>
      <c r="N365" s="202">
        <v>4.5000000000000003E-5</v>
      </c>
      <c r="O365" s="83" t="s">
        <v>1404</v>
      </c>
    </row>
    <row r="366" spans="1:15" x14ac:dyDescent="0.25">
      <c r="A366" s="79" t="s">
        <v>1362</v>
      </c>
      <c r="B366" s="100" t="s">
        <v>524</v>
      </c>
      <c r="C366" s="81" t="str">
        <f>IFERROR(IF(B366="No CAS","",INDEX('DEQ Pollutant List'!$C$7:$C$611,MATCH('3. Pollutant Emissions - EF'!B366,'DEQ Pollutant List'!$B$7:$B$611,0))),"")</f>
        <v>Mercury and compounds</v>
      </c>
      <c r="D366" s="115">
        <f>IFERROR(IF(OR($B366="",$B366="No CAS"),INDEX('DEQ Pollutant List'!$A$7:$A$611,MATCH($C366,'DEQ Pollutant List'!$C$7:$C$611,0)),INDEX('DEQ Pollutant List'!$A$7:$A$611,MATCH($B366,'DEQ Pollutant List'!$B$7:$B$611,0))),"")</f>
        <v>316</v>
      </c>
      <c r="E366" s="101" t="s">
        <v>1381</v>
      </c>
      <c r="F366" s="102">
        <v>2E-3</v>
      </c>
      <c r="G366" s="103" t="s">
        <v>1404</v>
      </c>
      <c r="H366" s="83" t="s">
        <v>1408</v>
      </c>
      <c r="I366" s="104" t="s">
        <v>1510</v>
      </c>
      <c r="J366" s="102">
        <v>4.1056521739130434E-4</v>
      </c>
      <c r="K366" s="105">
        <v>1.4405797101449274E-3</v>
      </c>
      <c r="L366" s="83" t="s">
        <v>1404</v>
      </c>
      <c r="M366" s="102">
        <v>2.8811594202898547E-5</v>
      </c>
      <c r="N366" s="202">
        <v>2.9E-5</v>
      </c>
      <c r="O366" s="83" t="s">
        <v>1404</v>
      </c>
    </row>
    <row r="367" spans="1:15" x14ac:dyDescent="0.25">
      <c r="A367" s="79" t="s">
        <v>1362</v>
      </c>
      <c r="B367" s="100" t="s">
        <v>583</v>
      </c>
      <c r="C367" s="81" t="str">
        <f>IFERROR(IF(B367="No CAS","",INDEX('DEQ Pollutant List'!$C$7:$C$611,MATCH('3. Pollutant Emissions - EF'!B367,'DEQ Pollutant List'!$B$7:$B$611,0))),"")</f>
        <v>Nickel and compounds</v>
      </c>
      <c r="D367" s="115">
        <f>IFERROR(IF(OR($B367="",$B367="No CAS"),INDEX('DEQ Pollutant List'!$A$7:$A$611,MATCH($C367,'DEQ Pollutant List'!$C$7:$C$611,0)),INDEX('DEQ Pollutant List'!$A$7:$A$611,MATCH($B367,'DEQ Pollutant List'!$B$7:$B$611,0))),"")</f>
        <v>364</v>
      </c>
      <c r="E367" s="101" t="s">
        <v>1381</v>
      </c>
      <c r="F367" s="102">
        <v>3.8999999999999998E-3</v>
      </c>
      <c r="G367" s="103" t="s">
        <v>1404</v>
      </c>
      <c r="H367" s="83" t="s">
        <v>1408</v>
      </c>
      <c r="I367" s="104" t="s">
        <v>1510</v>
      </c>
      <c r="J367" s="102">
        <v>8.0060217391304334E-4</v>
      </c>
      <c r="K367" s="105">
        <v>2.8091304347826083E-3</v>
      </c>
      <c r="L367" s="83" t="s">
        <v>1404</v>
      </c>
      <c r="M367" s="102">
        <v>5.6182608695652162E-5</v>
      </c>
      <c r="N367" s="202">
        <v>5.5999999999999999E-5</v>
      </c>
      <c r="O367" s="83" t="s">
        <v>1404</v>
      </c>
    </row>
    <row r="368" spans="1:15" x14ac:dyDescent="0.25">
      <c r="A368" s="79" t="s">
        <v>1362</v>
      </c>
      <c r="B368" s="100" t="s">
        <v>945</v>
      </c>
      <c r="C368" s="81" t="str">
        <f>IFERROR(IF(B368="No CAS","",INDEX('DEQ Pollutant List'!$C$7:$C$611,MATCH('3. Pollutant Emissions - EF'!B368,'DEQ Pollutant List'!$B$7:$B$611,0))),"")</f>
        <v>Selenium and compounds</v>
      </c>
      <c r="D368" s="115">
        <f>IFERROR(IF(OR($B368="",$B368="No CAS"),INDEX('DEQ Pollutant List'!$A$7:$A$611,MATCH($C368,'DEQ Pollutant List'!$C$7:$C$611,0)),INDEX('DEQ Pollutant List'!$A$7:$A$611,MATCH($B368,'DEQ Pollutant List'!$B$7:$B$611,0))),"")</f>
        <v>575</v>
      </c>
      <c r="E368" s="101" t="s">
        <v>1381</v>
      </c>
      <c r="F368" s="102">
        <v>2.2000000000000001E-3</v>
      </c>
      <c r="G368" s="103" t="s">
        <v>1404</v>
      </c>
      <c r="H368" s="83" t="s">
        <v>1408</v>
      </c>
      <c r="I368" s="104" t="s">
        <v>1510</v>
      </c>
      <c r="J368" s="102">
        <v>4.5162173913043479E-4</v>
      </c>
      <c r="K368" s="105">
        <v>1.5846376811594202E-3</v>
      </c>
      <c r="L368" s="83" t="s">
        <v>1404</v>
      </c>
      <c r="M368" s="102">
        <v>3.1692753623188398E-5</v>
      </c>
      <c r="N368" s="202">
        <v>3.1999999999999999E-5</v>
      </c>
      <c r="O368" s="83" t="s">
        <v>1404</v>
      </c>
    </row>
    <row r="369" spans="1:15" x14ac:dyDescent="0.25">
      <c r="A369" s="79" t="s">
        <v>1451</v>
      </c>
      <c r="B369" s="100">
        <v>200</v>
      </c>
      <c r="C369" s="81" t="str">
        <f>IFERROR(IF(B369="No CAS","",INDEX('DEQ Pollutant List'!$C$7:$C$611,MATCH('3. Pollutant Emissions - EF'!B369,'DEQ Pollutant List'!$B$7:$B$611,0))),"")</f>
        <v>Diesel particulate matter</v>
      </c>
      <c r="D369" s="115">
        <f>IFERROR(IF(OR($B369="",$B369="No CAS"),INDEX('DEQ Pollutant List'!$A$7:$A$611,MATCH($C369,'DEQ Pollutant List'!$C$7:$C$611,0)),INDEX('DEQ Pollutant List'!$A$7:$A$611,MATCH($B369,'DEQ Pollutant List'!$B$7:$B$611,0))),"")</f>
        <v>200</v>
      </c>
      <c r="E369" s="101" t="s">
        <v>1403</v>
      </c>
      <c r="F369" s="102">
        <v>0.44643841354527219</v>
      </c>
      <c r="G369" s="103" t="s">
        <v>1404</v>
      </c>
      <c r="H369" s="83" t="s">
        <v>1489</v>
      </c>
      <c r="I369" s="104" t="s">
        <v>1511</v>
      </c>
      <c r="J369" s="102">
        <v>12.723438684985627</v>
      </c>
      <c r="K369" s="105">
        <v>44.643644508721501</v>
      </c>
      <c r="L369" s="83" t="s">
        <v>1404</v>
      </c>
      <c r="M369" s="102">
        <v>0.89287289017442995</v>
      </c>
      <c r="N369" s="105">
        <v>0.89287289017442995</v>
      </c>
      <c r="O369" s="83" t="s">
        <v>1404</v>
      </c>
    </row>
    <row r="370" spans="1:15" x14ac:dyDescent="0.25">
      <c r="A370" s="79" t="s">
        <v>1453</v>
      </c>
      <c r="B370" s="100" t="s">
        <v>98</v>
      </c>
      <c r="C370" s="81" t="str">
        <f>IFERROR(IF(B370="No CAS","",INDEX('DEQ Pollutant List'!$C$7:$C$611,MATCH('3. Pollutant Emissions - EF'!B370,'DEQ Pollutant List'!$B$7:$B$611,0))),"")</f>
        <v>Benzene</v>
      </c>
      <c r="D370" s="115">
        <f>IFERROR(IF(OR($B370="",$B370="No CAS"),INDEX('DEQ Pollutant List'!$A$7:$A$611,MATCH($C370,'DEQ Pollutant List'!$C$7:$C$611,0)),INDEX('DEQ Pollutant List'!$A$7:$A$611,MATCH($B370,'DEQ Pollutant List'!$B$7:$B$611,0))),"")</f>
        <v>46</v>
      </c>
      <c r="E370" s="101" t="s">
        <v>1381</v>
      </c>
      <c r="F370" s="200" t="s">
        <v>1404</v>
      </c>
      <c r="G370" s="103" t="s">
        <v>1404</v>
      </c>
      <c r="H370" s="201" t="s">
        <v>1404</v>
      </c>
      <c r="I370" s="104" t="s">
        <v>1416</v>
      </c>
      <c r="J370" s="102">
        <v>9.3525669090090691E-2</v>
      </c>
      <c r="K370" s="105">
        <v>0.1046937155065297</v>
      </c>
      <c r="L370" s="83" t="s">
        <v>1404</v>
      </c>
      <c r="M370" s="102">
        <v>7.402963277499541E-3</v>
      </c>
      <c r="N370" s="105">
        <v>7.402963277499541E-3</v>
      </c>
      <c r="O370" s="83" t="s">
        <v>1404</v>
      </c>
    </row>
    <row r="371" spans="1:15" x14ac:dyDescent="0.25">
      <c r="A371" s="79" t="s">
        <v>1453</v>
      </c>
      <c r="B371" s="100" t="s">
        <v>994</v>
      </c>
      <c r="C371" s="81" t="str">
        <f>IFERROR(IF(B371="No CAS","",INDEX('DEQ Pollutant List'!$C$7:$C$611,MATCH('3. Pollutant Emissions - EF'!B371,'DEQ Pollutant List'!$B$7:$B$611,0))),"")</f>
        <v>Toluene</v>
      </c>
      <c r="D371" s="115">
        <f>IFERROR(IF(OR($B371="",$B371="No CAS"),INDEX('DEQ Pollutant List'!$A$7:$A$611,MATCH($C371,'DEQ Pollutant List'!$C$7:$C$611,0)),INDEX('DEQ Pollutant List'!$A$7:$A$611,MATCH($B371,'DEQ Pollutant List'!$B$7:$B$611,0))),"")</f>
        <v>600</v>
      </c>
      <c r="E371" s="101" t="s">
        <v>1381</v>
      </c>
      <c r="F371" s="200" t="s">
        <v>1404</v>
      </c>
      <c r="G371" s="103" t="s">
        <v>1404</v>
      </c>
      <c r="H371" s="201" t="s">
        <v>1404</v>
      </c>
      <c r="I371" s="104" t="s">
        <v>1416</v>
      </c>
      <c r="J371" s="102">
        <v>9.3642025290892467E-2</v>
      </c>
      <c r="K371" s="105">
        <v>0.10482396598324566</v>
      </c>
      <c r="L371" s="83" t="s">
        <v>1404</v>
      </c>
      <c r="M371" s="102">
        <v>8.2844625636585203E-3</v>
      </c>
      <c r="N371" s="105">
        <v>8.2844625636585203E-3</v>
      </c>
      <c r="O371" s="83" t="s">
        <v>1404</v>
      </c>
    </row>
    <row r="372" spans="1:15" x14ac:dyDescent="0.25">
      <c r="A372" s="79" t="s">
        <v>1453</v>
      </c>
      <c r="B372" s="100" t="s">
        <v>410</v>
      </c>
      <c r="C372" s="81" t="str">
        <f>IFERROR(IF(B372="No CAS","",INDEX('DEQ Pollutant List'!$C$7:$C$611,MATCH('3. Pollutant Emissions - EF'!B372,'DEQ Pollutant List'!$B$7:$B$611,0))),"")</f>
        <v>Ethyl benzene</v>
      </c>
      <c r="D372" s="115">
        <f>IFERROR(IF(OR($B372="",$B372="No CAS"),INDEX('DEQ Pollutant List'!$A$7:$A$611,MATCH($C372,'DEQ Pollutant List'!$C$7:$C$611,0)),INDEX('DEQ Pollutant List'!$A$7:$A$611,MATCH($B372,'DEQ Pollutant List'!$B$7:$B$611,0))),"")</f>
        <v>229</v>
      </c>
      <c r="E372" s="101" t="s">
        <v>1381</v>
      </c>
      <c r="F372" s="200" t="s">
        <v>1404</v>
      </c>
      <c r="G372" s="103" t="s">
        <v>1404</v>
      </c>
      <c r="H372" s="201" t="s">
        <v>1404</v>
      </c>
      <c r="I372" s="104" t="s">
        <v>1416</v>
      </c>
      <c r="J372" s="102">
        <v>1.5233020769833384E-2</v>
      </c>
      <c r="K372" s="105">
        <v>1.7052019603792049E-2</v>
      </c>
      <c r="L372" s="83" t="s">
        <v>1404</v>
      </c>
      <c r="M372" s="102">
        <v>1.5244282069463739E-3</v>
      </c>
      <c r="N372" s="105">
        <v>1.5244282069463739E-3</v>
      </c>
      <c r="O372" s="83" t="s">
        <v>1404</v>
      </c>
    </row>
    <row r="373" spans="1:15" x14ac:dyDescent="0.25">
      <c r="A373" s="79" t="s">
        <v>1453</v>
      </c>
      <c r="B373" s="100" t="s">
        <v>1075</v>
      </c>
      <c r="C373" s="81" t="str">
        <f>IFERROR(IF(B373="No CAS","",INDEX('DEQ Pollutant List'!$C$7:$C$611,MATCH('3. Pollutant Emissions - EF'!B373,'DEQ Pollutant List'!$B$7:$B$611,0))),"")</f>
        <v>p-Xylene</v>
      </c>
      <c r="D373" s="115">
        <f>IFERROR(IF(OR($B373="",$B373="No CAS"),INDEX('DEQ Pollutant List'!$A$7:$A$611,MATCH($C373,'DEQ Pollutant List'!$C$7:$C$611,0)),INDEX('DEQ Pollutant List'!$A$7:$A$611,MATCH($B373,'DEQ Pollutant List'!$B$7:$B$611,0))),"")</f>
        <v>631</v>
      </c>
      <c r="E373" s="101" t="s">
        <v>1381</v>
      </c>
      <c r="F373" s="200" t="s">
        <v>1404</v>
      </c>
      <c r="G373" s="103" t="s">
        <v>1404</v>
      </c>
      <c r="H373" s="201" t="s">
        <v>1404</v>
      </c>
      <c r="I373" s="104" t="s">
        <v>1416</v>
      </c>
      <c r="J373" s="102">
        <v>4.8430858788607756E-2</v>
      </c>
      <c r="K373" s="105">
        <v>5.4214063380473999E-2</v>
      </c>
      <c r="L373" s="83" t="s">
        <v>1404</v>
      </c>
      <c r="M373" s="102">
        <v>4.8190540396919179E-3</v>
      </c>
      <c r="N373" s="105">
        <v>4.8190540396919179E-3</v>
      </c>
      <c r="O373" s="83" t="s">
        <v>1404</v>
      </c>
    </row>
    <row r="374" spans="1:15" x14ac:dyDescent="0.25">
      <c r="A374" s="79" t="s">
        <v>1453</v>
      </c>
      <c r="B374" s="100" t="s">
        <v>1074</v>
      </c>
      <c r="C374" s="81" t="str">
        <f>IFERROR(IF(B374="No CAS","",INDEX('DEQ Pollutant List'!$C$7:$C$611,MATCH('3. Pollutant Emissions - EF'!B374,'DEQ Pollutant List'!$B$7:$B$611,0))),"")</f>
        <v>o-Xylene</v>
      </c>
      <c r="D374" s="115">
        <f>IFERROR(IF(OR($B374="",$B374="No CAS"),INDEX('DEQ Pollutant List'!$A$7:$A$611,MATCH($C374,'DEQ Pollutant List'!$C$7:$C$611,0)),INDEX('DEQ Pollutant List'!$A$7:$A$611,MATCH($B374,'DEQ Pollutant List'!$B$7:$B$611,0))),"")</f>
        <v>630</v>
      </c>
      <c r="E374" s="101" t="s">
        <v>1381</v>
      </c>
      <c r="F374" s="200" t="s">
        <v>1404</v>
      </c>
      <c r="G374" s="103" t="s">
        <v>1404</v>
      </c>
      <c r="H374" s="201" t="s">
        <v>1404</v>
      </c>
      <c r="I374" s="104" t="s">
        <v>1416</v>
      </c>
      <c r="J374" s="102">
        <v>1.5587284461064322E-2</v>
      </c>
      <c r="K374" s="105">
        <v>1.7448586476447061E-2</v>
      </c>
      <c r="L374" s="83" t="s">
        <v>1404</v>
      </c>
      <c r="M374" s="102">
        <v>1.6142930877035852E-3</v>
      </c>
      <c r="N374" s="105">
        <v>1.6142930877035852E-3</v>
      </c>
      <c r="O374" s="83" t="s">
        <v>1404</v>
      </c>
    </row>
    <row r="375" spans="1:15" x14ac:dyDescent="0.25">
      <c r="A375" s="79" t="s">
        <v>1453</v>
      </c>
      <c r="B375" s="100" t="s">
        <v>508</v>
      </c>
      <c r="C375" s="81" t="str">
        <f>IFERROR(IF(B375="No CAS","",INDEX('DEQ Pollutant List'!$C$7:$C$611,MATCH('3. Pollutant Emissions - EF'!B375,'DEQ Pollutant List'!$B$7:$B$611,0))),"")</f>
        <v>Isopropylbenzene (cumene)</v>
      </c>
      <c r="D375" s="115">
        <f>IFERROR(IF(OR($B375="",$B375="No CAS"),INDEX('DEQ Pollutant List'!$A$7:$A$611,MATCH($C375,'DEQ Pollutant List'!$C$7:$C$611,0)),INDEX('DEQ Pollutant List'!$A$7:$A$611,MATCH($B375,'DEQ Pollutant List'!$B$7:$B$611,0))),"")</f>
        <v>157</v>
      </c>
      <c r="E375" s="101" t="s">
        <v>1381</v>
      </c>
      <c r="F375" s="200" t="s">
        <v>1404</v>
      </c>
      <c r="G375" s="103" t="s">
        <v>1404</v>
      </c>
      <c r="H375" s="201" t="s">
        <v>1404</v>
      </c>
      <c r="I375" s="104" t="s">
        <v>1416</v>
      </c>
      <c r="J375" s="102">
        <v>2.4878295754450705E-3</v>
      </c>
      <c r="K375" s="105">
        <v>2.7849051959145327E-3</v>
      </c>
      <c r="L375" s="83" t="s">
        <v>1404</v>
      </c>
      <c r="M375" s="102">
        <v>2.712694816276743E-4</v>
      </c>
      <c r="N375" s="105">
        <v>2.712694816276743E-4</v>
      </c>
      <c r="O375" s="83" t="s">
        <v>1404</v>
      </c>
    </row>
    <row r="376" spans="1:15" x14ac:dyDescent="0.25">
      <c r="A376" s="79" t="s">
        <v>1453</v>
      </c>
      <c r="B376" s="100" t="s">
        <v>1046</v>
      </c>
      <c r="C376" s="81" t="str">
        <f>IFERROR(IF(B376="No CAS","",INDEX('DEQ Pollutant List'!$C$7:$C$611,MATCH('3. Pollutant Emissions - EF'!B376,'DEQ Pollutant List'!$B$7:$B$611,0))),"")</f>
        <v>1,3,5-Trimethylbenzene</v>
      </c>
      <c r="D376" s="115">
        <f>IFERROR(IF(OR($B376="",$B376="No CAS"),INDEX('DEQ Pollutant List'!$A$7:$A$611,MATCH($C376,'DEQ Pollutant List'!$C$7:$C$611,0)),INDEX('DEQ Pollutant List'!$A$7:$A$611,MATCH($B376,'DEQ Pollutant List'!$B$7:$B$611,0))),"")</f>
        <v>615</v>
      </c>
      <c r="E376" s="101" t="s">
        <v>1381</v>
      </c>
      <c r="F376" s="200" t="s">
        <v>1404</v>
      </c>
      <c r="G376" s="103" t="s">
        <v>1404</v>
      </c>
      <c r="H376" s="201" t="s">
        <v>1404</v>
      </c>
      <c r="I376" s="104" t="s">
        <v>1416</v>
      </c>
      <c r="J376" s="102">
        <v>5.8304545857221918E-3</v>
      </c>
      <c r="K376" s="105">
        <v>6.5266782864001503E-3</v>
      </c>
      <c r="L376" s="83" t="s">
        <v>1404</v>
      </c>
      <c r="M376" s="102">
        <v>6.8190199624749016E-4</v>
      </c>
      <c r="N376" s="105">
        <v>6.8190199624749016E-4</v>
      </c>
      <c r="O376" s="83" t="s">
        <v>1404</v>
      </c>
    </row>
    <row r="377" spans="1:15" x14ac:dyDescent="0.25">
      <c r="A377" s="79" t="s">
        <v>1453</v>
      </c>
      <c r="B377" s="100" t="s">
        <v>1044</v>
      </c>
      <c r="C377" s="81" t="str">
        <f>IFERROR(IF(B377="No CAS","",INDEX('DEQ Pollutant List'!$C$7:$C$611,MATCH('3. Pollutant Emissions - EF'!B377,'DEQ Pollutant List'!$B$7:$B$611,0))),"")</f>
        <v>1,2,4-Trimethylbenzene</v>
      </c>
      <c r="D377" s="115">
        <f>IFERROR(IF(OR($B377="",$B377="No CAS"),INDEX('DEQ Pollutant List'!$A$7:$A$611,MATCH($C377,'DEQ Pollutant List'!$C$7:$C$611,0)),INDEX('DEQ Pollutant List'!$A$7:$A$611,MATCH($B377,'DEQ Pollutant List'!$B$7:$B$611,0))),"")</f>
        <v>614</v>
      </c>
      <c r="E377" s="101" t="s">
        <v>1381</v>
      </c>
      <c r="F377" s="200" t="s">
        <v>1404</v>
      </c>
      <c r="G377" s="103" t="s">
        <v>1404</v>
      </c>
      <c r="H377" s="201" t="s">
        <v>1404</v>
      </c>
      <c r="I377" s="104" t="s">
        <v>1416</v>
      </c>
      <c r="J377" s="102">
        <v>1.7340416686348951E-2</v>
      </c>
      <c r="K377" s="105">
        <v>1.9411062962581337E-2</v>
      </c>
      <c r="L377" s="83" t="s">
        <v>1404</v>
      </c>
      <c r="M377" s="102">
        <v>2.0578627685600825E-3</v>
      </c>
      <c r="N377" s="105">
        <v>2.0578627685600825E-3</v>
      </c>
      <c r="O377" s="83" t="s">
        <v>1404</v>
      </c>
    </row>
    <row r="378" spans="1:15" x14ac:dyDescent="0.25">
      <c r="A378" s="79" t="s">
        <v>1453</v>
      </c>
      <c r="B378" s="100" t="s">
        <v>1042</v>
      </c>
      <c r="C378" s="81" t="str">
        <f>IFERROR(IF(B378="No CAS","",INDEX('DEQ Pollutant List'!$C$7:$C$611,MATCH('3. Pollutant Emissions - EF'!B378,'DEQ Pollutant List'!$B$7:$B$611,0))),"")</f>
        <v>1,2,3-Trimethylbenzene</v>
      </c>
      <c r="D378" s="115">
        <f>IFERROR(IF(OR($B378="",$B378="No CAS"),INDEX('DEQ Pollutant List'!$A$7:$A$611,MATCH($C378,'DEQ Pollutant List'!$C$7:$C$611,0)),INDEX('DEQ Pollutant List'!$A$7:$A$611,MATCH($B378,'DEQ Pollutant List'!$B$7:$B$611,0))),"")</f>
        <v>613</v>
      </c>
      <c r="E378" s="101" t="s">
        <v>1381</v>
      </c>
      <c r="F378" s="200" t="s">
        <v>1404</v>
      </c>
      <c r="G378" s="103" t="s">
        <v>1404</v>
      </c>
      <c r="H378" s="201" t="s">
        <v>1404</v>
      </c>
      <c r="I378" s="104" t="s">
        <v>1416</v>
      </c>
      <c r="J378" s="102">
        <v>3.6722073253353645E-2</v>
      </c>
      <c r="K378" s="105">
        <v>4.1107113452384735E-2</v>
      </c>
      <c r="L378" s="83" t="s">
        <v>1404</v>
      </c>
      <c r="M378" s="102">
        <v>4.5118010749087218E-3</v>
      </c>
      <c r="N378" s="105">
        <v>4.5118010749087218E-3</v>
      </c>
      <c r="O378" s="83" t="s">
        <v>1404</v>
      </c>
    </row>
    <row r="379" spans="1:15" x14ac:dyDescent="0.25">
      <c r="A379" s="79" t="s">
        <v>1453</v>
      </c>
      <c r="B379" s="100" t="s">
        <v>960</v>
      </c>
      <c r="C379" s="81" t="str">
        <f>IFERROR(IF(B379="No CAS","",INDEX('DEQ Pollutant List'!$C$7:$C$611,MATCH('3. Pollutant Emissions - EF'!B379,'DEQ Pollutant List'!$B$7:$B$611,0))),"")</f>
        <v>Styrene</v>
      </c>
      <c r="D379" s="115">
        <f>IFERROR(IF(OR($B379="",$B379="No CAS"),INDEX('DEQ Pollutant List'!$A$7:$A$611,MATCH($C379,'DEQ Pollutant List'!$C$7:$C$611,0)),INDEX('DEQ Pollutant List'!$A$7:$A$611,MATCH($B379,'DEQ Pollutant List'!$B$7:$B$611,0))),"")</f>
        <v>585</v>
      </c>
      <c r="E379" s="101" t="s">
        <v>1381</v>
      </c>
      <c r="F379" s="200" t="s">
        <v>1404</v>
      </c>
      <c r="G379" s="103" t="s">
        <v>1404</v>
      </c>
      <c r="H379" s="201" t="s">
        <v>1404</v>
      </c>
      <c r="I379" s="104" t="s">
        <v>1416</v>
      </c>
      <c r="J379" s="102">
        <v>1.5519376458870209E-6</v>
      </c>
      <c r="K379" s="105">
        <v>1.7372569473505561E-6</v>
      </c>
      <c r="L379" s="83" t="s">
        <v>1404</v>
      </c>
      <c r="M379" s="102">
        <v>1.6225585496412675E-7</v>
      </c>
      <c r="N379" s="105">
        <v>1.6225585496412675E-7</v>
      </c>
      <c r="O379" s="83" t="s">
        <v>1404</v>
      </c>
    </row>
    <row r="380" spans="1:15" x14ac:dyDescent="0.25">
      <c r="A380" s="79" t="s">
        <v>1453</v>
      </c>
      <c r="B380" s="100" t="s">
        <v>581</v>
      </c>
      <c r="C380" s="81" t="str">
        <f>IFERROR(IF(B380="No CAS","",INDEX('DEQ Pollutant List'!$C$7:$C$611,MATCH('3. Pollutant Emissions - EF'!B380,'DEQ Pollutant List'!$B$7:$B$611,0))),"")</f>
        <v>Naphthalene</v>
      </c>
      <c r="D380" s="115">
        <f>IFERROR(IF(OR($B380="",$B380="No CAS"),INDEX('DEQ Pollutant List'!$A$7:$A$611,MATCH($C380,'DEQ Pollutant List'!$C$7:$C$611,0)),INDEX('DEQ Pollutant List'!$A$7:$A$611,MATCH($B380,'DEQ Pollutant List'!$B$7:$B$611,0))),"")</f>
        <v>428</v>
      </c>
      <c r="E380" s="101" t="s">
        <v>1381</v>
      </c>
      <c r="F380" s="200" t="s">
        <v>1404</v>
      </c>
      <c r="G380" s="103" t="s">
        <v>1404</v>
      </c>
      <c r="H380" s="201" t="s">
        <v>1404</v>
      </c>
      <c r="I380" s="104" t="s">
        <v>1416</v>
      </c>
      <c r="J380" s="102">
        <v>8.3828074602466801E-3</v>
      </c>
      <c r="K380" s="105">
        <v>9.3838116094490231E-3</v>
      </c>
      <c r="L380" s="83" t="s">
        <v>1404</v>
      </c>
      <c r="M380" s="102">
        <v>1.1858014175605189E-3</v>
      </c>
      <c r="N380" s="105">
        <v>1.1858014175605189E-3</v>
      </c>
      <c r="O380" s="83" t="s">
        <v>1404</v>
      </c>
    </row>
    <row r="381" spans="1:15" x14ac:dyDescent="0.25">
      <c r="A381" s="79" t="s">
        <v>1453</v>
      </c>
      <c r="B381" s="100" t="s">
        <v>254</v>
      </c>
      <c r="C381" s="81" t="str">
        <f>IFERROR(IF(B381="No CAS","",INDEX('DEQ Pollutant List'!$C$7:$C$611,MATCH('3. Pollutant Emissions - EF'!B381,'DEQ Pollutant List'!$B$7:$B$611,0))),"")</f>
        <v>Cyclohexane</v>
      </c>
      <c r="D381" s="115">
        <f>IFERROR(IF(OR($B381="",$B381="No CAS"),INDEX('DEQ Pollutant List'!$A$7:$A$611,MATCH($C381,'DEQ Pollutant List'!$C$7:$C$611,0)),INDEX('DEQ Pollutant List'!$A$7:$A$611,MATCH($B381,'DEQ Pollutant List'!$B$7:$B$611,0))),"")</f>
        <v>162</v>
      </c>
      <c r="E381" s="101" t="s">
        <v>1381</v>
      </c>
      <c r="F381" s="200" t="s">
        <v>1404</v>
      </c>
      <c r="G381" s="103" t="s">
        <v>1404</v>
      </c>
      <c r="H381" s="201" t="s">
        <v>1404</v>
      </c>
      <c r="I381" s="104" t="s">
        <v>1416</v>
      </c>
      <c r="J381" s="102">
        <v>0.27611745554491757</v>
      </c>
      <c r="K381" s="105">
        <v>0.30908907274815017</v>
      </c>
      <c r="L381" s="83" t="s">
        <v>1404</v>
      </c>
      <c r="M381" s="102">
        <v>2.1402044044310068E-2</v>
      </c>
      <c r="N381" s="105">
        <v>2.1402044044310068E-2</v>
      </c>
      <c r="O381" s="83" t="s">
        <v>1404</v>
      </c>
    </row>
    <row r="382" spans="1:15" x14ac:dyDescent="0.25">
      <c r="A382" s="79" t="s">
        <v>1455</v>
      </c>
      <c r="B382" s="100" t="s">
        <v>98</v>
      </c>
      <c r="C382" s="81" t="str">
        <f>IFERROR(IF(B382="No CAS","",INDEX('DEQ Pollutant List'!$C$7:$C$611,MATCH('3. Pollutant Emissions - EF'!B382,'DEQ Pollutant List'!$B$7:$B$611,0))),"")</f>
        <v>Benzene</v>
      </c>
      <c r="D382" s="115">
        <f>IFERROR(IF(OR($B382="",$B382="No CAS"),INDEX('DEQ Pollutant List'!$A$7:$A$611,MATCH($C382,'DEQ Pollutant List'!$C$7:$C$611,0)),INDEX('DEQ Pollutant List'!$A$7:$A$611,MATCH($B382,'DEQ Pollutant List'!$B$7:$B$611,0))),"")</f>
        <v>46</v>
      </c>
      <c r="E382" s="101" t="s">
        <v>1381</v>
      </c>
      <c r="F382" s="200" t="s">
        <v>1404</v>
      </c>
      <c r="G382" s="103" t="s">
        <v>1404</v>
      </c>
      <c r="H382" s="201" t="s">
        <v>1404</v>
      </c>
      <c r="I382" s="104" t="s">
        <v>1416</v>
      </c>
      <c r="J382" s="102">
        <v>6.6852933293509997E-2</v>
      </c>
      <c r="K382" s="105">
        <v>8.0146512435734382E-2</v>
      </c>
      <c r="L382" s="83" t="s">
        <v>1404</v>
      </c>
      <c r="M382" s="102">
        <v>5.7589484480044121E-3</v>
      </c>
      <c r="N382" s="105">
        <v>5.7589484480044121E-3</v>
      </c>
      <c r="O382" s="83" t="s">
        <v>1404</v>
      </c>
    </row>
    <row r="383" spans="1:15" x14ac:dyDescent="0.25">
      <c r="A383" s="79" t="s">
        <v>1455</v>
      </c>
      <c r="B383" s="100" t="s">
        <v>994</v>
      </c>
      <c r="C383" s="81" t="str">
        <f>IFERROR(IF(B383="No CAS","",INDEX('DEQ Pollutant List'!$C$7:$C$611,MATCH('3. Pollutant Emissions - EF'!B383,'DEQ Pollutant List'!$B$7:$B$611,0))),"")</f>
        <v>Toluene</v>
      </c>
      <c r="D383" s="115">
        <f>IFERROR(IF(OR($B383="",$B383="No CAS"),INDEX('DEQ Pollutant List'!$A$7:$A$611,MATCH($C383,'DEQ Pollutant List'!$C$7:$C$611,0)),INDEX('DEQ Pollutant List'!$A$7:$A$611,MATCH($B383,'DEQ Pollutant List'!$B$7:$B$611,0))),"")</f>
        <v>600</v>
      </c>
      <c r="E383" s="101" t="s">
        <v>1381</v>
      </c>
      <c r="F383" s="200" t="s">
        <v>1404</v>
      </c>
      <c r="G383" s="103" t="s">
        <v>1404</v>
      </c>
      <c r="H383" s="201" t="s">
        <v>1404</v>
      </c>
      <c r="I383" s="104" t="s">
        <v>1416</v>
      </c>
      <c r="J383" s="102">
        <v>6.6936105682504021E-2</v>
      </c>
      <c r="K383" s="105">
        <v>8.0246223496721836E-2</v>
      </c>
      <c r="L383" s="83" t="s">
        <v>1404</v>
      </c>
      <c r="M383" s="102">
        <v>6.4446885706620121E-3</v>
      </c>
      <c r="N383" s="105">
        <v>6.4446885706620121E-3</v>
      </c>
      <c r="O383" s="83" t="s">
        <v>1404</v>
      </c>
    </row>
    <row r="384" spans="1:15" x14ac:dyDescent="0.25">
      <c r="A384" s="79" t="s">
        <v>1455</v>
      </c>
      <c r="B384" s="100" t="s">
        <v>410</v>
      </c>
      <c r="C384" s="81" t="str">
        <f>IFERROR(IF(B384="No CAS","",INDEX('DEQ Pollutant List'!$C$7:$C$611,MATCH('3. Pollutant Emissions - EF'!B384,'DEQ Pollutant List'!$B$7:$B$611,0))),"")</f>
        <v>Ethyl benzene</v>
      </c>
      <c r="D384" s="115">
        <f>IFERROR(IF(OR($B384="",$B384="No CAS"),INDEX('DEQ Pollutant List'!$A$7:$A$611,MATCH($C384,'DEQ Pollutant List'!$C$7:$C$611,0)),INDEX('DEQ Pollutant List'!$A$7:$A$611,MATCH($B384,'DEQ Pollutant List'!$B$7:$B$611,0))),"")</f>
        <v>229</v>
      </c>
      <c r="E384" s="101" t="s">
        <v>1381</v>
      </c>
      <c r="F384" s="200" t="s">
        <v>1404</v>
      </c>
      <c r="G384" s="103" t="s">
        <v>1404</v>
      </c>
      <c r="H384" s="201" t="s">
        <v>1404</v>
      </c>
      <c r="I384" s="104" t="s">
        <v>1416</v>
      </c>
      <c r="J384" s="102">
        <v>1.0888691107928389E-2</v>
      </c>
      <c r="K384" s="105">
        <v>1.3053886707693241E-2</v>
      </c>
      <c r="L384" s="83" t="s">
        <v>1404</v>
      </c>
      <c r="M384" s="102">
        <v>1.1858904505404001E-3</v>
      </c>
      <c r="N384" s="105">
        <v>1.1858904505404001E-3</v>
      </c>
      <c r="O384" s="83" t="s">
        <v>1404</v>
      </c>
    </row>
    <row r="385" spans="1:15" x14ac:dyDescent="0.25">
      <c r="A385" s="79" t="s">
        <v>1455</v>
      </c>
      <c r="B385" s="100" t="s">
        <v>1075</v>
      </c>
      <c r="C385" s="81" t="str">
        <f>IFERROR(IF(B385="No CAS","",INDEX('DEQ Pollutant List'!$C$7:$C$611,MATCH('3. Pollutant Emissions - EF'!B385,'DEQ Pollutant List'!$B$7:$B$611,0))),"")</f>
        <v>p-Xylene</v>
      </c>
      <c r="D385" s="115">
        <f>IFERROR(IF(OR($B385="",$B385="No CAS"),INDEX('DEQ Pollutant List'!$A$7:$A$611,MATCH($C385,'DEQ Pollutant List'!$C$7:$C$611,0)),INDEX('DEQ Pollutant List'!$A$7:$A$611,MATCH($B385,'DEQ Pollutant List'!$B$7:$B$611,0))),"")</f>
        <v>631</v>
      </c>
      <c r="E385" s="101" t="s">
        <v>1381</v>
      </c>
      <c r="F385" s="200" t="s">
        <v>1404</v>
      </c>
      <c r="G385" s="103" t="s">
        <v>1404</v>
      </c>
      <c r="H385" s="201" t="s">
        <v>1404</v>
      </c>
      <c r="I385" s="104" t="s">
        <v>1416</v>
      </c>
      <c r="J385" s="102">
        <v>3.461878437697534E-2</v>
      </c>
      <c r="K385" s="105">
        <v>4.1502664070068765E-2</v>
      </c>
      <c r="L385" s="83" t="s">
        <v>1404</v>
      </c>
      <c r="M385" s="102">
        <v>3.7488614683641969E-3</v>
      </c>
      <c r="N385" s="105">
        <v>3.7488614683641969E-3</v>
      </c>
      <c r="O385" s="83" t="s">
        <v>1404</v>
      </c>
    </row>
    <row r="386" spans="1:15" x14ac:dyDescent="0.25">
      <c r="A386" s="79" t="s">
        <v>1455</v>
      </c>
      <c r="B386" s="100" t="s">
        <v>1074</v>
      </c>
      <c r="C386" s="81" t="str">
        <f>IFERROR(IF(B386="No CAS","",INDEX('DEQ Pollutant List'!$C$7:$C$611,MATCH('3. Pollutant Emissions - EF'!B386,'DEQ Pollutant List'!$B$7:$B$611,0))),"")</f>
        <v>o-Xylene</v>
      </c>
      <c r="D386" s="115">
        <f>IFERROR(IF(OR($B386="",$B386="No CAS"),INDEX('DEQ Pollutant List'!$A$7:$A$611,MATCH($C386,'DEQ Pollutant List'!$C$7:$C$611,0)),INDEX('DEQ Pollutant List'!$A$7:$A$611,MATCH($B386,'DEQ Pollutant List'!$B$7:$B$611,0))),"")</f>
        <v>630</v>
      </c>
      <c r="E386" s="101" t="s">
        <v>1381</v>
      </c>
      <c r="F386" s="200" t="s">
        <v>1404</v>
      </c>
      <c r="G386" s="103" t="s">
        <v>1404</v>
      </c>
      <c r="H386" s="201" t="s">
        <v>1404</v>
      </c>
      <c r="I386" s="104" t="s">
        <v>1416</v>
      </c>
      <c r="J386" s="102">
        <v>1.1141921768009109E-2</v>
      </c>
      <c r="K386" s="105">
        <v>1.3357471804822238E-2</v>
      </c>
      <c r="L386" s="83" t="s">
        <v>1404</v>
      </c>
      <c r="M386" s="102">
        <v>1.2557985665430566E-3</v>
      </c>
      <c r="N386" s="105">
        <v>1.2557985665430566E-3</v>
      </c>
      <c r="O386" s="83" t="s">
        <v>1404</v>
      </c>
    </row>
    <row r="387" spans="1:15" x14ac:dyDescent="0.25">
      <c r="A387" s="79" t="s">
        <v>1455</v>
      </c>
      <c r="B387" s="100" t="s">
        <v>508</v>
      </c>
      <c r="C387" s="81" t="str">
        <f>IFERROR(IF(B387="No CAS","",INDEX('DEQ Pollutant List'!$C$7:$C$611,MATCH('3. Pollutant Emissions - EF'!B387,'DEQ Pollutant List'!$B$7:$B$611,0))),"")</f>
        <v>Isopropylbenzene (cumene)</v>
      </c>
      <c r="D387" s="115">
        <f>IFERROR(IF(OR($B387="",$B387="No CAS"),INDEX('DEQ Pollutant List'!$A$7:$A$611,MATCH($C387,'DEQ Pollutant List'!$C$7:$C$611,0)),INDEX('DEQ Pollutant List'!$A$7:$A$611,MATCH($B387,'DEQ Pollutant List'!$B$7:$B$611,0))),"")</f>
        <v>157</v>
      </c>
      <c r="E387" s="101" t="s">
        <v>1381</v>
      </c>
      <c r="F387" s="200" t="s">
        <v>1404</v>
      </c>
      <c r="G387" s="103" t="s">
        <v>1404</v>
      </c>
      <c r="H387" s="201" t="s">
        <v>1404</v>
      </c>
      <c r="I387" s="104" t="s">
        <v>1416</v>
      </c>
      <c r="J387" s="102">
        <v>1.7783214626632649E-3</v>
      </c>
      <c r="K387" s="105">
        <v>2.1319373167416576E-3</v>
      </c>
      <c r="L387" s="83" t="s">
        <v>1404</v>
      </c>
      <c r="M387" s="102">
        <v>2.110272470159167E-4</v>
      </c>
      <c r="N387" s="105">
        <v>2.110272470159167E-4</v>
      </c>
      <c r="O387" s="83" t="s">
        <v>1404</v>
      </c>
    </row>
    <row r="388" spans="1:15" x14ac:dyDescent="0.25">
      <c r="A388" s="79" t="s">
        <v>1455</v>
      </c>
      <c r="B388" s="100" t="s">
        <v>1046</v>
      </c>
      <c r="C388" s="81" t="str">
        <f>IFERROR(IF(B388="No CAS","",INDEX('DEQ Pollutant List'!$C$7:$C$611,MATCH('3. Pollutant Emissions - EF'!B388,'DEQ Pollutant List'!$B$7:$B$611,0))),"")</f>
        <v>1,3,5-Trimethylbenzene</v>
      </c>
      <c r="D388" s="115">
        <f>IFERROR(IF(OR($B388="",$B388="No CAS"),INDEX('DEQ Pollutant List'!$A$7:$A$611,MATCH($C388,'DEQ Pollutant List'!$C$7:$C$611,0)),INDEX('DEQ Pollutant List'!$A$7:$A$611,MATCH($B388,'DEQ Pollutant List'!$B$7:$B$611,0))),"")</f>
        <v>615</v>
      </c>
      <c r="E388" s="101" t="s">
        <v>1381</v>
      </c>
      <c r="F388" s="200" t="s">
        <v>1404</v>
      </c>
      <c r="G388" s="103" t="s">
        <v>1404</v>
      </c>
      <c r="H388" s="201" t="s">
        <v>1404</v>
      </c>
      <c r="I388" s="104" t="s">
        <v>1416</v>
      </c>
      <c r="J388" s="102">
        <v>4.1676578770546719E-3</v>
      </c>
      <c r="K388" s="105">
        <v>4.9963887508833547E-3</v>
      </c>
      <c r="L388" s="83" t="s">
        <v>1404</v>
      </c>
      <c r="M388" s="102">
        <v>5.3046844834640436E-4</v>
      </c>
      <c r="N388" s="105">
        <v>5.3046844834640436E-4</v>
      </c>
      <c r="O388" s="83" t="s">
        <v>1404</v>
      </c>
    </row>
    <row r="389" spans="1:15" x14ac:dyDescent="0.25">
      <c r="A389" s="79" t="s">
        <v>1455</v>
      </c>
      <c r="B389" s="100" t="s">
        <v>1044</v>
      </c>
      <c r="C389" s="81" t="str">
        <f>IFERROR(IF(B389="No CAS","",INDEX('DEQ Pollutant List'!$C$7:$C$611,MATCH('3. Pollutant Emissions - EF'!B389,'DEQ Pollutant List'!$B$7:$B$611,0))),"")</f>
        <v>1,2,4-Trimethylbenzene</v>
      </c>
      <c r="D389" s="115">
        <f>IFERROR(IF(OR($B389="",$B389="No CAS"),INDEX('DEQ Pollutant List'!$A$7:$A$611,MATCH($C389,'DEQ Pollutant List'!$C$7:$C$611,0)),INDEX('DEQ Pollutant List'!$A$7:$A$611,MATCH($B389,'DEQ Pollutant List'!$B$7:$B$611,0))),"")</f>
        <v>614</v>
      </c>
      <c r="E389" s="101" t="s">
        <v>1381</v>
      </c>
      <c r="F389" s="200" t="s">
        <v>1404</v>
      </c>
      <c r="G389" s="103" t="s">
        <v>1404</v>
      </c>
      <c r="H389" s="201" t="s">
        <v>1404</v>
      </c>
      <c r="I389" s="104" t="s">
        <v>1416</v>
      </c>
      <c r="J389" s="102">
        <v>1.2395075397936724E-2</v>
      </c>
      <c r="K389" s="105">
        <v>1.4859812660143084E-2</v>
      </c>
      <c r="L389" s="83" t="s">
        <v>1404</v>
      </c>
      <c r="M389" s="102">
        <v>1.600862405089228E-3</v>
      </c>
      <c r="N389" s="105">
        <v>1.600862405089228E-3</v>
      </c>
      <c r="O389" s="83" t="s">
        <v>1404</v>
      </c>
    </row>
    <row r="390" spans="1:15" x14ac:dyDescent="0.25">
      <c r="A390" s="79" t="s">
        <v>1455</v>
      </c>
      <c r="B390" s="100" t="s">
        <v>1042</v>
      </c>
      <c r="C390" s="81" t="str">
        <f>IFERROR(IF(B390="No CAS","",INDEX('DEQ Pollutant List'!$C$7:$C$611,MATCH('3. Pollutant Emissions - EF'!B390,'DEQ Pollutant List'!$B$7:$B$611,0))),"")</f>
        <v>1,2,3-Trimethylbenzene</v>
      </c>
      <c r="D390" s="115">
        <f>IFERROR(IF(OR($B390="",$B390="No CAS"),INDEX('DEQ Pollutant List'!$A$7:$A$611,MATCH($C390,'DEQ Pollutant List'!$C$7:$C$611,0)),INDEX('DEQ Pollutant List'!$A$7:$A$611,MATCH($B390,'DEQ Pollutant List'!$B$7:$B$611,0))),"")</f>
        <v>613</v>
      </c>
      <c r="E390" s="101" t="s">
        <v>1381</v>
      </c>
      <c r="F390" s="200" t="s">
        <v>1404</v>
      </c>
      <c r="G390" s="103" t="s">
        <v>1404</v>
      </c>
      <c r="H390" s="201" t="s">
        <v>1404</v>
      </c>
      <c r="I390" s="104" t="s">
        <v>1416</v>
      </c>
      <c r="J390" s="102">
        <v>2.6249246196154194E-2</v>
      </c>
      <c r="K390" s="105">
        <v>3.1468859076868042E-2</v>
      </c>
      <c r="L390" s="83" t="s">
        <v>1404</v>
      </c>
      <c r="M390" s="102">
        <v>3.5098417787676013E-3</v>
      </c>
      <c r="N390" s="105">
        <v>3.5098417787676013E-3</v>
      </c>
      <c r="O390" s="83" t="s">
        <v>1404</v>
      </c>
    </row>
    <row r="391" spans="1:15" x14ac:dyDescent="0.25">
      <c r="A391" s="79" t="s">
        <v>1455</v>
      </c>
      <c r="B391" s="100" t="s">
        <v>960</v>
      </c>
      <c r="C391" s="81" t="str">
        <f>IFERROR(IF(B391="No CAS","",INDEX('DEQ Pollutant List'!$C$7:$C$611,MATCH('3. Pollutant Emissions - EF'!B391,'DEQ Pollutant List'!$B$7:$B$611,0))),"")</f>
        <v>Styrene</v>
      </c>
      <c r="D391" s="115">
        <f>IFERROR(IF(OR($B391="",$B391="No CAS"),INDEX('DEQ Pollutant List'!$A$7:$A$611,MATCH($C391,'DEQ Pollutant List'!$C$7:$C$611,0)),INDEX('DEQ Pollutant List'!$A$7:$A$611,MATCH($B391,'DEQ Pollutant List'!$B$7:$B$611,0))),"")</f>
        <v>585</v>
      </c>
      <c r="E391" s="101" t="s">
        <v>1381</v>
      </c>
      <c r="F391" s="200" t="s">
        <v>1404</v>
      </c>
      <c r="G391" s="103" t="s">
        <v>1404</v>
      </c>
      <c r="H391" s="201" t="s">
        <v>1404</v>
      </c>
      <c r="I391" s="104" t="s">
        <v>1416</v>
      </c>
      <c r="J391" s="102">
        <v>1.1093380558040265E-6</v>
      </c>
      <c r="K391" s="105">
        <v>1.3299278267205376E-6</v>
      </c>
      <c r="L391" s="83" t="s">
        <v>1404</v>
      </c>
      <c r="M391" s="102">
        <v>1.2622284740562725E-7</v>
      </c>
      <c r="N391" s="105">
        <v>1.2622284740562725E-7</v>
      </c>
      <c r="O391" s="83" t="s">
        <v>1404</v>
      </c>
    </row>
    <row r="392" spans="1:15" x14ac:dyDescent="0.25">
      <c r="A392" s="79" t="s">
        <v>1455</v>
      </c>
      <c r="B392" s="100" t="s">
        <v>581</v>
      </c>
      <c r="C392" s="81" t="str">
        <f>IFERROR(IF(B392="No CAS","",INDEX('DEQ Pollutant List'!$C$7:$C$611,MATCH('3. Pollutant Emissions - EF'!B392,'DEQ Pollutant List'!$B$7:$B$611,0))),"")</f>
        <v>Naphthalene</v>
      </c>
      <c r="D392" s="115">
        <f>IFERROR(IF(OR($B392="",$B392="No CAS"),INDEX('DEQ Pollutant List'!$A$7:$A$611,MATCH($C392,'DEQ Pollutant List'!$C$7:$C$611,0)),INDEX('DEQ Pollutant List'!$A$7:$A$611,MATCH($B392,'DEQ Pollutant List'!$B$7:$B$611,0))),"")</f>
        <v>428</v>
      </c>
      <c r="E392" s="101" t="s">
        <v>1381</v>
      </c>
      <c r="F392" s="200" t="s">
        <v>1404</v>
      </c>
      <c r="G392" s="103" t="s">
        <v>1404</v>
      </c>
      <c r="H392" s="201" t="s">
        <v>1404</v>
      </c>
      <c r="I392" s="104" t="s">
        <v>1416</v>
      </c>
      <c r="J392" s="102">
        <v>5.9921011354901587E-3</v>
      </c>
      <c r="K392" s="105">
        <v>7.1836190951154845E-3</v>
      </c>
      <c r="L392" s="83" t="s">
        <v>1404</v>
      </c>
      <c r="M392" s="102">
        <v>9.2246428589716923E-4</v>
      </c>
      <c r="N392" s="105">
        <v>9.2246428589716923E-4</v>
      </c>
      <c r="O392" s="83" t="s">
        <v>1404</v>
      </c>
    </row>
    <row r="393" spans="1:15" x14ac:dyDescent="0.25">
      <c r="A393" s="79" t="s">
        <v>1455</v>
      </c>
      <c r="B393" s="100" t="s">
        <v>254</v>
      </c>
      <c r="C393" s="81" t="str">
        <f>IFERROR(IF(B393="No CAS","",INDEX('DEQ Pollutant List'!$C$7:$C$611,MATCH('3. Pollutant Emissions - EF'!B393,'DEQ Pollutant List'!$B$7:$B$611,0))),"")</f>
        <v>Cyclohexane</v>
      </c>
      <c r="D393" s="115">
        <f>IFERROR(IF(OR($B393="",$B393="No CAS"),INDEX('DEQ Pollutant List'!$A$7:$A$611,MATCH($C393,'DEQ Pollutant List'!$C$7:$C$611,0)),INDEX('DEQ Pollutant List'!$A$7:$A$611,MATCH($B393,'DEQ Pollutant List'!$B$7:$B$611,0))),"")</f>
        <v>162</v>
      </c>
      <c r="E393" s="101" t="s">
        <v>1381</v>
      </c>
      <c r="F393" s="200" t="s">
        <v>1404</v>
      </c>
      <c r="G393" s="103" t="s">
        <v>1404</v>
      </c>
      <c r="H393" s="201" t="s">
        <v>1404</v>
      </c>
      <c r="I393" s="104" t="s">
        <v>1416</v>
      </c>
      <c r="J393" s="102">
        <v>0.19737107487503552</v>
      </c>
      <c r="K393" s="105">
        <v>0.236617939223049</v>
      </c>
      <c r="L393" s="83" t="s">
        <v>1404</v>
      </c>
      <c r="M393" s="102">
        <v>1.6649180026019544E-2</v>
      </c>
      <c r="N393" s="105">
        <v>1.6649180026019544E-2</v>
      </c>
      <c r="O393" s="83" t="s">
        <v>1404</v>
      </c>
    </row>
    <row r="394" spans="1:15" x14ac:dyDescent="0.25">
      <c r="A394" s="79" t="s">
        <v>1457</v>
      </c>
      <c r="B394" s="100" t="s">
        <v>98</v>
      </c>
      <c r="C394" s="81" t="str">
        <f>IFERROR(IF(B394="No CAS","",INDEX('DEQ Pollutant List'!$C$7:$C$611,MATCH('3. Pollutant Emissions - EF'!B394,'DEQ Pollutant List'!$B$7:$B$611,0))),"")</f>
        <v>Benzene</v>
      </c>
      <c r="D394" s="115">
        <f>IFERROR(IF(OR($B394="",$B394="No CAS"),INDEX('DEQ Pollutant List'!$A$7:$A$611,MATCH($C394,'DEQ Pollutant List'!$C$7:$C$611,0)),INDEX('DEQ Pollutant List'!$A$7:$A$611,MATCH($B394,'DEQ Pollutant List'!$B$7:$B$611,0))),"")</f>
        <v>46</v>
      </c>
      <c r="E394" s="101" t="s">
        <v>1381</v>
      </c>
      <c r="F394" s="200" t="s">
        <v>1404</v>
      </c>
      <c r="G394" s="103" t="s">
        <v>1404</v>
      </c>
      <c r="H394" s="201" t="s">
        <v>1404</v>
      </c>
      <c r="I394" s="104" t="s">
        <v>1416</v>
      </c>
      <c r="J394" s="102">
        <v>3.4901127138339936</v>
      </c>
      <c r="K394" s="105">
        <v>3.6187888663127459</v>
      </c>
      <c r="L394" s="83" t="s">
        <v>1404</v>
      </c>
      <c r="M394" s="102">
        <v>0.19787680665322066</v>
      </c>
      <c r="N394" s="105">
        <v>0.19787680665322066</v>
      </c>
      <c r="O394" s="83" t="s">
        <v>1404</v>
      </c>
    </row>
    <row r="395" spans="1:15" x14ac:dyDescent="0.25">
      <c r="A395" s="79" t="s">
        <v>1457</v>
      </c>
      <c r="B395" s="100" t="s">
        <v>994</v>
      </c>
      <c r="C395" s="81" t="str">
        <f>IFERROR(IF(B395="No CAS","",INDEX('DEQ Pollutant List'!$C$7:$C$611,MATCH('3. Pollutant Emissions - EF'!B395,'DEQ Pollutant List'!$B$7:$B$611,0))),"")</f>
        <v>Toluene</v>
      </c>
      <c r="D395" s="115">
        <f>IFERROR(IF(OR($B395="",$B395="No CAS"),INDEX('DEQ Pollutant List'!$A$7:$A$611,MATCH($C395,'DEQ Pollutant List'!$C$7:$C$611,0)),INDEX('DEQ Pollutant List'!$A$7:$A$611,MATCH($B395,'DEQ Pollutant List'!$B$7:$B$611,0))),"")</f>
        <v>600</v>
      </c>
      <c r="E395" s="101" t="s">
        <v>1381</v>
      </c>
      <c r="F395" s="200" t="s">
        <v>1404</v>
      </c>
      <c r="G395" s="103" t="s">
        <v>1404</v>
      </c>
      <c r="H395" s="201" t="s">
        <v>1404</v>
      </c>
      <c r="I395" s="104" t="s">
        <v>1416</v>
      </c>
      <c r="J395" s="102">
        <v>2.4673435385759399</v>
      </c>
      <c r="K395" s="105">
        <v>2.558311452628919</v>
      </c>
      <c r="L395" s="83" t="s">
        <v>1404</v>
      </c>
      <c r="M395" s="102">
        <v>0.15635214118522156</v>
      </c>
      <c r="N395" s="105">
        <v>0.15635214118522156</v>
      </c>
      <c r="O395" s="83" t="s">
        <v>1404</v>
      </c>
    </row>
    <row r="396" spans="1:15" x14ac:dyDescent="0.25">
      <c r="A396" s="79" t="s">
        <v>1457</v>
      </c>
      <c r="B396" s="100" t="s">
        <v>410</v>
      </c>
      <c r="C396" s="81" t="str">
        <f>IFERROR(IF(B396="No CAS","",INDEX('DEQ Pollutant List'!$C$7:$C$611,MATCH('3. Pollutant Emissions - EF'!B396,'DEQ Pollutant List'!$B$7:$B$611,0))),"")</f>
        <v>Ethyl benzene</v>
      </c>
      <c r="D396" s="115">
        <f>IFERROR(IF(OR($B396="",$B396="No CAS"),INDEX('DEQ Pollutant List'!$A$7:$A$611,MATCH($C396,'DEQ Pollutant List'!$C$7:$C$611,0)),INDEX('DEQ Pollutant List'!$A$7:$A$611,MATCH($B396,'DEQ Pollutant List'!$B$7:$B$611,0))),"")</f>
        <v>229</v>
      </c>
      <c r="E396" s="101" t="s">
        <v>1381</v>
      </c>
      <c r="F396" s="200" t="s">
        <v>1404</v>
      </c>
      <c r="G396" s="103" t="s">
        <v>1404</v>
      </c>
      <c r="H396" s="201" t="s">
        <v>1404</v>
      </c>
      <c r="I396" s="104" t="s">
        <v>1416</v>
      </c>
      <c r="J396" s="102">
        <v>0.15407427260699877</v>
      </c>
      <c r="K396" s="105">
        <v>0.1597548010657063</v>
      </c>
      <c r="L396" s="83" t="s">
        <v>1404</v>
      </c>
      <c r="M396" s="102">
        <v>1.1044135770297116E-2</v>
      </c>
      <c r="N396" s="105">
        <v>1.1044135770297116E-2</v>
      </c>
      <c r="O396" s="83" t="s">
        <v>1404</v>
      </c>
    </row>
    <row r="397" spans="1:15" x14ac:dyDescent="0.25">
      <c r="A397" s="79" t="s">
        <v>1457</v>
      </c>
      <c r="B397" s="100" t="s">
        <v>1075</v>
      </c>
      <c r="C397" s="81" t="str">
        <f>IFERROR(IF(B397="No CAS","",INDEX('DEQ Pollutant List'!$C$7:$C$611,MATCH('3. Pollutant Emissions - EF'!B397,'DEQ Pollutant List'!$B$7:$B$611,0))),"")</f>
        <v>p-Xylene</v>
      </c>
      <c r="D397" s="115">
        <f>IFERROR(IF(OR($B397="",$B397="No CAS"),INDEX('DEQ Pollutant List'!$A$7:$A$611,MATCH($C397,'DEQ Pollutant List'!$C$7:$C$611,0)),INDEX('DEQ Pollutant List'!$A$7:$A$611,MATCH($B397,'DEQ Pollutant List'!$B$7:$B$611,0))),"")</f>
        <v>631</v>
      </c>
      <c r="E397" s="101" t="s">
        <v>1381</v>
      </c>
      <c r="F397" s="200" t="s">
        <v>1404</v>
      </c>
      <c r="G397" s="103" t="s">
        <v>1404</v>
      </c>
      <c r="H397" s="201" t="s">
        <v>1404</v>
      </c>
      <c r="I397" s="104" t="s">
        <v>1416</v>
      </c>
      <c r="J397" s="102">
        <v>0.4282356102847889</v>
      </c>
      <c r="K397" s="105">
        <v>0.44402412922499923</v>
      </c>
      <c r="L397" s="83" t="s">
        <v>1404</v>
      </c>
      <c r="M397" s="102">
        <v>3.0521303249399338E-2</v>
      </c>
      <c r="N397" s="105">
        <v>3.0521303249399338E-2</v>
      </c>
      <c r="O397" s="83" t="s">
        <v>1404</v>
      </c>
    </row>
    <row r="398" spans="1:15" x14ac:dyDescent="0.25">
      <c r="A398" s="79" t="s">
        <v>1457</v>
      </c>
      <c r="B398" s="100" t="s">
        <v>1074</v>
      </c>
      <c r="C398" s="81" t="str">
        <f>IFERROR(IF(B398="No CAS","",INDEX('DEQ Pollutant List'!$C$7:$C$611,MATCH('3. Pollutant Emissions - EF'!B398,'DEQ Pollutant List'!$B$7:$B$611,0))),"")</f>
        <v>o-Xylene</v>
      </c>
      <c r="D398" s="115">
        <f>IFERROR(IF(OR($B398="",$B398="No CAS"),INDEX('DEQ Pollutant List'!$A$7:$A$611,MATCH($C398,'DEQ Pollutant List'!$C$7:$C$611,0)),INDEX('DEQ Pollutant List'!$A$7:$A$611,MATCH($B398,'DEQ Pollutant List'!$B$7:$B$611,0))),"")</f>
        <v>630</v>
      </c>
      <c r="E398" s="101" t="s">
        <v>1381</v>
      </c>
      <c r="F398" s="200" t="s">
        <v>1404</v>
      </c>
      <c r="G398" s="103" t="s">
        <v>1404</v>
      </c>
      <c r="H398" s="201" t="s">
        <v>1404</v>
      </c>
      <c r="I398" s="104" t="s">
        <v>1416</v>
      </c>
      <c r="J398" s="102">
        <v>0.15816657802621334</v>
      </c>
      <c r="K398" s="105">
        <v>0.16399798473994834</v>
      </c>
      <c r="L398" s="83" t="s">
        <v>1404</v>
      </c>
      <c r="M398" s="102">
        <v>1.1732952533685677E-2</v>
      </c>
      <c r="N398" s="105">
        <v>1.1732952533685677E-2</v>
      </c>
      <c r="O398" s="83" t="s">
        <v>1404</v>
      </c>
    </row>
    <row r="399" spans="1:15" x14ac:dyDescent="0.25">
      <c r="A399" s="79" t="s">
        <v>1457</v>
      </c>
      <c r="B399" s="100" t="s">
        <v>508</v>
      </c>
      <c r="C399" s="81" t="str">
        <f>IFERROR(IF(B399="No CAS","",INDEX('DEQ Pollutant List'!$C$7:$C$611,MATCH('3. Pollutant Emissions - EF'!B399,'DEQ Pollutant List'!$B$7:$B$611,0))),"")</f>
        <v>Isopropylbenzene (cumene)</v>
      </c>
      <c r="D399" s="115">
        <f>IFERROR(IF(OR($B399="",$B399="No CAS"),INDEX('DEQ Pollutant List'!$A$7:$A$611,MATCH($C399,'DEQ Pollutant List'!$C$7:$C$611,0)),INDEX('DEQ Pollutant List'!$A$7:$A$611,MATCH($B399,'DEQ Pollutant List'!$B$7:$B$611,0))),"")</f>
        <v>157</v>
      </c>
      <c r="E399" s="101" t="s">
        <v>1381</v>
      </c>
      <c r="F399" s="200" t="s">
        <v>1404</v>
      </c>
      <c r="G399" s="103" t="s">
        <v>1404</v>
      </c>
      <c r="H399" s="201" t="s">
        <v>1404</v>
      </c>
      <c r="I399" s="104" t="s">
        <v>1416</v>
      </c>
      <c r="J399" s="102">
        <v>8.0814655680998496E-3</v>
      </c>
      <c r="K399" s="105">
        <v>8.3794192392150305E-3</v>
      </c>
      <c r="L399" s="83" t="s">
        <v>1404</v>
      </c>
      <c r="M399" s="102">
        <v>6.3117691597711295E-4</v>
      </c>
      <c r="N399" s="105">
        <v>6.3117691597711295E-4</v>
      </c>
      <c r="O399" s="83" t="s">
        <v>1404</v>
      </c>
    </row>
    <row r="400" spans="1:15" x14ac:dyDescent="0.25">
      <c r="A400" s="79" t="s">
        <v>1457</v>
      </c>
      <c r="B400" s="100" t="s">
        <v>1046</v>
      </c>
      <c r="C400" s="81" t="str">
        <f>IFERROR(IF(B400="No CAS","",INDEX('DEQ Pollutant List'!$C$7:$C$611,MATCH('3. Pollutant Emissions - EF'!B400,'DEQ Pollutant List'!$B$7:$B$611,0))),"")</f>
        <v>1,3,5-Trimethylbenzene</v>
      </c>
      <c r="D400" s="115">
        <f>IFERROR(IF(OR($B400="",$B400="No CAS"),INDEX('DEQ Pollutant List'!$A$7:$A$611,MATCH($C400,'DEQ Pollutant List'!$C$7:$C$611,0)),INDEX('DEQ Pollutant List'!$A$7:$A$611,MATCH($B400,'DEQ Pollutant List'!$B$7:$B$611,0))),"")</f>
        <v>615</v>
      </c>
      <c r="E400" s="101" t="s">
        <v>1381</v>
      </c>
      <c r="F400" s="200" t="s">
        <v>1404</v>
      </c>
      <c r="G400" s="103" t="s">
        <v>1404</v>
      </c>
      <c r="H400" s="201" t="s">
        <v>1404</v>
      </c>
      <c r="I400" s="104" t="s">
        <v>1416</v>
      </c>
      <c r="J400" s="102">
        <v>4.7719088730281481E-2</v>
      </c>
      <c r="K400" s="105">
        <v>4.9478432694522539E-2</v>
      </c>
      <c r="L400" s="83" t="s">
        <v>1404</v>
      </c>
      <c r="M400" s="102">
        <v>3.9975357426551119E-3</v>
      </c>
      <c r="N400" s="105">
        <v>3.9975357426551119E-3</v>
      </c>
      <c r="O400" s="83" t="s">
        <v>1404</v>
      </c>
    </row>
    <row r="401" spans="1:15" x14ac:dyDescent="0.25">
      <c r="A401" s="79" t="s">
        <v>1457</v>
      </c>
      <c r="B401" s="100" t="s">
        <v>1044</v>
      </c>
      <c r="C401" s="81" t="str">
        <f>IFERROR(IF(B401="No CAS","",INDEX('DEQ Pollutant List'!$C$7:$C$611,MATCH('3. Pollutant Emissions - EF'!B401,'DEQ Pollutant List'!$B$7:$B$611,0))),"")</f>
        <v>1,2,4-Trimethylbenzene</v>
      </c>
      <c r="D401" s="115">
        <f>IFERROR(IF(OR($B401="",$B401="No CAS"),INDEX('DEQ Pollutant List'!$A$7:$A$611,MATCH($C401,'DEQ Pollutant List'!$C$7:$C$611,0)),INDEX('DEQ Pollutant List'!$A$7:$A$611,MATCH($B401,'DEQ Pollutant List'!$B$7:$B$611,0))),"")</f>
        <v>614</v>
      </c>
      <c r="E401" s="101" t="s">
        <v>1381</v>
      </c>
      <c r="F401" s="200" t="s">
        <v>1404</v>
      </c>
      <c r="G401" s="103" t="s">
        <v>1404</v>
      </c>
      <c r="H401" s="201" t="s">
        <v>1404</v>
      </c>
      <c r="I401" s="104" t="s">
        <v>1416</v>
      </c>
      <c r="J401" s="102">
        <v>0.10395561657200392</v>
      </c>
      <c r="K401" s="105">
        <v>0.10778833197859239</v>
      </c>
      <c r="L401" s="83" t="s">
        <v>1404</v>
      </c>
      <c r="M401" s="102">
        <v>8.8366063427234073E-3</v>
      </c>
      <c r="N401" s="105">
        <v>8.8366063427234073E-3</v>
      </c>
      <c r="O401" s="83" t="s">
        <v>1404</v>
      </c>
    </row>
    <row r="402" spans="1:15" x14ac:dyDescent="0.25">
      <c r="A402" s="79" t="s">
        <v>1457</v>
      </c>
      <c r="B402" s="100" t="s">
        <v>1042</v>
      </c>
      <c r="C402" s="81" t="str">
        <f>IFERROR(IF(B402="No CAS","",INDEX('DEQ Pollutant List'!$C$7:$C$611,MATCH('3. Pollutant Emissions - EF'!B402,'DEQ Pollutant List'!$B$7:$B$611,0))),"")</f>
        <v>1,2,3-Trimethylbenzene</v>
      </c>
      <c r="D402" s="115">
        <f>IFERROR(IF(OR($B402="",$B402="No CAS"),INDEX('DEQ Pollutant List'!$A$7:$A$611,MATCH($C402,'DEQ Pollutant List'!$C$7:$C$611,0)),INDEX('DEQ Pollutant List'!$A$7:$A$611,MATCH($B402,'DEQ Pollutant List'!$B$7:$B$611,0))),"")</f>
        <v>613</v>
      </c>
      <c r="E402" s="101" t="s">
        <v>1381</v>
      </c>
      <c r="F402" s="200" t="s">
        <v>1404</v>
      </c>
      <c r="G402" s="103" t="s">
        <v>1404</v>
      </c>
      <c r="H402" s="201" t="s">
        <v>1404</v>
      </c>
      <c r="I402" s="104" t="s">
        <v>1416</v>
      </c>
      <c r="J402" s="102">
        <v>2.7861435439802983E-2</v>
      </c>
      <c r="K402" s="105">
        <v>2.8888652211547485E-2</v>
      </c>
      <c r="L402" s="83" t="s">
        <v>1404</v>
      </c>
      <c r="M402" s="102">
        <v>2.4519234524425712E-3</v>
      </c>
      <c r="N402" s="105">
        <v>2.4519234524425712E-3</v>
      </c>
      <c r="O402" s="83" t="s">
        <v>1404</v>
      </c>
    </row>
    <row r="403" spans="1:15" x14ac:dyDescent="0.25">
      <c r="A403" s="79" t="s">
        <v>1457</v>
      </c>
      <c r="B403" s="100" t="s">
        <v>960</v>
      </c>
      <c r="C403" s="81" t="str">
        <f>IFERROR(IF(B403="No CAS","",INDEX('DEQ Pollutant List'!$C$7:$C$611,MATCH('3. Pollutant Emissions - EF'!B403,'DEQ Pollutant List'!$B$7:$B$611,0))),"")</f>
        <v>Styrene</v>
      </c>
      <c r="D403" s="115">
        <f>IFERROR(IF(OR($B403="",$B403="No CAS"),INDEX('DEQ Pollutant List'!$A$7:$A$611,MATCH($C403,'DEQ Pollutant List'!$C$7:$C$611,0)),INDEX('DEQ Pollutant List'!$A$7:$A$611,MATCH($B403,'DEQ Pollutant List'!$B$7:$B$611,0))),"")</f>
        <v>585</v>
      </c>
      <c r="E403" s="101" t="s">
        <v>1381</v>
      </c>
      <c r="F403" s="200" t="s">
        <v>1404</v>
      </c>
      <c r="G403" s="103" t="s">
        <v>1404</v>
      </c>
      <c r="H403" s="201" t="s">
        <v>1404</v>
      </c>
      <c r="I403" s="104" t="s">
        <v>1416</v>
      </c>
      <c r="J403" s="102">
        <v>4.423717333050477E-4</v>
      </c>
      <c r="K403" s="105">
        <v>4.5868143367129143E-4</v>
      </c>
      <c r="L403" s="83" t="s">
        <v>1404</v>
      </c>
      <c r="M403" s="102">
        <v>3.3127918324393399E-5</v>
      </c>
      <c r="N403" s="105">
        <v>3.3127918324393399E-5</v>
      </c>
      <c r="O403" s="83" t="s">
        <v>1404</v>
      </c>
    </row>
    <row r="404" spans="1:15" x14ac:dyDescent="0.25">
      <c r="A404" s="79" t="s">
        <v>1457</v>
      </c>
      <c r="B404" s="100" t="s">
        <v>581</v>
      </c>
      <c r="C404" s="81" t="str">
        <f>IFERROR(IF(B404="No CAS","",INDEX('DEQ Pollutant List'!$C$7:$C$611,MATCH('3. Pollutant Emissions - EF'!B404,'DEQ Pollutant List'!$B$7:$B$611,0))),"")</f>
        <v>Naphthalene</v>
      </c>
      <c r="D404" s="115">
        <f>IFERROR(IF(OR($B404="",$B404="No CAS"),INDEX('DEQ Pollutant List'!$A$7:$A$611,MATCH($C404,'DEQ Pollutant List'!$C$7:$C$611,0)),INDEX('DEQ Pollutant List'!$A$7:$A$611,MATCH($B404,'DEQ Pollutant List'!$B$7:$B$611,0))),"")</f>
        <v>428</v>
      </c>
      <c r="E404" s="101" t="s">
        <v>1381</v>
      </c>
      <c r="F404" s="200" t="s">
        <v>1404</v>
      </c>
      <c r="G404" s="103" t="s">
        <v>1404</v>
      </c>
      <c r="H404" s="201" t="s">
        <v>1404</v>
      </c>
      <c r="I404" s="104" t="s">
        <v>1416</v>
      </c>
      <c r="J404" s="102">
        <v>2.5487739242477402E-3</v>
      </c>
      <c r="K404" s="105">
        <v>2.6427440762174423E-3</v>
      </c>
      <c r="L404" s="83" t="s">
        <v>1404</v>
      </c>
      <c r="M404" s="102">
        <v>2.5824650839144494E-4</v>
      </c>
      <c r="N404" s="105">
        <v>2.5824650839144494E-4</v>
      </c>
      <c r="O404" s="83" t="s">
        <v>1404</v>
      </c>
    </row>
    <row r="405" spans="1:15" x14ac:dyDescent="0.25">
      <c r="A405" s="79" t="s">
        <v>1457</v>
      </c>
      <c r="B405" s="100" t="s">
        <v>254</v>
      </c>
      <c r="C405" s="81" t="str">
        <f>IFERROR(IF(B405="No CAS","",INDEX('DEQ Pollutant List'!$C$7:$C$611,MATCH('3. Pollutant Emissions - EF'!B405,'DEQ Pollutant List'!$B$7:$B$611,0))),"")</f>
        <v>Cyclohexane</v>
      </c>
      <c r="D405" s="115">
        <f>IFERROR(IF(OR($B405="",$B405="No CAS"),INDEX('DEQ Pollutant List'!$A$7:$A$611,MATCH($C405,'DEQ Pollutant List'!$C$7:$C$611,0)),INDEX('DEQ Pollutant List'!$A$7:$A$611,MATCH($B405,'DEQ Pollutant List'!$B$7:$B$611,0))),"")</f>
        <v>162</v>
      </c>
      <c r="E405" s="101" t="s">
        <v>1381</v>
      </c>
      <c r="F405" s="200" t="s">
        <v>1404</v>
      </c>
      <c r="G405" s="103" t="s">
        <v>1404</v>
      </c>
      <c r="H405" s="201" t="s">
        <v>1404</v>
      </c>
      <c r="I405" s="104" t="s">
        <v>1416</v>
      </c>
      <c r="J405" s="102">
        <v>5.7866747629150943</v>
      </c>
      <c r="K405" s="105">
        <v>6.0000223265013242</v>
      </c>
      <c r="L405" s="83" t="s">
        <v>1404</v>
      </c>
      <c r="M405" s="102">
        <v>0.32127071042331357</v>
      </c>
      <c r="N405" s="105">
        <v>0.32127071042331357</v>
      </c>
      <c r="O405" s="83" t="s">
        <v>1404</v>
      </c>
    </row>
    <row r="406" spans="1:15" x14ac:dyDescent="0.25">
      <c r="A406" s="79" t="s">
        <v>1459</v>
      </c>
      <c r="B406" s="100" t="s">
        <v>693</v>
      </c>
      <c r="C406" s="81" t="str">
        <f>IFERROR(IF(B406="No CAS","",INDEX('DEQ Pollutant List'!$C$7:$C$611,MATCH('3. Pollutant Emissions - EF'!B406,'DEQ Pollutant List'!$B$7:$B$611,0))),"")</f>
        <v>Phenol</v>
      </c>
      <c r="D406" s="115">
        <f>IFERROR(IF(OR($B406="",$B406="No CAS"),INDEX('DEQ Pollutant List'!$A$7:$A$611,MATCH($C406,'DEQ Pollutant List'!$C$7:$C$611,0)),INDEX('DEQ Pollutant List'!$A$7:$A$611,MATCH($B406,'DEQ Pollutant List'!$B$7:$B$611,0))),"")</f>
        <v>497</v>
      </c>
      <c r="E406" s="101" t="s">
        <v>1381</v>
      </c>
      <c r="F406" s="200" t="s">
        <v>1404</v>
      </c>
      <c r="G406" s="103" t="s">
        <v>1404</v>
      </c>
      <c r="H406" s="201" t="s">
        <v>1404</v>
      </c>
      <c r="I406" s="104" t="s">
        <v>1416</v>
      </c>
      <c r="J406" s="102">
        <v>1.3515565514695461E-3</v>
      </c>
      <c r="K406" s="105">
        <v>1.8104239541397707E-3</v>
      </c>
      <c r="L406" s="83" t="s">
        <v>1404</v>
      </c>
      <c r="M406" s="102">
        <v>2.3106489783171773E-4</v>
      </c>
      <c r="N406" s="105">
        <v>2.3106489783171773E-4</v>
      </c>
      <c r="O406" s="83" t="s">
        <v>1404</v>
      </c>
    </row>
    <row r="407" spans="1:15" x14ac:dyDescent="0.25">
      <c r="A407" s="79" t="s">
        <v>1459</v>
      </c>
      <c r="B407" s="100" t="s">
        <v>443</v>
      </c>
      <c r="C407" s="81" t="str">
        <f>IFERROR(IF(B407="No CAS","",INDEX('DEQ Pollutant List'!$C$7:$C$611,MATCH('3. Pollutant Emissions - EF'!B407,'DEQ Pollutant List'!$B$7:$B$611,0))),"")</f>
        <v>Formaldehyde</v>
      </c>
      <c r="D407" s="115">
        <f>IFERROR(IF(OR($B407="",$B407="No CAS"),INDEX('DEQ Pollutant List'!$A$7:$A$611,MATCH($C407,'DEQ Pollutant List'!$C$7:$C$611,0)),INDEX('DEQ Pollutant List'!$A$7:$A$611,MATCH($B407,'DEQ Pollutant List'!$B$7:$B$611,0))),"")</f>
        <v>250</v>
      </c>
      <c r="E407" s="101" t="s">
        <v>1381</v>
      </c>
      <c r="F407" s="200" t="s">
        <v>1404</v>
      </c>
      <c r="G407" s="103" t="s">
        <v>1404</v>
      </c>
      <c r="H407" s="201" t="s">
        <v>1404</v>
      </c>
      <c r="I407" s="104" t="s">
        <v>1416</v>
      </c>
      <c r="J407" s="102">
        <v>5.9636462298328272</v>
      </c>
      <c r="K407" s="105">
        <v>7.9883656934409517</v>
      </c>
      <c r="L407" s="83" t="s">
        <v>1404</v>
      </c>
      <c r="M407" s="102">
        <v>0.17677914775534784</v>
      </c>
      <c r="N407" s="105">
        <v>0.17677914775534784</v>
      </c>
      <c r="O407" s="83" t="s">
        <v>1404</v>
      </c>
    </row>
    <row r="408" spans="1:15" x14ac:dyDescent="0.25">
      <c r="A408" s="79" t="s">
        <v>1461</v>
      </c>
      <c r="B408" s="100" t="s">
        <v>693</v>
      </c>
      <c r="C408" s="81" t="str">
        <f>IFERROR(IF(B408="No CAS","",INDEX('DEQ Pollutant List'!$C$7:$C$611,MATCH('3. Pollutant Emissions - EF'!B408,'DEQ Pollutant List'!$B$7:$B$611,0))),"")</f>
        <v>Phenol</v>
      </c>
      <c r="D408" s="115">
        <f>IFERROR(IF(OR($B408="",$B408="No CAS"),INDEX('DEQ Pollutant List'!$A$7:$A$611,MATCH($C408,'DEQ Pollutant List'!$C$7:$C$611,0)),INDEX('DEQ Pollutant List'!$A$7:$A$611,MATCH($B408,'DEQ Pollutant List'!$B$7:$B$611,0))),"")</f>
        <v>497</v>
      </c>
      <c r="E408" s="101" t="s">
        <v>1381</v>
      </c>
      <c r="F408" s="200" t="s">
        <v>1404</v>
      </c>
      <c r="G408" s="103" t="s">
        <v>1404</v>
      </c>
      <c r="H408" s="201" t="s">
        <v>1404</v>
      </c>
      <c r="I408" s="104" t="s">
        <v>1416</v>
      </c>
      <c r="J408" s="102">
        <v>1.3515565514695461E-3</v>
      </c>
      <c r="K408" s="105">
        <v>1.8104239541397707E-3</v>
      </c>
      <c r="L408" s="83" t="s">
        <v>1404</v>
      </c>
      <c r="M408" s="82">
        <v>2.5130699012050601E-4</v>
      </c>
      <c r="N408" s="105">
        <v>2.5130699012050601E-4</v>
      </c>
      <c r="O408" s="83" t="s">
        <v>1404</v>
      </c>
    </row>
    <row r="409" spans="1:15" x14ac:dyDescent="0.25">
      <c r="A409" s="79" t="s">
        <v>1461</v>
      </c>
      <c r="B409" s="100" t="s">
        <v>443</v>
      </c>
      <c r="C409" s="81" t="str">
        <f>IFERROR(IF(B409="No CAS","",INDEX('DEQ Pollutant List'!$C$7:$C$611,MATCH('3. Pollutant Emissions - EF'!B409,'DEQ Pollutant List'!$B$7:$B$611,0))),"")</f>
        <v>Formaldehyde</v>
      </c>
      <c r="D409" s="115">
        <f>IFERROR(IF(OR($B409="",$B409="No CAS"),INDEX('DEQ Pollutant List'!$A$7:$A$611,MATCH($C409,'DEQ Pollutant List'!$C$7:$C$611,0)),INDEX('DEQ Pollutant List'!$A$7:$A$611,MATCH($B409,'DEQ Pollutant List'!$B$7:$B$611,0))),"")</f>
        <v>250</v>
      </c>
      <c r="E409" s="101" t="s">
        <v>1381</v>
      </c>
      <c r="F409" s="200" t="s">
        <v>1404</v>
      </c>
      <c r="G409" s="103" t="s">
        <v>1404</v>
      </c>
      <c r="H409" s="201" t="s">
        <v>1404</v>
      </c>
      <c r="I409" s="104" t="s">
        <v>1416</v>
      </c>
      <c r="J409" s="102">
        <v>5.9636462298328272</v>
      </c>
      <c r="K409" s="105">
        <v>7.9883656934409517</v>
      </c>
      <c r="L409" s="83" t="s">
        <v>1404</v>
      </c>
      <c r="M409" s="102">
        <v>0.19226561868700442</v>
      </c>
      <c r="N409" s="105">
        <v>0.19226561868700442</v>
      </c>
      <c r="O409" s="83" t="s">
        <v>1404</v>
      </c>
    </row>
    <row r="410" spans="1:15" x14ac:dyDescent="0.25">
      <c r="A410" s="79" t="s">
        <v>1463</v>
      </c>
      <c r="B410" s="100" t="s">
        <v>693</v>
      </c>
      <c r="C410" s="81" t="str">
        <f>IFERROR(IF(B410="No CAS","",INDEX('DEQ Pollutant List'!$C$7:$C$611,MATCH('3. Pollutant Emissions - EF'!B410,'DEQ Pollutant List'!$B$7:$B$611,0))),"")</f>
        <v>Phenol</v>
      </c>
      <c r="D410" s="115">
        <f>IFERROR(IF(OR($B410="",$B410="No CAS"),INDEX('DEQ Pollutant List'!$A$7:$A$611,MATCH($C410,'DEQ Pollutant List'!$C$7:$C$611,0)),INDEX('DEQ Pollutant List'!$A$7:$A$611,MATCH($B410,'DEQ Pollutant List'!$B$7:$B$611,0))),"")</f>
        <v>497</v>
      </c>
      <c r="E410" s="101" t="s">
        <v>1381</v>
      </c>
      <c r="F410" s="200" t="s">
        <v>1404</v>
      </c>
      <c r="G410" s="103" t="s">
        <v>1404</v>
      </c>
      <c r="H410" s="201" t="s">
        <v>1404</v>
      </c>
      <c r="I410" s="104" t="s">
        <v>1416</v>
      </c>
      <c r="J410" s="102">
        <v>1.3515565514695461E-3</v>
      </c>
      <c r="K410" s="105">
        <v>1.8104239541397707E-3</v>
      </c>
      <c r="L410" s="83" t="s">
        <v>1404</v>
      </c>
      <c r="M410" s="102">
        <v>2.5261897758366823E-4</v>
      </c>
      <c r="N410" s="105">
        <v>2.5261897758366823E-4</v>
      </c>
      <c r="O410" s="83" t="s">
        <v>1404</v>
      </c>
    </row>
    <row r="411" spans="1:15" x14ac:dyDescent="0.25">
      <c r="A411" s="79" t="s">
        <v>1463</v>
      </c>
      <c r="B411" s="100" t="s">
        <v>443</v>
      </c>
      <c r="C411" s="81" t="str">
        <f>IFERROR(IF(B411="No CAS","",INDEX('DEQ Pollutant List'!$C$7:$C$611,MATCH('3. Pollutant Emissions - EF'!B411,'DEQ Pollutant List'!$B$7:$B$611,0))),"")</f>
        <v>Formaldehyde</v>
      </c>
      <c r="D411" s="115">
        <f>IFERROR(IF(OR($B411="",$B411="No CAS"),INDEX('DEQ Pollutant List'!$A$7:$A$611,MATCH($C411,'DEQ Pollutant List'!$C$7:$C$611,0)),INDEX('DEQ Pollutant List'!$A$7:$A$611,MATCH($B411,'DEQ Pollutant List'!$B$7:$B$611,0))),"")</f>
        <v>250</v>
      </c>
      <c r="E411" s="101" t="s">
        <v>1381</v>
      </c>
      <c r="F411" s="200" t="s">
        <v>1404</v>
      </c>
      <c r="G411" s="103" t="s">
        <v>1404</v>
      </c>
      <c r="H411" s="201" t="s">
        <v>1404</v>
      </c>
      <c r="I411" s="104" t="s">
        <v>1416</v>
      </c>
      <c r="J411" s="102">
        <v>5.9636462298328272</v>
      </c>
      <c r="K411" s="105">
        <v>7.9883656934409517</v>
      </c>
      <c r="L411" s="83" t="s">
        <v>1404</v>
      </c>
      <c r="M411" s="102">
        <v>0.19326937143257475</v>
      </c>
      <c r="N411" s="105">
        <v>0.19326937143257475</v>
      </c>
      <c r="O411" s="83" t="s">
        <v>1404</v>
      </c>
    </row>
    <row r="412" spans="1:15" x14ac:dyDescent="0.25">
      <c r="A412" s="79" t="s">
        <v>1465</v>
      </c>
      <c r="B412" s="100" t="s">
        <v>583</v>
      </c>
      <c r="C412" s="81" t="str">
        <f>IFERROR(IF(B412="No CAS","",INDEX('DEQ Pollutant List'!$C$7:$C$611,MATCH('3. Pollutant Emissions - EF'!B412,'DEQ Pollutant List'!$B$7:$B$611,0))),"")</f>
        <v>Nickel and compounds</v>
      </c>
      <c r="D412" s="115">
        <f>IFERROR(IF(OR($B412="",$B412="No CAS"),INDEX('DEQ Pollutant List'!$A$7:$A$611,MATCH($C412,'DEQ Pollutant List'!$C$7:$C$611,0)),INDEX('DEQ Pollutant List'!$A$7:$A$611,MATCH($B412,'DEQ Pollutant List'!$B$7:$B$611,0))),"")</f>
        <v>364</v>
      </c>
      <c r="E412" s="101" t="s">
        <v>1381</v>
      </c>
      <c r="F412" s="102">
        <v>2.2500000000000001E-6</v>
      </c>
      <c r="G412" s="103">
        <v>2.2500000000000001E-6</v>
      </c>
      <c r="H412" s="83" t="s">
        <v>1490</v>
      </c>
      <c r="I412" s="104" t="s">
        <v>1512</v>
      </c>
      <c r="J412" s="102">
        <v>7.0875000000000007E-4</v>
      </c>
      <c r="K412" s="105">
        <v>1.08E-3</v>
      </c>
      <c r="L412" s="83" t="s">
        <v>1404</v>
      </c>
      <c r="M412" s="102">
        <v>4.5000000000000003E-5</v>
      </c>
      <c r="N412" s="105">
        <v>4.5000000000000003E-5</v>
      </c>
      <c r="O412" s="83" t="s">
        <v>1404</v>
      </c>
    </row>
    <row r="413" spans="1:15" x14ac:dyDescent="0.25">
      <c r="A413" s="79" t="s">
        <v>1465</v>
      </c>
      <c r="B413" s="100" t="s">
        <v>236</v>
      </c>
      <c r="C413" s="81" t="str">
        <f>IFERROR(IF(B413="No CAS","",INDEX('DEQ Pollutant List'!$C$7:$C$611,MATCH('3. Pollutant Emissions - EF'!B413,'DEQ Pollutant List'!$B$7:$B$611,0))),"")</f>
        <v>Copper and compounds</v>
      </c>
      <c r="D413" s="115">
        <f>IFERROR(IF(OR($B413="",$B413="No CAS"),INDEX('DEQ Pollutant List'!$A$7:$A$611,MATCH($C413,'DEQ Pollutant List'!$C$7:$C$611,0)),INDEX('DEQ Pollutant List'!$A$7:$A$611,MATCH($B413,'DEQ Pollutant List'!$B$7:$B$611,0))),"")</f>
        <v>149</v>
      </c>
      <c r="E413" s="101" t="s">
        <v>1381</v>
      </c>
      <c r="F413" s="102">
        <v>2.2500000000000001E-5</v>
      </c>
      <c r="G413" s="103">
        <v>2.2500000000000001E-5</v>
      </c>
      <c r="H413" s="83" t="s">
        <v>1490</v>
      </c>
      <c r="I413" s="104" t="s">
        <v>1512</v>
      </c>
      <c r="J413" s="102">
        <v>7.0875000000000009E-3</v>
      </c>
      <c r="K413" s="105">
        <v>1.0800000000000001E-2</v>
      </c>
      <c r="L413" s="83" t="s">
        <v>1404</v>
      </c>
      <c r="M413" s="102">
        <v>4.5000000000000004E-4</v>
      </c>
      <c r="N413" s="105">
        <v>4.5000000000000004E-4</v>
      </c>
      <c r="O413" s="83" t="s">
        <v>1404</v>
      </c>
    </row>
    <row r="414" spans="1:15" x14ac:dyDescent="0.25">
      <c r="A414" s="79" t="s">
        <v>1465</v>
      </c>
      <c r="B414" s="100" t="s">
        <v>75</v>
      </c>
      <c r="C414" s="81" t="str">
        <f>IFERROR(IF(B414="No CAS","",INDEX('DEQ Pollutant List'!$C$7:$C$611,MATCH('3. Pollutant Emissions - EF'!B414,'DEQ Pollutant List'!$B$7:$B$611,0))),"")</f>
        <v>Antimony and compounds</v>
      </c>
      <c r="D414" s="115">
        <f>IFERROR(IF(OR($B414="",$B414="No CAS"),INDEX('DEQ Pollutant List'!$A$7:$A$611,MATCH($C414,'DEQ Pollutant List'!$C$7:$C$611,0)),INDEX('DEQ Pollutant List'!$A$7:$A$611,MATCH($B414,'DEQ Pollutant List'!$B$7:$B$611,0))),"")</f>
        <v>33</v>
      </c>
      <c r="E414" s="101" t="s">
        <v>1381</v>
      </c>
      <c r="F414" s="102">
        <v>2.2500000000000001E-5</v>
      </c>
      <c r="G414" s="103">
        <v>2.2500000000000001E-5</v>
      </c>
      <c r="H414" s="83" t="s">
        <v>1490</v>
      </c>
      <c r="I414" s="104" t="s">
        <v>1512</v>
      </c>
      <c r="J414" s="102">
        <v>7.0875000000000009E-3</v>
      </c>
      <c r="K414" s="105">
        <v>1.0800000000000001E-2</v>
      </c>
      <c r="L414" s="83" t="s">
        <v>1404</v>
      </c>
      <c r="M414" s="102">
        <v>4.5000000000000004E-4</v>
      </c>
      <c r="N414" s="105">
        <v>4.5000000000000004E-4</v>
      </c>
      <c r="O414" s="83" t="s">
        <v>1404</v>
      </c>
    </row>
    <row r="415" spans="1:15" x14ac:dyDescent="0.25">
      <c r="A415" s="79" t="s">
        <v>1469</v>
      </c>
      <c r="B415" s="100" t="s">
        <v>583</v>
      </c>
      <c r="C415" s="81" t="str">
        <f>IFERROR(IF(B415="No CAS","",INDEX('DEQ Pollutant List'!$C$7:$C$611,MATCH('3. Pollutant Emissions - EF'!B415,'DEQ Pollutant List'!$B$7:$B$611,0))),"")</f>
        <v>Nickel and compounds</v>
      </c>
      <c r="D415" s="115">
        <f>IFERROR(IF(OR($B415="",$B415="No CAS"),INDEX('DEQ Pollutant List'!$A$7:$A$611,MATCH($C415,'DEQ Pollutant List'!$C$7:$C$611,0)),INDEX('DEQ Pollutant List'!$A$7:$A$611,MATCH($B415,'DEQ Pollutant List'!$B$7:$B$611,0))),"")</f>
        <v>364</v>
      </c>
      <c r="E415" s="101" t="s">
        <v>1381</v>
      </c>
      <c r="F415" s="102">
        <v>2.2500000000000001E-6</v>
      </c>
      <c r="G415" s="103">
        <v>2.2500000000000001E-6</v>
      </c>
      <c r="H415" s="83" t="s">
        <v>1490</v>
      </c>
      <c r="I415" s="104" t="s">
        <v>1512</v>
      </c>
      <c r="J415" s="102">
        <v>8.7750000000000013E-4</v>
      </c>
      <c r="K415" s="105">
        <v>1.17E-3</v>
      </c>
      <c r="L415" s="83" t="s">
        <v>1404</v>
      </c>
      <c r="M415" s="102">
        <v>2.2500000000000001E-5</v>
      </c>
      <c r="N415" s="105">
        <v>2.2500000000000001E-5</v>
      </c>
      <c r="O415" s="83" t="s">
        <v>1404</v>
      </c>
    </row>
    <row r="416" spans="1:15" x14ac:dyDescent="0.25">
      <c r="A416" s="79" t="s">
        <v>1469</v>
      </c>
      <c r="B416" s="100" t="s">
        <v>236</v>
      </c>
      <c r="C416" s="81" t="str">
        <f>IFERROR(IF(B416="No CAS","",INDEX('DEQ Pollutant List'!$C$7:$C$611,MATCH('3. Pollutant Emissions - EF'!B416,'DEQ Pollutant List'!$B$7:$B$611,0))),"")</f>
        <v>Copper and compounds</v>
      </c>
      <c r="D416" s="115">
        <f>IFERROR(IF(OR($B416="",$B416="No CAS"),INDEX('DEQ Pollutant List'!$A$7:$A$611,MATCH($C416,'DEQ Pollutant List'!$C$7:$C$611,0)),INDEX('DEQ Pollutant List'!$A$7:$A$611,MATCH($B416,'DEQ Pollutant List'!$B$7:$B$611,0))),"")</f>
        <v>149</v>
      </c>
      <c r="E416" s="101" t="s">
        <v>1381</v>
      </c>
      <c r="F416" s="102">
        <v>2.2500000000000005E-5</v>
      </c>
      <c r="G416" s="103">
        <v>2.2500000000000001E-5</v>
      </c>
      <c r="H416" s="83" t="s">
        <v>1490</v>
      </c>
      <c r="I416" s="104" t="s">
        <v>1512</v>
      </c>
      <c r="J416" s="102">
        <v>8.7749999999999998E-3</v>
      </c>
      <c r="K416" s="105">
        <v>1.1700000000000002E-2</v>
      </c>
      <c r="L416" s="83" t="s">
        <v>1404</v>
      </c>
      <c r="M416" s="102">
        <v>2.2500000000000002E-4</v>
      </c>
      <c r="N416" s="105">
        <v>2.2500000000000002E-4</v>
      </c>
      <c r="O416" s="83" t="s">
        <v>1404</v>
      </c>
    </row>
    <row r="417" spans="1:15" x14ac:dyDescent="0.25">
      <c r="A417" s="79" t="s">
        <v>1469</v>
      </c>
      <c r="B417" s="100" t="s">
        <v>75</v>
      </c>
      <c r="C417" s="81" t="str">
        <f>IFERROR(IF(B417="No CAS","",INDEX('DEQ Pollutant List'!$C$7:$C$611,MATCH('3. Pollutant Emissions - EF'!B417,'DEQ Pollutant List'!$B$7:$B$611,0))),"")</f>
        <v>Antimony and compounds</v>
      </c>
      <c r="D417" s="115">
        <f>IFERROR(IF(OR($B417="",$B417="No CAS"),INDEX('DEQ Pollutant List'!$A$7:$A$611,MATCH($C417,'DEQ Pollutant List'!$C$7:$C$611,0)),INDEX('DEQ Pollutant List'!$A$7:$A$611,MATCH($B417,'DEQ Pollutant List'!$B$7:$B$611,0))),"")</f>
        <v>33</v>
      </c>
      <c r="E417" s="101" t="s">
        <v>1381</v>
      </c>
      <c r="F417" s="102">
        <v>2.2500000000000005E-5</v>
      </c>
      <c r="G417" s="103">
        <v>2.2500000000000001E-5</v>
      </c>
      <c r="H417" s="83" t="s">
        <v>1490</v>
      </c>
      <c r="I417" s="104" t="s">
        <v>1512</v>
      </c>
      <c r="J417" s="102">
        <v>8.7749999999999998E-3</v>
      </c>
      <c r="K417" s="105">
        <v>1.1700000000000002E-2</v>
      </c>
      <c r="L417" s="83" t="s">
        <v>1404</v>
      </c>
      <c r="M417" s="102">
        <v>2.2500000000000002E-4</v>
      </c>
      <c r="N417" s="105">
        <v>2.2500000000000002E-4</v>
      </c>
      <c r="O417" s="83" t="s">
        <v>1404</v>
      </c>
    </row>
    <row r="418" spans="1:15" x14ac:dyDescent="0.25">
      <c r="A418" s="79" t="s">
        <v>1402</v>
      </c>
      <c r="B418" s="100" t="s">
        <v>40</v>
      </c>
      <c r="C418" s="81" t="str">
        <f>IFERROR(IF(B418="No CAS","",INDEX('DEQ Pollutant List'!$C$7:$C$611,MATCH('3. Pollutant Emissions - EF'!B418,'DEQ Pollutant List'!$B$7:$B$611,0))),"")</f>
        <v>Aluminum and compounds</v>
      </c>
      <c r="D418" s="115">
        <f>IFERROR(IF(OR($B418="",$B418="No CAS"),INDEX('DEQ Pollutant List'!$A$7:$A$611,MATCH($C418,'DEQ Pollutant List'!$C$7:$C$611,0)),INDEX('DEQ Pollutant List'!$A$7:$A$611,MATCH($B418,'DEQ Pollutant List'!$B$7:$B$611,0))),"")</f>
        <v>13</v>
      </c>
      <c r="E418" s="101" t="s">
        <v>1381</v>
      </c>
      <c r="F418" s="102">
        <v>5.5686512204007285E-4</v>
      </c>
      <c r="G418" s="103">
        <v>5.1088399999999999E-3</v>
      </c>
      <c r="H418" s="83" t="s">
        <v>1491</v>
      </c>
      <c r="I418" s="104" t="s">
        <v>1513</v>
      </c>
      <c r="J418" s="102">
        <v>1.042494</v>
      </c>
      <c r="K418" s="105">
        <v>1.5154160000000001</v>
      </c>
      <c r="L418" s="83" t="s">
        <v>1404</v>
      </c>
      <c r="M418" s="102">
        <v>9.1958999999999999E-2</v>
      </c>
      <c r="N418" s="105">
        <v>9.1958999999999999E-2</v>
      </c>
      <c r="O418" s="83" t="s">
        <v>1404</v>
      </c>
    </row>
    <row r="419" spans="1:15" x14ac:dyDescent="0.25">
      <c r="A419" s="79" t="s">
        <v>1402</v>
      </c>
      <c r="B419" s="100" t="s">
        <v>230</v>
      </c>
      <c r="C419" s="81" t="str">
        <f>IFERROR(IF(B419="No CAS","",INDEX('DEQ Pollutant List'!$C$7:$C$611,MATCH('3. Pollutant Emissions - EF'!B419,'DEQ Pollutant List'!$B$7:$B$611,0))),"")</f>
        <v>Chromium VI, chromate and dichromate particulate</v>
      </c>
      <c r="D419" s="115">
        <f>IFERROR(IF(OR($B419="",$B419="No CAS"),INDEX('DEQ Pollutant List'!$A$7:$A$611,MATCH($C419,'DEQ Pollutant List'!$C$7:$C$611,0)),INDEX('DEQ Pollutant List'!$A$7:$A$611,MATCH($B419,'DEQ Pollutant List'!$B$7:$B$611,0))),"")</f>
        <v>136</v>
      </c>
      <c r="E419" s="101" t="s">
        <v>1381</v>
      </c>
      <c r="F419" s="102">
        <v>3.060437158469946E-7</v>
      </c>
      <c r="G419" s="103">
        <v>6.8300000000000007E-6</v>
      </c>
      <c r="H419" s="83" t="s">
        <v>1491</v>
      </c>
      <c r="I419" s="104" t="s">
        <v>1514</v>
      </c>
      <c r="J419" s="102">
        <v>6.6933999999999993E-4</v>
      </c>
      <c r="K419" s="105">
        <v>2.1377900000000001E-3</v>
      </c>
      <c r="L419" s="83" t="s">
        <v>1404</v>
      </c>
      <c r="M419" s="102">
        <v>1.3523399999999998E-3</v>
      </c>
      <c r="N419" s="105">
        <v>1.3523399999999998E-3</v>
      </c>
      <c r="O419" s="83" t="s">
        <v>1404</v>
      </c>
    </row>
    <row r="420" spans="1:15" x14ac:dyDescent="0.25">
      <c r="A420" s="79" t="s">
        <v>1402</v>
      </c>
      <c r="B420" s="100" t="s">
        <v>234</v>
      </c>
      <c r="C420" s="81" t="str">
        <f>IFERROR(IF(B420="No CAS","",INDEX('DEQ Pollutant List'!$C$7:$C$611,MATCH('3. Pollutant Emissions - EF'!B420,'DEQ Pollutant List'!$B$7:$B$611,0))),"")</f>
        <v>Cobalt and compounds</v>
      </c>
      <c r="D420" s="115">
        <f>IFERROR(IF(OR($B420="",$B420="No CAS"),INDEX('DEQ Pollutant List'!$A$7:$A$611,MATCH($C420,'DEQ Pollutant List'!$C$7:$C$611,0)),INDEX('DEQ Pollutant List'!$A$7:$A$611,MATCH($B420,'DEQ Pollutant List'!$B$7:$B$611,0))),"")</f>
        <v>146</v>
      </c>
      <c r="E420" s="101" t="s">
        <v>1381</v>
      </c>
      <c r="F420" s="102">
        <v>9.4550091074681236E-8</v>
      </c>
      <c r="G420" s="103">
        <v>1.3659999999999998E-5</v>
      </c>
      <c r="H420" s="83" t="s">
        <v>1491</v>
      </c>
      <c r="I420" s="104" t="s">
        <v>1513</v>
      </c>
      <c r="J420" s="102">
        <v>1.0928E-4</v>
      </c>
      <c r="K420" s="105">
        <v>2.5954E-4</v>
      </c>
      <c r="L420" s="83" t="s">
        <v>1404</v>
      </c>
      <c r="M420" s="102">
        <v>2.4587999999999997E-4</v>
      </c>
      <c r="N420" s="105">
        <v>2.4587999999999997E-4</v>
      </c>
      <c r="O420" s="83" t="s">
        <v>1404</v>
      </c>
    </row>
    <row r="421" spans="1:15" x14ac:dyDescent="0.25">
      <c r="A421" s="79" t="s">
        <v>1402</v>
      </c>
      <c r="B421" s="100" t="s">
        <v>1078</v>
      </c>
      <c r="C421" s="81" t="str">
        <f>IFERROR(IF(B421="No CAS","",INDEX('DEQ Pollutant List'!$C$7:$C$611,MATCH('3. Pollutant Emissions - EF'!B421,'DEQ Pollutant List'!$B$7:$B$611,0))),"")</f>
        <v>Zinc oxide</v>
      </c>
      <c r="D421" s="115">
        <f>IFERROR(IF(OR($B421="",$B421="No CAS"),INDEX('DEQ Pollutant List'!$A$7:$A$611,MATCH($C421,'DEQ Pollutant List'!$C$7:$C$611,0)),INDEX('DEQ Pollutant List'!$A$7:$A$611,MATCH($B421,'DEQ Pollutant List'!$B$7:$B$611,0))),"")</f>
        <v>633</v>
      </c>
      <c r="E421" s="101" t="s">
        <v>1381</v>
      </c>
      <c r="F421" s="102">
        <v>3.7782513661202184E-6</v>
      </c>
      <c r="G421" s="103">
        <v>1.3659999999999998E-5</v>
      </c>
      <c r="H421" s="83" t="s">
        <v>1491</v>
      </c>
      <c r="I421" s="104" t="s">
        <v>1513</v>
      </c>
      <c r="J421" s="102">
        <v>4.7272499999999997E-3</v>
      </c>
      <c r="K421" s="105">
        <v>7.077E-3</v>
      </c>
      <c r="L421" s="83" t="s">
        <v>1404</v>
      </c>
      <c r="M421" s="102">
        <v>2.4600000000000002E-4</v>
      </c>
      <c r="N421" s="105">
        <v>2.4600000000000002E-4</v>
      </c>
      <c r="O421" s="83" t="s">
        <v>1404</v>
      </c>
    </row>
    <row r="422" spans="1:15" x14ac:dyDescent="0.25">
      <c r="A422" s="79" t="s">
        <v>1402</v>
      </c>
      <c r="B422" s="100" t="s">
        <v>236</v>
      </c>
      <c r="C422" s="81" t="str">
        <f>IFERROR(IF(B422="No CAS","",INDEX('DEQ Pollutant List'!$C$7:$C$611,MATCH('3. Pollutant Emissions - EF'!B422,'DEQ Pollutant List'!$B$7:$B$611,0))),"")</f>
        <v>Copper and compounds</v>
      </c>
      <c r="D422" s="115">
        <f>IFERROR(IF(OR($B422="",$B422="No CAS"),INDEX('DEQ Pollutant List'!$A$7:$A$611,MATCH($C422,'DEQ Pollutant List'!$C$7:$C$611,0)),INDEX('DEQ Pollutant List'!$A$7:$A$611,MATCH($B422,'DEQ Pollutant List'!$B$7:$B$611,0))),"")</f>
        <v>149</v>
      </c>
      <c r="E422" s="101" t="s">
        <v>1381</v>
      </c>
      <c r="F422" s="102">
        <v>5.6730054644808734E-7</v>
      </c>
      <c r="G422" s="103">
        <v>1.3659999999999998E-5</v>
      </c>
      <c r="H422" s="83" t="s">
        <v>1491</v>
      </c>
      <c r="I422" s="104" t="s">
        <v>1513</v>
      </c>
      <c r="J422" s="102">
        <v>4.5077999999999996E-4</v>
      </c>
      <c r="K422" s="105">
        <v>1.5572399999999999E-3</v>
      </c>
      <c r="L422" s="83" t="s">
        <v>1404</v>
      </c>
      <c r="M422" s="102">
        <v>2.4587999999999997E-4</v>
      </c>
      <c r="N422" s="105">
        <v>2.4587999999999997E-4</v>
      </c>
      <c r="O422" s="83" t="s">
        <v>1404</v>
      </c>
    </row>
    <row r="423" spans="1:15" x14ac:dyDescent="0.25">
      <c r="A423" s="79" t="s">
        <v>1402</v>
      </c>
      <c r="B423" s="100" t="s">
        <v>518</v>
      </c>
      <c r="C423" s="81" t="str">
        <f>IFERROR(IF(B423="No CAS","",INDEX('DEQ Pollutant List'!$C$7:$C$611,MATCH('3. Pollutant Emissions - EF'!B423,'DEQ Pollutant List'!$B$7:$B$611,0))),"")</f>
        <v>Manganese and compounds</v>
      </c>
      <c r="D423" s="115">
        <f>IFERROR(IF(OR($B423="",$B423="No CAS"),INDEX('DEQ Pollutant List'!$A$7:$A$611,MATCH($C423,'DEQ Pollutant List'!$C$7:$C$611,0)),INDEX('DEQ Pollutant List'!$A$7:$A$611,MATCH($B423,'DEQ Pollutant List'!$B$7:$B$611,0))),"")</f>
        <v>312</v>
      </c>
      <c r="E423" s="101" t="s">
        <v>1381</v>
      </c>
      <c r="F423" s="102">
        <v>1.0124834244080144E-4</v>
      </c>
      <c r="G423" s="103">
        <v>1.3660000000000001E-4</v>
      </c>
      <c r="H423" s="83" t="s">
        <v>1491</v>
      </c>
      <c r="I423" s="104" t="s">
        <v>1513</v>
      </c>
      <c r="J423" s="102">
        <v>0.20921500000000001</v>
      </c>
      <c r="K423" s="105">
        <v>0.28659299999999999</v>
      </c>
      <c r="L423" s="83" t="s">
        <v>1404</v>
      </c>
      <c r="M423" s="102">
        <v>2.9510000000000001E-3</v>
      </c>
      <c r="N423" s="105">
        <v>2.9510000000000001E-3</v>
      </c>
      <c r="O423" s="83" t="s">
        <v>1404</v>
      </c>
    </row>
    <row r="424" spans="1:15" x14ac:dyDescent="0.25">
      <c r="A424" s="79" t="s">
        <v>1402</v>
      </c>
      <c r="B424" s="100" t="s">
        <v>583</v>
      </c>
      <c r="C424" s="81" t="str">
        <f>IFERROR(IF(B424="No CAS","",INDEX('DEQ Pollutant List'!$C$7:$C$611,MATCH('3. Pollutant Emissions - EF'!B424,'DEQ Pollutant List'!$B$7:$B$611,0))),"")</f>
        <v>Nickel and compounds</v>
      </c>
      <c r="D424" s="115">
        <f>IFERROR(IF(OR($B424="",$B424="No CAS"),INDEX('DEQ Pollutant List'!$A$7:$A$611,MATCH($C424,'DEQ Pollutant List'!$C$7:$C$611,0)),INDEX('DEQ Pollutant List'!$A$7:$A$611,MATCH($B424,'DEQ Pollutant List'!$B$7:$B$611,0))),"")</f>
        <v>364</v>
      </c>
      <c r="E424" s="101" t="s">
        <v>1381</v>
      </c>
      <c r="F424" s="102">
        <v>5.1753734061930777E-7</v>
      </c>
      <c r="G424" s="103">
        <v>1.3659999999999998E-5</v>
      </c>
      <c r="H424" s="83" t="s">
        <v>1491</v>
      </c>
      <c r="I424" s="104" t="s">
        <v>1513</v>
      </c>
      <c r="J424" s="102">
        <v>5.1634799999999998E-3</v>
      </c>
      <c r="K424" s="105">
        <v>1.335948E-2</v>
      </c>
      <c r="L424" s="83" t="s">
        <v>1404</v>
      </c>
      <c r="M424" s="102">
        <v>1.1310479999999999E-2</v>
      </c>
      <c r="N424" s="105">
        <v>1.1310479999999999E-2</v>
      </c>
      <c r="O424" s="83" t="s">
        <v>1404</v>
      </c>
    </row>
    <row r="425" spans="1:15" x14ac:dyDescent="0.25">
      <c r="A425" s="79" t="s">
        <v>1402</v>
      </c>
      <c r="B425" s="100">
        <v>239</v>
      </c>
      <c r="C425" s="81" t="str">
        <f>IFERROR(IF(B425="No CAS","",INDEX('DEQ Pollutant List'!$C$7:$C$611,MATCH('3. Pollutant Emissions - EF'!B425,'DEQ Pollutant List'!$B$7:$B$611,0))),"")</f>
        <v>Fluorides</v>
      </c>
      <c r="D425" s="115">
        <f>IFERROR(IF(OR($B425="",$B425="No CAS"),INDEX('DEQ Pollutant List'!$A$7:$A$611,MATCH($C425,'DEQ Pollutant List'!$C$7:$C$611,0)),INDEX('DEQ Pollutant List'!$A$7:$A$611,MATCH($B425,'DEQ Pollutant List'!$B$7:$B$611,0))),"")</f>
        <v>239</v>
      </c>
      <c r="E425" s="101" t="s">
        <v>1381</v>
      </c>
      <c r="F425" s="102">
        <v>6.1068819672131132E-5</v>
      </c>
      <c r="G425" s="103">
        <v>1.3660000000000001E-4</v>
      </c>
      <c r="H425" s="83" t="s">
        <v>1491</v>
      </c>
      <c r="I425" s="104" t="s">
        <v>1513</v>
      </c>
      <c r="J425" s="102">
        <v>0.180866</v>
      </c>
      <c r="K425" s="105">
        <v>0.23771200000000001</v>
      </c>
      <c r="L425" s="83" t="s">
        <v>1404</v>
      </c>
      <c r="M425" s="102">
        <v>2.4589999999999998E-3</v>
      </c>
      <c r="N425" s="105">
        <v>2.4589999999999998E-3</v>
      </c>
      <c r="O425" s="83" t="s">
        <v>1404</v>
      </c>
    </row>
    <row r="426" spans="1:15" x14ac:dyDescent="0.25">
      <c r="A426" s="79" t="s">
        <v>1363</v>
      </c>
      <c r="B426" s="100" t="s">
        <v>18</v>
      </c>
      <c r="C426" s="81" t="str">
        <f>IFERROR(IF(B426="No CAS","",INDEX('DEQ Pollutant List'!$C$7:$C$611,MATCH('3. Pollutant Emissions - EF'!B426,'DEQ Pollutant List'!$B$7:$B$611,0))),"")</f>
        <v>Acetone</v>
      </c>
      <c r="D426" s="115">
        <f>IFERROR(IF(OR($B426="",$B426="No CAS"),INDEX('DEQ Pollutant List'!$A$7:$A$611,MATCH($C426,'DEQ Pollutant List'!$C$7:$C$611,0)),INDEX('DEQ Pollutant List'!$A$7:$A$611,MATCH($B426,'DEQ Pollutant List'!$B$7:$B$611,0))),"")</f>
        <v>634</v>
      </c>
      <c r="E426" s="101" t="s">
        <v>1381</v>
      </c>
      <c r="F426" s="200" t="s">
        <v>1404</v>
      </c>
      <c r="G426" s="103" t="s">
        <v>1404</v>
      </c>
      <c r="H426" s="201" t="s">
        <v>1404</v>
      </c>
      <c r="I426" s="104" t="s">
        <v>1515</v>
      </c>
      <c r="J426" s="102">
        <v>4.0806740889349413</v>
      </c>
      <c r="K426" s="105">
        <v>6.121011133402412</v>
      </c>
      <c r="L426" s="83" t="s">
        <v>1404</v>
      </c>
      <c r="M426" s="102">
        <v>1.6769893516170992E-2</v>
      </c>
      <c r="N426" s="105">
        <v>1.6769893516170992E-2</v>
      </c>
      <c r="O426" s="83" t="s">
        <v>1404</v>
      </c>
    </row>
    <row r="427" spans="1:15" x14ac:dyDescent="0.25">
      <c r="A427" s="79" t="s">
        <v>1363</v>
      </c>
      <c r="B427" s="100" t="s">
        <v>443</v>
      </c>
      <c r="C427" s="81" t="str">
        <f>IFERROR(IF(B427="No CAS","",INDEX('DEQ Pollutant List'!$C$7:$C$611,MATCH('3. Pollutant Emissions - EF'!B427,'DEQ Pollutant List'!$B$7:$B$611,0))),"")</f>
        <v>Formaldehyde</v>
      </c>
      <c r="D427" s="115">
        <f>IFERROR(IF(OR($B427="",$B427="No CAS"),INDEX('DEQ Pollutant List'!$A$7:$A$611,MATCH($C427,'DEQ Pollutant List'!$C$7:$C$611,0)),INDEX('DEQ Pollutant List'!$A$7:$A$611,MATCH($B427,'DEQ Pollutant List'!$B$7:$B$611,0))),"")</f>
        <v>250</v>
      </c>
      <c r="E427" s="101" t="s">
        <v>1381</v>
      </c>
      <c r="F427" s="200" t="s">
        <v>1404</v>
      </c>
      <c r="G427" s="103" t="s">
        <v>1404</v>
      </c>
      <c r="H427" s="201" t="s">
        <v>1404</v>
      </c>
      <c r="I427" s="104" t="s">
        <v>1515</v>
      </c>
      <c r="J427" s="102">
        <v>10.70690270949536</v>
      </c>
      <c r="K427" s="105">
        <v>16.06035406424304</v>
      </c>
      <c r="L427" s="83" t="s">
        <v>1404</v>
      </c>
      <c r="M427" s="102">
        <v>4.4000970039022029E-2</v>
      </c>
      <c r="N427" s="105">
        <v>4.4000970039022029E-2</v>
      </c>
      <c r="O427" s="83" t="s">
        <v>1404</v>
      </c>
    </row>
    <row r="428" spans="1:15" x14ac:dyDescent="0.25">
      <c r="A428" s="79" t="s">
        <v>1363</v>
      </c>
      <c r="B428" s="100" t="s">
        <v>14</v>
      </c>
      <c r="C428" s="81" t="str">
        <f>IFERROR(IF(B428="No CAS","",INDEX('DEQ Pollutant List'!$C$7:$C$611,MATCH('3. Pollutant Emissions - EF'!B428,'DEQ Pollutant List'!$B$7:$B$611,0))),"")</f>
        <v>Acetaldehyde</v>
      </c>
      <c r="D428" s="115">
        <f>IFERROR(IF(OR($B428="",$B428="No CAS"),INDEX('DEQ Pollutant List'!$A$7:$A$611,MATCH($C428,'DEQ Pollutant List'!$C$7:$C$611,0)),INDEX('DEQ Pollutant List'!$A$7:$A$611,MATCH($B428,'DEQ Pollutant List'!$B$7:$B$611,0))),"")</f>
        <v>1</v>
      </c>
      <c r="E428" s="101" t="s">
        <v>1381</v>
      </c>
      <c r="F428" s="200" t="s">
        <v>1404</v>
      </c>
      <c r="G428" s="103" t="s">
        <v>1404</v>
      </c>
      <c r="H428" s="201" t="s">
        <v>1404</v>
      </c>
      <c r="I428" s="104" t="s">
        <v>1516</v>
      </c>
      <c r="J428" s="102">
        <v>10.70690270949536</v>
      </c>
      <c r="K428" s="105">
        <v>16.06035406424304</v>
      </c>
      <c r="L428" s="83" t="s">
        <v>1404</v>
      </c>
      <c r="M428" s="102">
        <v>4.4000970039022029E-2</v>
      </c>
      <c r="N428" s="105">
        <v>4.4000970039022029E-2</v>
      </c>
      <c r="O428" s="83" t="s">
        <v>1404</v>
      </c>
    </row>
    <row r="429" spans="1:15" x14ac:dyDescent="0.25">
      <c r="A429" s="79" t="s">
        <v>1363</v>
      </c>
      <c r="B429" s="100" t="s">
        <v>693</v>
      </c>
      <c r="C429" s="81" t="str">
        <f>IFERROR(IF(B429="No CAS","",INDEX('DEQ Pollutant List'!$C$7:$C$611,MATCH('3. Pollutant Emissions - EF'!B429,'DEQ Pollutant List'!$B$7:$B$611,0))),"")</f>
        <v>Phenol</v>
      </c>
      <c r="D429" s="115">
        <f>IFERROR(IF(OR($B429="",$B429="No CAS"),INDEX('DEQ Pollutant List'!$A$7:$A$611,MATCH($C429,'DEQ Pollutant List'!$C$7:$C$611,0)),INDEX('DEQ Pollutant List'!$A$7:$A$611,MATCH($B429,'DEQ Pollutant List'!$B$7:$B$611,0))),"")</f>
        <v>497</v>
      </c>
      <c r="E429" s="101" t="s">
        <v>1381</v>
      </c>
      <c r="F429" s="200" t="s">
        <v>1404</v>
      </c>
      <c r="G429" s="103" t="s">
        <v>1404</v>
      </c>
      <c r="H429" s="201" t="s">
        <v>1404</v>
      </c>
      <c r="I429" s="104" t="s">
        <v>1515</v>
      </c>
      <c r="J429" s="102">
        <v>0.16547031460129194</v>
      </c>
      <c r="K429" s="105">
        <v>0.2482054719019379</v>
      </c>
      <c r="L429" s="83" t="s">
        <v>1404</v>
      </c>
      <c r="M429" s="102">
        <v>6.8001499151215867E-4</v>
      </c>
      <c r="N429" s="105">
        <v>6.8001499151215867E-4</v>
      </c>
      <c r="O429" s="83" t="s">
        <v>1404</v>
      </c>
    </row>
    <row r="430" spans="1:15" x14ac:dyDescent="0.25">
      <c r="A430" s="79" t="s">
        <v>1363</v>
      </c>
      <c r="B430" s="100" t="s">
        <v>915</v>
      </c>
      <c r="C430" s="81" t="str">
        <f>IFERROR(IF(B430="No CAS","",INDEX('DEQ Pollutant List'!$C$7:$C$611,MATCH('3. Pollutant Emissions - EF'!B430,'DEQ Pollutant List'!$B$7:$B$611,0))),"")</f>
        <v>Propionaldehyde</v>
      </c>
      <c r="D430" s="115">
        <f>IFERROR(IF(OR($B430="",$B430="No CAS"),INDEX('DEQ Pollutant List'!$A$7:$A$611,MATCH($C430,'DEQ Pollutant List'!$C$7:$C$611,0)),INDEX('DEQ Pollutant List'!$A$7:$A$611,MATCH($B430,'DEQ Pollutant List'!$B$7:$B$611,0))),"")</f>
        <v>559</v>
      </c>
      <c r="E430" s="101" t="s">
        <v>1381</v>
      </c>
      <c r="F430" s="200" t="s">
        <v>1404</v>
      </c>
      <c r="G430" s="103" t="s">
        <v>1404</v>
      </c>
      <c r="H430" s="201" t="s">
        <v>1404</v>
      </c>
      <c r="I430" s="104" t="s">
        <v>1516</v>
      </c>
      <c r="J430" s="102">
        <v>0.44727970193346417</v>
      </c>
      <c r="K430" s="105">
        <v>0.67091955290019634</v>
      </c>
      <c r="L430" s="83" t="s">
        <v>1404</v>
      </c>
      <c r="M430" s="102">
        <v>1.8381357613704008E-3</v>
      </c>
      <c r="N430" s="105">
        <v>1.8381357613704008E-3</v>
      </c>
      <c r="O430" s="83" t="s">
        <v>1404</v>
      </c>
    </row>
    <row r="431" spans="1:15" x14ac:dyDescent="0.25">
      <c r="A431" s="79" t="s">
        <v>1363</v>
      </c>
      <c r="B431" s="100" t="s">
        <v>549</v>
      </c>
      <c r="C431" s="81" t="str">
        <f>IFERROR(IF(B431="No CAS","",INDEX('DEQ Pollutant List'!$C$7:$C$611,MATCH('3. Pollutant Emissions - EF'!B431,'DEQ Pollutant List'!$B$7:$B$611,0))),"")</f>
        <v>Methyl isobutyl ketone (MIBK, hexone)</v>
      </c>
      <c r="D431" s="115">
        <f>IFERROR(IF(OR($B431="",$B431="No CAS"),INDEX('DEQ Pollutant List'!$A$7:$A$611,MATCH($C431,'DEQ Pollutant List'!$C$7:$C$611,0)),INDEX('DEQ Pollutant List'!$A$7:$A$611,MATCH($B431,'DEQ Pollutant List'!$B$7:$B$611,0))),"")</f>
        <v>337</v>
      </c>
      <c r="E431" s="101" t="s">
        <v>1381</v>
      </c>
      <c r="F431" s="200" t="s">
        <v>1404</v>
      </c>
      <c r="G431" s="103" t="s">
        <v>1404</v>
      </c>
      <c r="H431" s="201" t="s">
        <v>1404</v>
      </c>
      <c r="I431" s="104" t="s">
        <v>1516</v>
      </c>
      <c r="J431" s="102">
        <v>1.0567852024956459</v>
      </c>
      <c r="K431" s="105">
        <v>1.5851778037434689</v>
      </c>
      <c r="L431" s="83" t="s">
        <v>1404</v>
      </c>
      <c r="M431" s="102">
        <v>4.3429528869684082E-3</v>
      </c>
      <c r="N431" s="105">
        <v>4.3429528869684082E-3</v>
      </c>
      <c r="O431" s="83" t="s">
        <v>1404</v>
      </c>
    </row>
    <row r="432" spans="1:15" x14ac:dyDescent="0.25">
      <c r="A432" s="79" t="s">
        <v>1363</v>
      </c>
      <c r="B432" s="100" t="s">
        <v>24</v>
      </c>
      <c r="C432" s="81" t="str">
        <f>IFERROR(IF(B432="No CAS","",INDEX('DEQ Pollutant List'!$C$7:$C$611,MATCH('3. Pollutant Emissions - EF'!B432,'DEQ Pollutant List'!$B$7:$B$611,0))),"")</f>
        <v>Acrolein</v>
      </c>
      <c r="D432" s="115">
        <f>IFERROR(IF(OR($B432="",$B432="No CAS"),INDEX('DEQ Pollutant List'!$A$7:$A$611,MATCH($C432,'DEQ Pollutant List'!$C$7:$C$611,0)),INDEX('DEQ Pollutant List'!$A$7:$A$611,MATCH($B432,'DEQ Pollutant List'!$B$7:$B$611,0))),"")</f>
        <v>5</v>
      </c>
      <c r="E432" s="101" t="s">
        <v>1381</v>
      </c>
      <c r="F432" s="200" t="s">
        <v>1404</v>
      </c>
      <c r="G432" s="103" t="s">
        <v>1404</v>
      </c>
      <c r="H432" s="201" t="s">
        <v>1404</v>
      </c>
      <c r="I432" s="104" t="s">
        <v>1516</v>
      </c>
      <c r="J432" s="102">
        <v>7.8331885623580761E-20</v>
      </c>
      <c r="K432" s="105">
        <v>1.1749782843537117E-19</v>
      </c>
      <c r="L432" s="83" t="s">
        <v>1404</v>
      </c>
      <c r="M432" s="102">
        <v>3.2191185872704429E-22</v>
      </c>
      <c r="N432" s="105">
        <v>3.2191185872704429E-22</v>
      </c>
      <c r="O432" s="83" t="s">
        <v>1404</v>
      </c>
    </row>
    <row r="433" spans="1:15" x14ac:dyDescent="0.25">
      <c r="A433" s="79" t="s">
        <v>1364</v>
      </c>
      <c r="B433" s="100" t="s">
        <v>18</v>
      </c>
      <c r="C433" s="81" t="str">
        <f>IFERROR(IF(B433="No CAS","",INDEX('DEQ Pollutant List'!$C$7:$C$611,MATCH('3. Pollutant Emissions - EF'!B433,'DEQ Pollutant List'!$B$7:$B$611,0))),"")</f>
        <v>Acetone</v>
      </c>
      <c r="D433" s="115">
        <f>IFERROR(IF(OR($B433="",$B433="No CAS"),INDEX('DEQ Pollutant List'!$A$7:$A$611,MATCH($C433,'DEQ Pollutant List'!$C$7:$C$611,0)),INDEX('DEQ Pollutant List'!$A$7:$A$611,MATCH($B433,'DEQ Pollutant List'!$B$7:$B$611,0))),"")</f>
        <v>634</v>
      </c>
      <c r="E433" s="101" t="s">
        <v>1381</v>
      </c>
      <c r="F433" s="200" t="s">
        <v>1404</v>
      </c>
      <c r="G433" s="103" t="s">
        <v>1404</v>
      </c>
      <c r="H433" s="201" t="s">
        <v>1404</v>
      </c>
      <c r="I433" s="104" t="s">
        <v>1515</v>
      </c>
      <c r="J433" s="102">
        <v>56.083776097356633</v>
      </c>
      <c r="K433" s="105">
        <v>84.125664146034964</v>
      </c>
      <c r="L433" s="83" t="s">
        <v>1404</v>
      </c>
      <c r="M433" s="102">
        <v>0.2304812716329725</v>
      </c>
      <c r="N433" s="105">
        <v>0.2304812716329725</v>
      </c>
      <c r="O433" s="83" t="s">
        <v>1404</v>
      </c>
    </row>
    <row r="434" spans="1:15" x14ac:dyDescent="0.25">
      <c r="A434" s="79" t="s">
        <v>1364</v>
      </c>
      <c r="B434" s="100" t="s">
        <v>443</v>
      </c>
      <c r="C434" s="81" t="str">
        <f>IFERROR(IF(B434="No CAS","",INDEX('DEQ Pollutant List'!$C$7:$C$611,MATCH('3. Pollutant Emissions - EF'!B434,'DEQ Pollutant List'!$B$7:$B$611,0))),"")</f>
        <v>Formaldehyde</v>
      </c>
      <c r="D434" s="115">
        <f>IFERROR(IF(OR($B434="",$B434="No CAS"),INDEX('DEQ Pollutant List'!$A$7:$A$611,MATCH($C434,'DEQ Pollutant List'!$C$7:$C$611,0)),INDEX('DEQ Pollutant List'!$A$7:$A$611,MATCH($B434,'DEQ Pollutant List'!$B$7:$B$611,0))),"")</f>
        <v>250</v>
      </c>
      <c r="E434" s="101" t="s">
        <v>1381</v>
      </c>
      <c r="F434" s="200" t="s">
        <v>1404</v>
      </c>
      <c r="G434" s="103" t="s">
        <v>1404</v>
      </c>
      <c r="H434" s="201" t="s">
        <v>1404</v>
      </c>
      <c r="I434" s="104" t="s">
        <v>1515</v>
      </c>
      <c r="J434" s="102">
        <v>37.636385281862481</v>
      </c>
      <c r="K434" s="105">
        <v>56.454577922793717</v>
      </c>
      <c r="L434" s="83" t="s">
        <v>1404</v>
      </c>
      <c r="M434" s="102">
        <v>0.15467007650080469</v>
      </c>
      <c r="N434" s="105">
        <v>0.15467007650080469</v>
      </c>
      <c r="O434" s="83" t="s">
        <v>1404</v>
      </c>
    </row>
    <row r="435" spans="1:15" x14ac:dyDescent="0.25">
      <c r="A435" s="79" t="s">
        <v>1364</v>
      </c>
      <c r="B435" s="100" t="s">
        <v>14</v>
      </c>
      <c r="C435" s="81" t="str">
        <f>IFERROR(IF(B435="No CAS","",INDEX('DEQ Pollutant List'!$C$7:$C$611,MATCH('3. Pollutant Emissions - EF'!B435,'DEQ Pollutant List'!$B$7:$B$611,0))),"")</f>
        <v>Acetaldehyde</v>
      </c>
      <c r="D435" s="115">
        <f>IFERROR(IF(OR($B435="",$B435="No CAS"),INDEX('DEQ Pollutant List'!$A$7:$A$611,MATCH($C435,'DEQ Pollutant List'!$C$7:$C$611,0)),INDEX('DEQ Pollutant List'!$A$7:$A$611,MATCH($B435,'DEQ Pollutant List'!$B$7:$B$611,0))),"")</f>
        <v>1</v>
      </c>
      <c r="E435" s="101" t="s">
        <v>1381</v>
      </c>
      <c r="F435" s="200" t="s">
        <v>1404</v>
      </c>
      <c r="G435" s="103" t="s">
        <v>1404</v>
      </c>
      <c r="H435" s="201" t="s">
        <v>1404</v>
      </c>
      <c r="I435" s="104" t="s">
        <v>1516</v>
      </c>
      <c r="J435" s="102">
        <v>165.4703146012919</v>
      </c>
      <c r="K435" s="105">
        <v>248.20547190193787</v>
      </c>
      <c r="L435" s="83" t="s">
        <v>1404</v>
      </c>
      <c r="M435" s="102">
        <v>0.6800149915121585</v>
      </c>
      <c r="N435" s="105">
        <v>0.6800149915121585</v>
      </c>
      <c r="O435" s="83" t="s">
        <v>1404</v>
      </c>
    </row>
    <row r="436" spans="1:15" x14ac:dyDescent="0.25">
      <c r="A436" s="79" t="s">
        <v>1364</v>
      </c>
      <c r="B436" s="100" t="s">
        <v>693</v>
      </c>
      <c r="C436" s="81" t="str">
        <f>IFERROR(IF(B436="No CAS","",INDEX('DEQ Pollutant List'!$C$7:$C$611,MATCH('3. Pollutant Emissions - EF'!B436,'DEQ Pollutant List'!$B$7:$B$611,0))),"")</f>
        <v>Phenol</v>
      </c>
      <c r="D436" s="115">
        <f>IFERROR(IF(OR($B436="",$B436="No CAS"),INDEX('DEQ Pollutant List'!$A$7:$A$611,MATCH($C436,'DEQ Pollutant List'!$C$7:$C$611,0)),INDEX('DEQ Pollutant List'!$A$7:$A$611,MATCH($B436,'DEQ Pollutant List'!$B$7:$B$611,0))),"")</f>
        <v>497</v>
      </c>
      <c r="E436" s="101" t="s">
        <v>1381</v>
      </c>
      <c r="F436" s="200" t="s">
        <v>1404</v>
      </c>
      <c r="G436" s="103" t="s">
        <v>1404</v>
      </c>
      <c r="H436" s="201" t="s">
        <v>1404</v>
      </c>
      <c r="I436" s="104" t="s">
        <v>1515</v>
      </c>
      <c r="J436" s="102">
        <v>0.21367455190811085</v>
      </c>
      <c r="K436" s="105">
        <v>0.32051182786216625</v>
      </c>
      <c r="L436" s="83" t="s">
        <v>1404</v>
      </c>
      <c r="M436" s="102">
        <v>8.781145968826473E-4</v>
      </c>
      <c r="N436" s="105">
        <v>8.781145968826473E-4</v>
      </c>
      <c r="O436" s="83" t="s">
        <v>1404</v>
      </c>
    </row>
    <row r="437" spans="1:15" x14ac:dyDescent="0.25">
      <c r="A437" s="79" t="s">
        <v>1364</v>
      </c>
      <c r="B437" s="100" t="s">
        <v>915</v>
      </c>
      <c r="C437" s="81" t="str">
        <f>IFERROR(IF(B437="No CAS","",INDEX('DEQ Pollutant List'!$C$7:$C$611,MATCH('3. Pollutant Emissions - EF'!B437,'DEQ Pollutant List'!$B$7:$B$611,0))),"")</f>
        <v>Propionaldehyde</v>
      </c>
      <c r="D437" s="115">
        <f>IFERROR(IF(OR($B437="",$B437="No CAS"),INDEX('DEQ Pollutant List'!$A$7:$A$611,MATCH($C437,'DEQ Pollutant List'!$C$7:$C$611,0)),INDEX('DEQ Pollutant List'!$A$7:$A$611,MATCH($B437,'DEQ Pollutant List'!$B$7:$B$611,0))),"")</f>
        <v>559</v>
      </c>
      <c r="E437" s="101" t="s">
        <v>1381</v>
      </c>
      <c r="F437" s="200" t="s">
        <v>1404</v>
      </c>
      <c r="G437" s="103" t="s">
        <v>1404</v>
      </c>
      <c r="H437" s="201" t="s">
        <v>1404</v>
      </c>
      <c r="I437" s="104" t="s">
        <v>1516</v>
      </c>
      <c r="J437" s="102">
        <v>5.932829206993099</v>
      </c>
      <c r="K437" s="105">
        <v>8.899243810489649</v>
      </c>
      <c r="L437" s="83" t="s">
        <v>1404</v>
      </c>
      <c r="M437" s="102">
        <v>2.4381489891752463E-2</v>
      </c>
      <c r="N437" s="105">
        <v>2.4381489891752463E-2</v>
      </c>
      <c r="O437" s="83" t="s">
        <v>1404</v>
      </c>
    </row>
    <row r="438" spans="1:15" x14ac:dyDescent="0.25">
      <c r="A438" s="79" t="s">
        <v>1364</v>
      </c>
      <c r="B438" s="100" t="s">
        <v>549</v>
      </c>
      <c r="C438" s="81" t="str">
        <f>IFERROR(IF(B438="No CAS","",INDEX('DEQ Pollutant List'!$C$7:$C$611,MATCH('3. Pollutant Emissions - EF'!B438,'DEQ Pollutant List'!$B$7:$B$611,0))),"")</f>
        <v>Methyl isobutyl ketone (MIBK, hexone)</v>
      </c>
      <c r="D438" s="115">
        <f>IFERROR(IF(OR($B438="",$B438="No CAS"),INDEX('DEQ Pollutant List'!$A$7:$A$611,MATCH($C438,'DEQ Pollutant List'!$C$7:$C$611,0)),INDEX('DEQ Pollutant List'!$A$7:$A$611,MATCH($B438,'DEQ Pollutant List'!$B$7:$B$611,0))),"")</f>
        <v>337</v>
      </c>
      <c r="E438" s="101" t="s">
        <v>1381</v>
      </c>
      <c r="F438" s="200" t="s">
        <v>1404</v>
      </c>
      <c r="G438" s="103" t="s">
        <v>1404</v>
      </c>
      <c r="H438" s="201" t="s">
        <v>1404</v>
      </c>
      <c r="I438" s="104" t="s">
        <v>1516</v>
      </c>
      <c r="J438" s="102">
        <v>45.191472475142746</v>
      </c>
      <c r="K438" s="105">
        <v>67.787208712714119</v>
      </c>
      <c r="L438" s="83" t="s">
        <v>1404</v>
      </c>
      <c r="M438" s="102">
        <v>0.18571838003483321</v>
      </c>
      <c r="N438" s="105">
        <v>0.18571838003483321</v>
      </c>
      <c r="O438" s="83" t="s">
        <v>1404</v>
      </c>
    </row>
    <row r="439" spans="1:15" x14ac:dyDescent="0.25">
      <c r="A439" s="79" t="s">
        <v>1364</v>
      </c>
      <c r="B439" s="100" t="s">
        <v>24</v>
      </c>
      <c r="C439" s="81" t="str">
        <f>IFERROR(IF(B439="No CAS","",INDEX('DEQ Pollutant List'!$C$7:$C$611,MATCH('3. Pollutant Emissions - EF'!B439,'DEQ Pollutant List'!$B$7:$B$611,0))),"")</f>
        <v>Acrolein</v>
      </c>
      <c r="D439" s="115">
        <f>IFERROR(IF(OR($B439="",$B439="No CAS"),INDEX('DEQ Pollutant List'!$A$7:$A$611,MATCH($C439,'DEQ Pollutant List'!$C$7:$C$611,0)),INDEX('DEQ Pollutant List'!$A$7:$A$611,MATCH($B439,'DEQ Pollutant List'!$B$7:$B$611,0))),"")</f>
        <v>5</v>
      </c>
      <c r="E439" s="101" t="s">
        <v>1381</v>
      </c>
      <c r="F439" s="200" t="s">
        <v>1404</v>
      </c>
      <c r="G439" s="103" t="s">
        <v>1404</v>
      </c>
      <c r="H439" s="201" t="s">
        <v>1404</v>
      </c>
      <c r="I439" s="104" t="s">
        <v>1516</v>
      </c>
      <c r="J439" s="102">
        <v>19.745197204523912</v>
      </c>
      <c r="K439" s="105">
        <v>29.617795806785868</v>
      </c>
      <c r="L439" s="83" t="s">
        <v>1404</v>
      </c>
      <c r="M439" s="102">
        <v>8.1144646045988672E-2</v>
      </c>
      <c r="N439" s="105">
        <v>8.1144646045988672E-2</v>
      </c>
      <c r="O439" s="83" t="s">
        <v>1404</v>
      </c>
    </row>
    <row r="440" spans="1:15" x14ac:dyDescent="0.25">
      <c r="A440" s="79" t="s">
        <v>1365</v>
      </c>
      <c r="B440" s="100" t="s">
        <v>18</v>
      </c>
      <c r="C440" s="81" t="str">
        <f>IFERROR(IF(B440="No CAS","",INDEX('DEQ Pollutant List'!$C$7:$C$611,MATCH('3. Pollutant Emissions - EF'!B440,'DEQ Pollutant List'!$B$7:$B$611,0))),"")</f>
        <v>Acetone</v>
      </c>
      <c r="D440" s="115">
        <f>IFERROR(IF(OR($B440="",$B440="No CAS"),INDEX('DEQ Pollutant List'!$A$7:$A$611,MATCH($C440,'DEQ Pollutant List'!$C$7:$C$611,0)),INDEX('DEQ Pollutant List'!$A$7:$A$611,MATCH($B440,'DEQ Pollutant List'!$B$7:$B$611,0))),"")</f>
        <v>634</v>
      </c>
      <c r="E440" s="101" t="s">
        <v>1381</v>
      </c>
      <c r="F440" s="200" t="s">
        <v>1404</v>
      </c>
      <c r="G440" s="103" t="s">
        <v>1404</v>
      </c>
      <c r="H440" s="201" t="s">
        <v>1404</v>
      </c>
      <c r="I440" s="104" t="s">
        <v>1515</v>
      </c>
      <c r="J440" s="102">
        <v>12.468211380321435</v>
      </c>
      <c r="K440" s="105">
        <v>18.702317070482152</v>
      </c>
      <c r="L440" s="83" t="s">
        <v>1404</v>
      </c>
      <c r="M440" s="102">
        <v>5.1239224850636034E-2</v>
      </c>
      <c r="N440" s="105">
        <v>5.1239224850636034E-2</v>
      </c>
      <c r="O440" s="83" t="s">
        <v>1404</v>
      </c>
    </row>
    <row r="441" spans="1:15" x14ac:dyDescent="0.25">
      <c r="A441" s="79" t="s">
        <v>1365</v>
      </c>
      <c r="B441" s="100" t="s">
        <v>443</v>
      </c>
      <c r="C441" s="81" t="str">
        <f>IFERROR(IF(B441="No CAS","",INDEX('DEQ Pollutant List'!$C$7:$C$611,MATCH('3. Pollutant Emissions - EF'!B441,'DEQ Pollutant List'!$B$7:$B$611,0))),"")</f>
        <v>Formaldehyde</v>
      </c>
      <c r="D441" s="115">
        <f>IFERROR(IF(OR($B441="",$B441="No CAS"),INDEX('DEQ Pollutant List'!$A$7:$A$611,MATCH($C441,'DEQ Pollutant List'!$C$7:$C$611,0)),INDEX('DEQ Pollutant List'!$A$7:$A$611,MATCH($B441,'DEQ Pollutant List'!$B$7:$B$611,0))),"")</f>
        <v>250</v>
      </c>
      <c r="E441" s="101" t="s">
        <v>1381</v>
      </c>
      <c r="F441" s="200" t="s">
        <v>1404</v>
      </c>
      <c r="G441" s="103" t="s">
        <v>1404</v>
      </c>
      <c r="H441" s="201" t="s">
        <v>1404</v>
      </c>
      <c r="I441" s="104" t="s">
        <v>1515</v>
      </c>
      <c r="J441" s="102">
        <v>8.8065433541303832</v>
      </c>
      <c r="K441" s="105">
        <v>13.209815031195575</v>
      </c>
      <c r="L441" s="83" t="s">
        <v>1404</v>
      </c>
      <c r="M441" s="102">
        <v>3.6191274058070065E-2</v>
      </c>
      <c r="N441" s="105">
        <v>3.6191274058070065E-2</v>
      </c>
      <c r="O441" s="83" t="s">
        <v>1404</v>
      </c>
    </row>
    <row r="442" spans="1:15" x14ac:dyDescent="0.25">
      <c r="A442" s="79" t="s">
        <v>1365</v>
      </c>
      <c r="B442" s="100" t="s">
        <v>14</v>
      </c>
      <c r="C442" s="81" t="str">
        <f>IFERROR(IF(B442="No CAS","",INDEX('DEQ Pollutant List'!$C$7:$C$611,MATCH('3. Pollutant Emissions - EF'!B442,'DEQ Pollutant List'!$B$7:$B$611,0))),"")</f>
        <v>Acetaldehyde</v>
      </c>
      <c r="D442" s="115">
        <f>IFERROR(IF(OR($B442="",$B442="No CAS"),INDEX('DEQ Pollutant List'!$A$7:$A$611,MATCH($C442,'DEQ Pollutant List'!$C$7:$C$611,0)),INDEX('DEQ Pollutant List'!$A$7:$A$611,MATCH($B442,'DEQ Pollutant List'!$B$7:$B$611,0))),"")</f>
        <v>1</v>
      </c>
      <c r="E442" s="101" t="s">
        <v>1381</v>
      </c>
      <c r="F442" s="200" t="s">
        <v>1404</v>
      </c>
      <c r="G442" s="103" t="s">
        <v>1404</v>
      </c>
      <c r="H442" s="201" t="s">
        <v>1404</v>
      </c>
      <c r="I442" s="104" t="s">
        <v>1516</v>
      </c>
      <c r="J442" s="102">
        <v>47.277232743226271</v>
      </c>
      <c r="K442" s="105">
        <v>70.915849114839403</v>
      </c>
      <c r="L442" s="83" t="s">
        <v>1404</v>
      </c>
      <c r="M442" s="102">
        <v>0.19428999757490248</v>
      </c>
      <c r="N442" s="105">
        <v>0.19428999757490248</v>
      </c>
      <c r="O442" s="83" t="s">
        <v>1404</v>
      </c>
    </row>
    <row r="443" spans="1:15" x14ac:dyDescent="0.25">
      <c r="A443" s="79" t="s">
        <v>1365</v>
      </c>
      <c r="B443" s="100" t="s">
        <v>693</v>
      </c>
      <c r="C443" s="81" t="str">
        <f>IFERROR(IF(B443="No CAS","",INDEX('DEQ Pollutant List'!$C$7:$C$611,MATCH('3. Pollutant Emissions - EF'!B443,'DEQ Pollutant List'!$B$7:$B$611,0))),"")</f>
        <v>Phenol</v>
      </c>
      <c r="D443" s="115">
        <f>IFERROR(IF(OR($B443="",$B443="No CAS"),INDEX('DEQ Pollutant List'!$A$7:$A$611,MATCH($C443,'DEQ Pollutant List'!$C$7:$C$611,0)),INDEX('DEQ Pollutant List'!$A$7:$A$611,MATCH($B443,'DEQ Pollutant List'!$B$7:$B$611,0))),"")</f>
        <v>497</v>
      </c>
      <c r="E443" s="101" t="s">
        <v>1381</v>
      </c>
      <c r="F443" s="200" t="s">
        <v>1404</v>
      </c>
      <c r="G443" s="103" t="s">
        <v>1404</v>
      </c>
      <c r="H443" s="201" t="s">
        <v>1404</v>
      </c>
      <c r="I443" s="104" t="s">
        <v>1515</v>
      </c>
      <c r="J443" s="102">
        <v>9.8725986022619561E-2</v>
      </c>
      <c r="K443" s="105">
        <v>0.14808897903392931</v>
      </c>
      <c r="L443" s="83" t="s">
        <v>1404</v>
      </c>
      <c r="M443" s="102">
        <v>4.0572323022994332E-4</v>
      </c>
      <c r="N443" s="105">
        <v>4.0572323022994332E-4</v>
      </c>
      <c r="O443" s="83" t="s">
        <v>1404</v>
      </c>
    </row>
    <row r="444" spans="1:15" x14ac:dyDescent="0.25">
      <c r="A444" s="79" t="s">
        <v>1365</v>
      </c>
      <c r="B444" s="100" t="s">
        <v>915</v>
      </c>
      <c r="C444" s="81" t="str">
        <f>IFERROR(IF(B444="No CAS","",INDEX('DEQ Pollutant List'!$C$7:$C$611,MATCH('3. Pollutant Emissions - EF'!B444,'DEQ Pollutant List'!$B$7:$B$611,0))),"")</f>
        <v>Propionaldehyde</v>
      </c>
      <c r="D444" s="115">
        <f>IFERROR(IF(OR($B444="",$B444="No CAS"),INDEX('DEQ Pollutant List'!$A$7:$A$611,MATCH($C444,'DEQ Pollutant List'!$C$7:$C$611,0)),INDEX('DEQ Pollutant List'!$A$7:$A$611,MATCH($B444,'DEQ Pollutant List'!$B$7:$B$611,0))),"")</f>
        <v>559</v>
      </c>
      <c r="E444" s="101" t="s">
        <v>1381</v>
      </c>
      <c r="F444" s="200" t="s">
        <v>1404</v>
      </c>
      <c r="G444" s="103" t="s">
        <v>1404</v>
      </c>
      <c r="H444" s="201" t="s">
        <v>1404</v>
      </c>
      <c r="I444" s="104" t="s">
        <v>1516</v>
      </c>
      <c r="J444" s="102">
        <v>1.7427685795542229</v>
      </c>
      <c r="K444" s="105">
        <v>2.6141528693313347</v>
      </c>
      <c r="L444" s="83" t="s">
        <v>1404</v>
      </c>
      <c r="M444" s="102">
        <v>7.162062655702287E-3</v>
      </c>
      <c r="N444" s="105">
        <v>7.162062655702287E-3</v>
      </c>
      <c r="O444" s="83" t="s">
        <v>1404</v>
      </c>
    </row>
    <row r="445" spans="1:15" x14ac:dyDescent="0.25">
      <c r="A445" s="79" t="s">
        <v>1365</v>
      </c>
      <c r="B445" s="100" t="s">
        <v>549</v>
      </c>
      <c r="C445" s="81" t="str">
        <f>IFERROR(IF(B445="No CAS","",INDEX('DEQ Pollutant List'!$C$7:$C$611,MATCH('3. Pollutant Emissions - EF'!B445,'DEQ Pollutant List'!$B$7:$B$611,0))),"")</f>
        <v>Methyl isobutyl ketone (MIBK, hexone)</v>
      </c>
      <c r="D445" s="115">
        <f>IFERROR(IF(OR($B445="",$B445="No CAS"),INDEX('DEQ Pollutant List'!$A$7:$A$611,MATCH($C445,'DEQ Pollutant List'!$C$7:$C$611,0)),INDEX('DEQ Pollutant List'!$A$7:$A$611,MATCH($B445,'DEQ Pollutant List'!$B$7:$B$611,0))),"")</f>
        <v>337</v>
      </c>
      <c r="E445" s="101" t="s">
        <v>1381</v>
      </c>
      <c r="F445" s="200" t="s">
        <v>1404</v>
      </c>
      <c r="G445" s="103" t="s">
        <v>1404</v>
      </c>
      <c r="H445" s="201" t="s">
        <v>1404</v>
      </c>
      <c r="I445" s="104" t="s">
        <v>1516</v>
      </c>
      <c r="J445" s="102">
        <v>16.222579862871758</v>
      </c>
      <c r="K445" s="105">
        <v>24.333869794307638</v>
      </c>
      <c r="L445" s="83" t="s">
        <v>1404</v>
      </c>
      <c r="M445" s="102">
        <v>6.6668136422760649E-2</v>
      </c>
      <c r="N445" s="105">
        <v>6.6668136422760649E-2</v>
      </c>
      <c r="O445" s="83" t="s">
        <v>1404</v>
      </c>
    </row>
    <row r="446" spans="1:15" x14ac:dyDescent="0.25">
      <c r="A446" s="79" t="s">
        <v>1365</v>
      </c>
      <c r="B446" s="100" t="s">
        <v>24</v>
      </c>
      <c r="C446" s="81" t="str">
        <f>IFERROR(IF(B446="No CAS","",INDEX('DEQ Pollutant List'!$C$7:$C$611,MATCH('3. Pollutant Emissions - EF'!B446,'DEQ Pollutant List'!$B$7:$B$611,0))),"")</f>
        <v>Acrolein</v>
      </c>
      <c r="D446" s="115">
        <f>IFERROR(IF(OR($B446="",$B446="No CAS"),INDEX('DEQ Pollutant List'!$A$7:$A$611,MATCH($C446,'DEQ Pollutant List'!$C$7:$C$611,0)),INDEX('DEQ Pollutant List'!$A$7:$A$611,MATCH($B446,'DEQ Pollutant List'!$B$7:$B$611,0))),"")</f>
        <v>5</v>
      </c>
      <c r="E446" s="101" t="s">
        <v>1381</v>
      </c>
      <c r="F446" s="200" t="s">
        <v>1404</v>
      </c>
      <c r="G446" s="103" t="s">
        <v>1404</v>
      </c>
      <c r="H446" s="201" t="s">
        <v>1404</v>
      </c>
      <c r="I446" s="104" t="s">
        <v>1516</v>
      </c>
      <c r="J446" s="102">
        <v>4.6813730461429932E-19</v>
      </c>
      <c r="K446" s="105">
        <v>7.0220595692144897E-19</v>
      </c>
      <c r="L446" s="83" t="s">
        <v>1404</v>
      </c>
      <c r="M446" s="102">
        <v>1.9238519367710929E-21</v>
      </c>
      <c r="N446" s="105">
        <v>1.9238519367710929E-21</v>
      </c>
      <c r="O446" s="83" t="s">
        <v>1404</v>
      </c>
    </row>
    <row r="447" spans="1:15" x14ac:dyDescent="0.25">
      <c r="A447" s="79" t="s">
        <v>1486</v>
      </c>
      <c r="B447" s="100" t="s">
        <v>18</v>
      </c>
      <c r="C447" s="81" t="str">
        <f>IFERROR(IF(B447="No CAS","",INDEX('DEQ Pollutant List'!$C$7:$C$611,MATCH('3. Pollutant Emissions - EF'!B447,'DEQ Pollutant List'!$B$7:$B$611,0))),"")</f>
        <v>Acetone</v>
      </c>
      <c r="D447" s="115">
        <f>IFERROR(IF(OR($B447="",$B447="No CAS"),INDEX('DEQ Pollutant List'!$A$7:$A$611,MATCH($C447,'DEQ Pollutant List'!$C$7:$C$611,0)),INDEX('DEQ Pollutant List'!$A$7:$A$611,MATCH($B447,'DEQ Pollutant List'!$B$7:$B$611,0))),"")</f>
        <v>634</v>
      </c>
      <c r="E447" s="101" t="s">
        <v>1403</v>
      </c>
      <c r="F447" s="200" t="s">
        <v>1404</v>
      </c>
      <c r="G447" s="103" t="s">
        <v>1404</v>
      </c>
      <c r="H447" s="201" t="s">
        <v>1404</v>
      </c>
      <c r="I447" s="104" t="s">
        <v>1517</v>
      </c>
      <c r="J447" s="102">
        <v>1.3618796036327181</v>
      </c>
      <c r="K447" s="105">
        <v>2.7323459511894006</v>
      </c>
      <c r="L447" s="83" t="s">
        <v>1404</v>
      </c>
      <c r="M447" s="102">
        <v>7.485879318327125E-3</v>
      </c>
      <c r="N447" s="105">
        <v>7.485879318327125E-3</v>
      </c>
      <c r="O447" s="83" t="s">
        <v>1404</v>
      </c>
    </row>
    <row r="448" spans="1:15" x14ac:dyDescent="0.25">
      <c r="A448" s="79" t="s">
        <v>1486</v>
      </c>
      <c r="B448" s="100" t="s">
        <v>443</v>
      </c>
      <c r="C448" s="81" t="str">
        <f>IFERROR(IF(B448="No CAS","",INDEX('DEQ Pollutant List'!$C$7:$C$611,MATCH('3. Pollutant Emissions - EF'!B448,'DEQ Pollutant List'!$B$7:$B$611,0))),"")</f>
        <v>Formaldehyde</v>
      </c>
      <c r="D448" s="115">
        <f>IFERROR(IF(OR($B448="",$B448="No CAS"),INDEX('DEQ Pollutant List'!$A$7:$A$611,MATCH($C448,'DEQ Pollutant List'!$C$7:$C$611,0)),INDEX('DEQ Pollutant List'!$A$7:$A$611,MATCH($B448,'DEQ Pollutant List'!$B$7:$B$611,0))),"")</f>
        <v>250</v>
      </c>
      <c r="E448" s="101" t="s">
        <v>1403</v>
      </c>
      <c r="F448" s="200" t="s">
        <v>1404</v>
      </c>
      <c r="G448" s="103" t="s">
        <v>1404</v>
      </c>
      <c r="H448" s="201" t="s">
        <v>1404</v>
      </c>
      <c r="I448" s="104" t="s">
        <v>1517</v>
      </c>
      <c r="J448" s="102">
        <v>2.6752444122250855E-2</v>
      </c>
      <c r="K448" s="105">
        <v>5.3673564232015698E-2</v>
      </c>
      <c r="L448" s="83" t="s">
        <v>1404</v>
      </c>
      <c r="M448" s="102">
        <v>1.4705086090963205E-4</v>
      </c>
      <c r="N448" s="105">
        <v>1.4705086090963205E-4</v>
      </c>
      <c r="O448" s="83" t="s">
        <v>1404</v>
      </c>
    </row>
    <row r="449" spans="1:15" x14ac:dyDescent="0.25">
      <c r="A449" s="79" t="s">
        <v>1486</v>
      </c>
      <c r="B449" s="100" t="s">
        <v>14</v>
      </c>
      <c r="C449" s="81" t="str">
        <f>IFERROR(IF(B449="No CAS","",INDEX('DEQ Pollutant List'!$C$7:$C$611,MATCH('3. Pollutant Emissions - EF'!B449,'DEQ Pollutant List'!$B$7:$B$611,0))),"")</f>
        <v>Acetaldehyde</v>
      </c>
      <c r="D449" s="115">
        <f>IFERROR(IF(OR($B449="",$B449="No CAS"),INDEX('DEQ Pollutant List'!$A$7:$A$611,MATCH($C449,'DEQ Pollutant List'!$C$7:$C$611,0)),INDEX('DEQ Pollutant List'!$A$7:$A$611,MATCH($B449,'DEQ Pollutant List'!$B$7:$B$611,0))),"")</f>
        <v>1</v>
      </c>
      <c r="E449" s="101" t="s">
        <v>1403</v>
      </c>
      <c r="F449" s="200" t="s">
        <v>1404</v>
      </c>
      <c r="G449" s="103" t="s">
        <v>1404</v>
      </c>
      <c r="H449" s="201" t="s">
        <v>1404</v>
      </c>
      <c r="I449" s="104" t="s">
        <v>1517</v>
      </c>
      <c r="J449" s="102">
        <v>0.53019740294098183</v>
      </c>
      <c r="K449" s="105">
        <v>1.0637377367225909</v>
      </c>
      <c r="L449" s="83" t="s">
        <v>1404</v>
      </c>
      <c r="M449" s="102">
        <v>2.9143499636235365E-3</v>
      </c>
      <c r="N449" s="105">
        <v>2.9143499636235365E-3</v>
      </c>
      <c r="O449" s="83" t="s">
        <v>1404</v>
      </c>
    </row>
    <row r="450" spans="1:15" x14ac:dyDescent="0.25">
      <c r="A450" s="79" t="s">
        <v>1486</v>
      </c>
      <c r="B450" s="100" t="s">
        <v>693</v>
      </c>
      <c r="C450" s="81" t="str">
        <f>IFERROR(IF(B450="No CAS","",INDEX('DEQ Pollutant List'!$C$7:$C$611,MATCH('3. Pollutant Emissions - EF'!B450,'DEQ Pollutant List'!$B$7:$B$611,0))),"")</f>
        <v>Phenol</v>
      </c>
      <c r="D450" s="115">
        <f>IFERROR(IF(OR($B450="",$B450="No CAS"),INDEX('DEQ Pollutant List'!$A$7:$A$611,MATCH($C450,'DEQ Pollutant List'!$C$7:$C$611,0)),INDEX('DEQ Pollutant List'!$A$7:$A$611,MATCH($B450,'DEQ Pollutant List'!$B$7:$B$611,0))),"")</f>
        <v>497</v>
      </c>
      <c r="E450" s="101" t="s">
        <v>1403</v>
      </c>
      <c r="F450" s="200" t="s">
        <v>1404</v>
      </c>
      <c r="G450" s="103" t="s">
        <v>1404</v>
      </c>
      <c r="H450" s="201" t="s">
        <v>1404</v>
      </c>
      <c r="I450" s="104" t="s">
        <v>1517</v>
      </c>
      <c r="J450" s="102">
        <v>7.7623672064562055E-3</v>
      </c>
      <c r="K450" s="105">
        <v>1.5573676668356887E-2</v>
      </c>
      <c r="L450" s="83" t="s">
        <v>1404</v>
      </c>
      <c r="M450" s="102">
        <v>4.2667607310566816E-5</v>
      </c>
      <c r="N450" s="105">
        <v>4.2667607310566816E-5</v>
      </c>
      <c r="O450" s="83" t="s">
        <v>1404</v>
      </c>
    </row>
    <row r="451" spans="1:15" x14ac:dyDescent="0.25">
      <c r="A451" s="79" t="s">
        <v>1486</v>
      </c>
      <c r="B451" s="100" t="s">
        <v>915</v>
      </c>
      <c r="C451" s="81" t="str">
        <f>IFERROR(IF(B451="No CAS","",INDEX('DEQ Pollutant List'!$C$7:$C$611,MATCH('3. Pollutant Emissions - EF'!B451,'DEQ Pollutant List'!$B$7:$B$611,0))),"")</f>
        <v>Propionaldehyde</v>
      </c>
      <c r="D451" s="115">
        <f>IFERROR(IF(OR($B451="",$B451="No CAS"),INDEX('DEQ Pollutant List'!$A$7:$A$611,MATCH($C451,'DEQ Pollutant List'!$C$7:$C$611,0)),INDEX('DEQ Pollutant List'!$A$7:$A$611,MATCH($B451,'DEQ Pollutant List'!$B$7:$B$611,0))),"")</f>
        <v>559</v>
      </c>
      <c r="E451" s="101" t="s">
        <v>1403</v>
      </c>
      <c r="F451" s="200" t="s">
        <v>1404</v>
      </c>
      <c r="G451" s="103" t="s">
        <v>1404</v>
      </c>
      <c r="H451" s="201" t="s">
        <v>1404</v>
      </c>
      <c r="I451" s="104" t="s">
        <v>1517</v>
      </c>
      <c r="J451" s="102">
        <v>1.5698001538056525</v>
      </c>
      <c r="K451" s="105">
        <v>3.1494980048061025</v>
      </c>
      <c r="L451" s="83" t="s">
        <v>1404</v>
      </c>
      <c r="M451" s="102">
        <v>8.6287616570030201E-3</v>
      </c>
      <c r="N451" s="105">
        <v>8.6287616570030201E-3</v>
      </c>
      <c r="O451" s="83" t="s">
        <v>1404</v>
      </c>
    </row>
    <row r="452" spans="1:15" x14ac:dyDescent="0.25">
      <c r="A452" s="79" t="s">
        <v>1486</v>
      </c>
      <c r="B452" s="100" t="s">
        <v>549</v>
      </c>
      <c r="C452" s="81" t="str">
        <f>IFERROR(IF(B452="No CAS","",INDEX('DEQ Pollutant List'!$C$7:$C$611,MATCH('3. Pollutant Emissions - EF'!B452,'DEQ Pollutant List'!$B$7:$B$611,0))),"")</f>
        <v>Methyl isobutyl ketone (MIBK, hexone)</v>
      </c>
      <c r="D452" s="115">
        <f>IFERROR(IF(OR($B452="",$B452="No CAS"),INDEX('DEQ Pollutant List'!$A$7:$A$611,MATCH($C452,'DEQ Pollutant List'!$C$7:$C$611,0)),INDEX('DEQ Pollutant List'!$A$7:$A$611,MATCH($B452,'DEQ Pollutant List'!$B$7:$B$611,0))),"")</f>
        <v>337</v>
      </c>
      <c r="E452" s="101" t="s">
        <v>1403</v>
      </c>
      <c r="F452" s="200" t="s">
        <v>1404</v>
      </c>
      <c r="G452" s="103" t="s">
        <v>1404</v>
      </c>
      <c r="H452" s="201" t="s">
        <v>1404</v>
      </c>
      <c r="I452" s="104" t="s">
        <v>1517</v>
      </c>
      <c r="J452" s="102">
        <v>0.12198005610145467</v>
      </c>
      <c r="K452" s="105">
        <v>0.24472920478846541</v>
      </c>
      <c r="L452" s="83" t="s">
        <v>1404</v>
      </c>
      <c r="M452" s="102">
        <v>6.7049097202319288E-4</v>
      </c>
      <c r="N452" s="105">
        <v>6.7049097202319288E-4</v>
      </c>
      <c r="O452" s="83" t="s">
        <v>1404</v>
      </c>
    </row>
    <row r="453" spans="1:15" x14ac:dyDescent="0.25">
      <c r="A453" s="79" t="s">
        <v>1486</v>
      </c>
      <c r="B453" s="100" t="s">
        <v>24</v>
      </c>
      <c r="C453" s="81" t="str">
        <f>IFERROR(IF(B453="No CAS","",INDEX('DEQ Pollutant List'!$C$7:$C$611,MATCH('3. Pollutant Emissions - EF'!B453,'DEQ Pollutant List'!$B$7:$B$611,0))),"")</f>
        <v>Acrolein</v>
      </c>
      <c r="D453" s="115">
        <f>IFERROR(IF(OR($B453="",$B453="No CAS"),INDEX('DEQ Pollutant List'!$A$7:$A$611,MATCH($C453,'DEQ Pollutant List'!$C$7:$C$611,0)),INDEX('DEQ Pollutant List'!$A$7:$A$611,MATCH($B453,'DEQ Pollutant List'!$B$7:$B$611,0))),"")</f>
        <v>5</v>
      </c>
      <c r="E453" s="101" t="s">
        <v>1403</v>
      </c>
      <c r="F453" s="200" t="s">
        <v>1404</v>
      </c>
      <c r="G453" s="103" t="s">
        <v>1404</v>
      </c>
      <c r="H453" s="201" t="s">
        <v>1404</v>
      </c>
      <c r="I453" s="104" t="s">
        <v>1517</v>
      </c>
      <c r="J453" s="102">
        <v>3.5693027779687019</v>
      </c>
      <c r="K453" s="105">
        <v>7.1611102537533888</v>
      </c>
      <c r="L453" s="83" t="s">
        <v>1404</v>
      </c>
      <c r="M453" s="102">
        <v>1.9619480147269559E-2</v>
      </c>
      <c r="N453" s="105">
        <v>1.9619480147269559E-2</v>
      </c>
      <c r="O453" s="83" t="s">
        <v>1404</v>
      </c>
    </row>
    <row r="454" spans="1:15" x14ac:dyDescent="0.25">
      <c r="A454" s="79" t="s">
        <v>1366</v>
      </c>
      <c r="B454" s="100" t="s">
        <v>18</v>
      </c>
      <c r="C454" s="81" t="str">
        <f>IFERROR(IF(B454="No CAS","",INDEX('DEQ Pollutant List'!$C$7:$C$611,MATCH('3. Pollutant Emissions - EF'!B454,'DEQ Pollutant List'!$B$7:$B$611,0))),"")</f>
        <v>Acetone</v>
      </c>
      <c r="D454" s="115">
        <f>IFERROR(IF(OR($B454="",$B454="No CAS"),INDEX('DEQ Pollutant List'!$A$7:$A$611,MATCH($C454,'DEQ Pollutant List'!$C$7:$C$611,0)),INDEX('DEQ Pollutant List'!$A$7:$A$611,MATCH($B454,'DEQ Pollutant List'!$B$7:$B$611,0))),"")</f>
        <v>634</v>
      </c>
      <c r="E454" s="101" t="s">
        <v>1403</v>
      </c>
      <c r="F454" s="200" t="s">
        <v>1404</v>
      </c>
      <c r="G454" s="103" t="s">
        <v>1404</v>
      </c>
      <c r="H454" s="201" t="s">
        <v>1404</v>
      </c>
      <c r="I454" s="104" t="s">
        <v>1515</v>
      </c>
      <c r="J454" s="102">
        <v>6.6430615780252431</v>
      </c>
      <c r="K454" s="105">
        <v>13.328008113053638</v>
      </c>
      <c r="L454" s="83" t="s">
        <v>1404</v>
      </c>
      <c r="M454" s="102">
        <v>3.65150907206949E-2</v>
      </c>
      <c r="N454" s="105">
        <v>3.65150907206949E-2</v>
      </c>
      <c r="O454" s="83" t="s">
        <v>1404</v>
      </c>
    </row>
    <row r="455" spans="1:15" x14ac:dyDescent="0.25">
      <c r="A455" s="79" t="s">
        <v>1366</v>
      </c>
      <c r="B455" s="100" t="s">
        <v>443</v>
      </c>
      <c r="C455" s="81" t="str">
        <f>IFERROR(IF(B455="No CAS","",INDEX('DEQ Pollutant List'!$C$7:$C$611,MATCH('3. Pollutant Emissions - EF'!B455,'DEQ Pollutant List'!$B$7:$B$611,0))),"")</f>
        <v>Formaldehyde</v>
      </c>
      <c r="D455" s="115">
        <f>IFERROR(IF(OR($B455="",$B455="No CAS"),INDEX('DEQ Pollutant List'!$A$7:$A$611,MATCH($C455,'DEQ Pollutant List'!$C$7:$C$611,0)),INDEX('DEQ Pollutant List'!$A$7:$A$611,MATCH($B455,'DEQ Pollutant List'!$B$7:$B$611,0))),"")</f>
        <v>250</v>
      </c>
      <c r="E455" s="101" t="s">
        <v>1403</v>
      </c>
      <c r="F455" s="200" t="s">
        <v>1404</v>
      </c>
      <c r="G455" s="103" t="s">
        <v>1404</v>
      </c>
      <c r="H455" s="201" t="s">
        <v>1404</v>
      </c>
      <c r="I455" s="104" t="s">
        <v>1515</v>
      </c>
      <c r="J455" s="102">
        <v>3.0321746900219555</v>
      </c>
      <c r="K455" s="105">
        <v>6.0834674485769096</v>
      </c>
      <c r="L455" s="83" t="s">
        <v>1404</v>
      </c>
      <c r="M455" s="102">
        <v>1.6667034105690162E-2</v>
      </c>
      <c r="N455" s="105">
        <v>1.6667034105690162E-2</v>
      </c>
      <c r="O455" s="83" t="s">
        <v>1404</v>
      </c>
    </row>
    <row r="456" spans="1:15" x14ac:dyDescent="0.25">
      <c r="A456" s="79" t="s">
        <v>1366</v>
      </c>
      <c r="B456" s="100" t="s">
        <v>14</v>
      </c>
      <c r="C456" s="81" t="str">
        <f>IFERROR(IF(B456="No CAS","",INDEX('DEQ Pollutant List'!$C$7:$C$611,MATCH('3. Pollutant Emissions - EF'!B456,'DEQ Pollutant List'!$B$7:$B$611,0))),"")</f>
        <v>Acetaldehyde</v>
      </c>
      <c r="D456" s="115">
        <f>IFERROR(IF(OR($B456="",$B456="No CAS"),INDEX('DEQ Pollutant List'!$A$7:$A$611,MATCH($C456,'DEQ Pollutant List'!$C$7:$C$611,0)),INDEX('DEQ Pollutant List'!$A$7:$A$611,MATCH($B456,'DEQ Pollutant List'!$B$7:$B$611,0))),"")</f>
        <v>1</v>
      </c>
      <c r="E456" s="101" t="s">
        <v>1403</v>
      </c>
      <c r="F456" s="200" t="s">
        <v>1404</v>
      </c>
      <c r="G456" s="103" t="s">
        <v>1404</v>
      </c>
      <c r="H456" s="201" t="s">
        <v>1404</v>
      </c>
      <c r="I456" s="104" t="s">
        <v>1516</v>
      </c>
      <c r="J456" s="102">
        <v>55.792014296403977</v>
      </c>
      <c r="K456" s="105">
        <v>111.93580105381513</v>
      </c>
      <c r="L456" s="83" t="s">
        <v>1404</v>
      </c>
      <c r="M456" s="102">
        <v>0.30667342754469895</v>
      </c>
      <c r="N456" s="105">
        <v>0.30667342754469895</v>
      </c>
      <c r="O456" s="83" t="s">
        <v>1404</v>
      </c>
    </row>
    <row r="457" spans="1:15" x14ac:dyDescent="0.25">
      <c r="A457" s="79" t="s">
        <v>1366</v>
      </c>
      <c r="B457" s="100" t="s">
        <v>693</v>
      </c>
      <c r="C457" s="81" t="str">
        <f>IFERROR(IF(B457="No CAS","",INDEX('DEQ Pollutant List'!$C$7:$C$611,MATCH('3. Pollutant Emissions - EF'!B457,'DEQ Pollutant List'!$B$7:$B$611,0))),"")</f>
        <v>Phenol</v>
      </c>
      <c r="D457" s="115">
        <f>IFERROR(IF(OR($B457="",$B457="No CAS"),INDEX('DEQ Pollutant List'!$A$7:$A$611,MATCH($C457,'DEQ Pollutant List'!$C$7:$C$611,0)),INDEX('DEQ Pollutant List'!$A$7:$A$611,MATCH($B457,'DEQ Pollutant List'!$B$7:$B$611,0))),"")</f>
        <v>497</v>
      </c>
      <c r="E457" s="101" t="s">
        <v>1403</v>
      </c>
      <c r="F457" s="200" t="s">
        <v>1404</v>
      </c>
      <c r="G457" s="103" t="s">
        <v>1404</v>
      </c>
      <c r="H457" s="201" t="s">
        <v>1404</v>
      </c>
      <c r="I457" s="104" t="s">
        <v>1515</v>
      </c>
      <c r="J457" s="102">
        <v>7.9356343316003192E-2</v>
      </c>
      <c r="K457" s="105">
        <v>0.15921303379704138</v>
      </c>
      <c r="L457" s="83" t="s">
        <v>1404</v>
      </c>
      <c r="M457" s="102">
        <v>4.3620009259463392E-4</v>
      </c>
      <c r="N457" s="105">
        <v>4.3620009259463392E-4</v>
      </c>
      <c r="O457" s="83" t="s">
        <v>1404</v>
      </c>
    </row>
    <row r="458" spans="1:15" x14ac:dyDescent="0.25">
      <c r="A458" s="79" t="s">
        <v>1366</v>
      </c>
      <c r="B458" s="100" t="s">
        <v>915</v>
      </c>
      <c r="C458" s="81" t="str">
        <f>IFERROR(IF(B458="No CAS","",INDEX('DEQ Pollutant List'!$C$7:$C$611,MATCH('3. Pollutant Emissions - EF'!B458,'DEQ Pollutant List'!$B$7:$B$611,0))),"")</f>
        <v>Propionaldehyde</v>
      </c>
      <c r="D458" s="115">
        <f>IFERROR(IF(OR($B458="",$B458="No CAS"),INDEX('DEQ Pollutant List'!$A$7:$A$611,MATCH($C458,'DEQ Pollutant List'!$C$7:$C$611,0)),INDEX('DEQ Pollutant List'!$A$7:$A$611,MATCH($B458,'DEQ Pollutant List'!$B$7:$B$611,0))),"")</f>
        <v>559</v>
      </c>
      <c r="E458" s="101" t="s">
        <v>1403</v>
      </c>
      <c r="F458" s="200" t="s">
        <v>1404</v>
      </c>
      <c r="G458" s="103" t="s">
        <v>1404</v>
      </c>
      <c r="H458" s="201" t="s">
        <v>1404</v>
      </c>
      <c r="I458" s="104" t="s">
        <v>1516</v>
      </c>
      <c r="J458" s="102">
        <v>2.051482761706283</v>
      </c>
      <c r="K458" s="105">
        <v>4.1159002623514631</v>
      </c>
      <c r="L458" s="83" t="s">
        <v>1404</v>
      </c>
      <c r="M458" s="102">
        <v>1.1276439074935515E-2</v>
      </c>
      <c r="N458" s="105">
        <v>1.1276439074935515E-2</v>
      </c>
      <c r="O458" s="83" t="s">
        <v>1404</v>
      </c>
    </row>
    <row r="459" spans="1:15" x14ac:dyDescent="0.25">
      <c r="A459" s="79" t="s">
        <v>1366</v>
      </c>
      <c r="B459" s="100" t="s">
        <v>549</v>
      </c>
      <c r="C459" s="81" t="str">
        <f>IFERROR(IF(B459="No CAS","",INDEX('DEQ Pollutant List'!$C$7:$C$611,MATCH('3. Pollutant Emissions - EF'!B459,'DEQ Pollutant List'!$B$7:$B$611,0))),"")</f>
        <v>Methyl isobutyl ketone (MIBK, hexone)</v>
      </c>
      <c r="D459" s="115">
        <f>IFERROR(IF(OR($B459="",$B459="No CAS"),INDEX('DEQ Pollutant List'!$A$7:$A$611,MATCH($C459,'DEQ Pollutant List'!$C$7:$C$611,0)),INDEX('DEQ Pollutant List'!$A$7:$A$611,MATCH($B459,'DEQ Pollutant List'!$B$7:$B$611,0))),"")</f>
        <v>337</v>
      </c>
      <c r="E459" s="101" t="s">
        <v>1403</v>
      </c>
      <c r="F459" s="200" t="s">
        <v>1404</v>
      </c>
      <c r="G459" s="103" t="s">
        <v>1404</v>
      </c>
      <c r="H459" s="201" t="s">
        <v>1404</v>
      </c>
      <c r="I459" s="104" t="s">
        <v>1516</v>
      </c>
      <c r="J459" s="102">
        <v>25.262346846011493</v>
      </c>
      <c r="K459" s="105">
        <v>50.68397451442933</v>
      </c>
      <c r="L459" s="83" t="s">
        <v>1404</v>
      </c>
      <c r="M459" s="102">
        <v>0.13886020414912145</v>
      </c>
      <c r="N459" s="105">
        <v>0.13886020414912145</v>
      </c>
      <c r="O459" s="83" t="s">
        <v>1404</v>
      </c>
    </row>
    <row r="460" spans="1:15" x14ac:dyDescent="0.25">
      <c r="A460" s="79" t="s">
        <v>1366</v>
      </c>
      <c r="B460" s="100" t="s">
        <v>24</v>
      </c>
      <c r="C460" s="81" t="str">
        <f>IFERROR(IF(B460="No CAS","",INDEX('DEQ Pollutant List'!$C$7:$C$611,MATCH('3. Pollutant Emissions - EF'!B460,'DEQ Pollutant List'!$B$7:$B$611,0))),"")</f>
        <v>Acrolein</v>
      </c>
      <c r="D460" s="115">
        <f>IFERROR(IF(OR($B460="",$B460="No CAS"),INDEX('DEQ Pollutant List'!$A$7:$A$611,MATCH($C460,'DEQ Pollutant List'!$C$7:$C$611,0)),INDEX('DEQ Pollutant List'!$A$7:$A$611,MATCH($B460,'DEQ Pollutant List'!$B$7:$B$611,0))),"")</f>
        <v>5</v>
      </c>
      <c r="E460" s="101" t="s">
        <v>1403</v>
      </c>
      <c r="F460" s="200" t="s">
        <v>1404</v>
      </c>
      <c r="G460" s="103" t="s">
        <v>1404</v>
      </c>
      <c r="H460" s="201" t="s">
        <v>1404</v>
      </c>
      <c r="I460" s="104" t="s">
        <v>1516</v>
      </c>
      <c r="J460" s="102">
        <v>5.5792014296403975E-19</v>
      </c>
      <c r="K460" s="105">
        <v>1.1193580105381514E-18</v>
      </c>
      <c r="L460" s="83" t="s">
        <v>1404</v>
      </c>
      <c r="M460" s="102">
        <v>3.0667342754469903E-21</v>
      </c>
      <c r="N460" s="105">
        <v>3.0667342754469903E-21</v>
      </c>
      <c r="O460" s="83" t="s">
        <v>1404</v>
      </c>
    </row>
    <row r="461" spans="1:15" x14ac:dyDescent="0.25">
      <c r="A461" s="79" t="s">
        <v>1367</v>
      </c>
      <c r="B461" s="100" t="s">
        <v>18</v>
      </c>
      <c r="C461" s="81" t="str">
        <f>IFERROR(IF(B461="No CAS","",INDEX('DEQ Pollutant List'!$C$7:$C$611,MATCH('3. Pollutant Emissions - EF'!B461,'DEQ Pollutant List'!$B$7:$B$611,0))),"")</f>
        <v>Acetone</v>
      </c>
      <c r="D461" s="115">
        <f>IFERROR(IF(OR($B461="",$B461="No CAS"),INDEX('DEQ Pollutant List'!$A$7:$A$611,MATCH($C461,'DEQ Pollutant List'!$C$7:$C$611,0)),INDEX('DEQ Pollutant List'!$A$7:$A$611,MATCH($B461,'DEQ Pollutant List'!$B$7:$B$611,0))),"")</f>
        <v>634</v>
      </c>
      <c r="E461" s="101" t="s">
        <v>1403</v>
      </c>
      <c r="F461" s="200" t="s">
        <v>1404</v>
      </c>
      <c r="G461" s="103" t="s">
        <v>1404</v>
      </c>
      <c r="H461" s="201" t="s">
        <v>1404</v>
      </c>
      <c r="I461" s="104" t="s">
        <v>1515</v>
      </c>
      <c r="J461" s="102">
        <v>3.8673222332165742</v>
      </c>
      <c r="K461" s="105">
        <v>7.7590281972706636</v>
      </c>
      <c r="L461" s="83" t="s">
        <v>1404</v>
      </c>
      <c r="M461" s="102">
        <v>2.1257611499371682E-2</v>
      </c>
      <c r="N461" s="105">
        <v>2.1257611499371682E-2</v>
      </c>
      <c r="O461" s="83" t="s">
        <v>1404</v>
      </c>
    </row>
    <row r="462" spans="1:15" x14ac:dyDescent="0.25">
      <c r="A462" s="79" t="s">
        <v>1367</v>
      </c>
      <c r="B462" s="100" t="s">
        <v>443</v>
      </c>
      <c r="C462" s="81" t="str">
        <f>IFERROR(IF(B462="No CAS","",INDEX('DEQ Pollutant List'!$C$7:$C$611,MATCH('3. Pollutant Emissions - EF'!B462,'DEQ Pollutant List'!$B$7:$B$611,0))),"")</f>
        <v>Formaldehyde</v>
      </c>
      <c r="D462" s="115">
        <f>IFERROR(IF(OR($B462="",$B462="No CAS"),INDEX('DEQ Pollutant List'!$A$7:$A$611,MATCH($C462,'DEQ Pollutant List'!$C$7:$C$611,0)),INDEX('DEQ Pollutant List'!$A$7:$A$611,MATCH($B462,'DEQ Pollutant List'!$B$7:$B$611,0))),"")</f>
        <v>250</v>
      </c>
      <c r="E462" s="101" t="s">
        <v>1403</v>
      </c>
      <c r="F462" s="200" t="s">
        <v>1404</v>
      </c>
      <c r="G462" s="103" t="s">
        <v>1404</v>
      </c>
      <c r="H462" s="201" t="s">
        <v>1404</v>
      </c>
      <c r="I462" s="104" t="s">
        <v>1515</v>
      </c>
      <c r="J462" s="102">
        <v>38.465301781992814</v>
      </c>
      <c r="K462" s="105">
        <v>77.173129919089945</v>
      </c>
      <c r="L462" s="83" t="s">
        <v>1404</v>
      </c>
      <c r="M462" s="102">
        <v>0.21143323265504094</v>
      </c>
      <c r="N462" s="105">
        <v>0.21143323265504094</v>
      </c>
      <c r="O462" s="83" t="s">
        <v>1404</v>
      </c>
    </row>
    <row r="463" spans="1:15" x14ac:dyDescent="0.25">
      <c r="A463" s="79" t="s">
        <v>1367</v>
      </c>
      <c r="B463" s="100" t="s">
        <v>14</v>
      </c>
      <c r="C463" s="81" t="str">
        <f>IFERROR(IF(B463="No CAS","",INDEX('DEQ Pollutant List'!$C$7:$C$611,MATCH('3. Pollutant Emissions - EF'!B463,'DEQ Pollutant List'!$B$7:$B$611,0))),"")</f>
        <v>Acetaldehyde</v>
      </c>
      <c r="D463" s="115">
        <f>IFERROR(IF(OR($B463="",$B463="No CAS"),INDEX('DEQ Pollutant List'!$A$7:$A$611,MATCH($C463,'DEQ Pollutant List'!$C$7:$C$611,0)),INDEX('DEQ Pollutant List'!$A$7:$A$611,MATCH($B463,'DEQ Pollutant List'!$B$7:$B$611,0))),"")</f>
        <v>1</v>
      </c>
      <c r="E463" s="101" t="s">
        <v>1403</v>
      </c>
      <c r="F463" s="200" t="s">
        <v>1404</v>
      </c>
      <c r="G463" s="103" t="s">
        <v>1404</v>
      </c>
      <c r="H463" s="201" t="s">
        <v>1404</v>
      </c>
      <c r="I463" s="104" t="s">
        <v>1516</v>
      </c>
      <c r="J463" s="102">
        <v>100.49493258358478</v>
      </c>
      <c r="K463" s="105">
        <v>201.62349258140611</v>
      </c>
      <c r="L463" s="83" t="s">
        <v>1404</v>
      </c>
      <c r="M463" s="102">
        <v>0.55239313036001669</v>
      </c>
      <c r="N463" s="105">
        <v>0.55239313036001669</v>
      </c>
      <c r="O463" s="83" t="s">
        <v>1404</v>
      </c>
    </row>
    <row r="464" spans="1:15" x14ac:dyDescent="0.25">
      <c r="A464" s="79" t="s">
        <v>1367</v>
      </c>
      <c r="B464" s="100" t="s">
        <v>693</v>
      </c>
      <c r="C464" s="81" t="str">
        <f>IFERROR(IF(B464="No CAS","",INDEX('DEQ Pollutant List'!$C$7:$C$611,MATCH('3. Pollutant Emissions - EF'!B464,'DEQ Pollutant List'!$B$7:$B$611,0))),"")</f>
        <v>Phenol</v>
      </c>
      <c r="D464" s="115">
        <f>IFERROR(IF(OR($B464="",$B464="No CAS"),INDEX('DEQ Pollutant List'!$A$7:$A$611,MATCH($C464,'DEQ Pollutant List'!$C$7:$C$611,0)),INDEX('DEQ Pollutant List'!$A$7:$A$611,MATCH($B464,'DEQ Pollutant List'!$B$7:$B$611,0))),"")</f>
        <v>497</v>
      </c>
      <c r="E464" s="101" t="s">
        <v>1403</v>
      </c>
      <c r="F464" s="200" t="s">
        <v>1404</v>
      </c>
      <c r="G464" s="103" t="s">
        <v>1404</v>
      </c>
      <c r="H464" s="201" t="s">
        <v>1404</v>
      </c>
      <c r="I464" s="104" t="s">
        <v>1515</v>
      </c>
      <c r="J464" s="102">
        <v>3.0321746900219553E-3</v>
      </c>
      <c r="K464" s="105">
        <v>6.0834674485769086E-3</v>
      </c>
      <c r="L464" s="83" t="s">
        <v>1404</v>
      </c>
      <c r="M464" s="102">
        <v>1.666703410569016E-5</v>
      </c>
      <c r="N464" s="105">
        <v>1.666703410569016E-5</v>
      </c>
      <c r="O464" s="83" t="s">
        <v>1404</v>
      </c>
    </row>
    <row r="465" spans="1:15" x14ac:dyDescent="0.25">
      <c r="A465" s="79" t="s">
        <v>1367</v>
      </c>
      <c r="B465" s="100" t="s">
        <v>915</v>
      </c>
      <c r="C465" s="81" t="str">
        <f>IFERROR(IF(B465="No CAS","",INDEX('DEQ Pollutant List'!$C$7:$C$611,MATCH('3. Pollutant Emissions - EF'!B465,'DEQ Pollutant List'!$B$7:$B$611,0))),"")</f>
        <v>Propionaldehyde</v>
      </c>
      <c r="D465" s="115">
        <f>IFERROR(IF(OR($B465="",$B465="No CAS"),INDEX('DEQ Pollutant List'!$A$7:$A$611,MATCH($C465,'DEQ Pollutant List'!$C$7:$C$611,0)),INDEX('DEQ Pollutant List'!$A$7:$A$611,MATCH($B465,'DEQ Pollutant List'!$B$7:$B$611,0))),"")</f>
        <v>559</v>
      </c>
      <c r="E465" s="101" t="s">
        <v>1403</v>
      </c>
      <c r="F465" s="200" t="s">
        <v>1404</v>
      </c>
      <c r="G465" s="103" t="s">
        <v>1404</v>
      </c>
      <c r="H465" s="201" t="s">
        <v>1404</v>
      </c>
      <c r="I465" s="104" t="s">
        <v>1516</v>
      </c>
      <c r="J465" s="102">
        <v>3.3579168852928856</v>
      </c>
      <c r="K465" s="105">
        <v>6.7370056659097415</v>
      </c>
      <c r="L465" s="83" t="s">
        <v>1404</v>
      </c>
      <c r="M465" s="102">
        <v>1.8457549769615729E-2</v>
      </c>
      <c r="N465" s="105">
        <v>1.8457549769615729E-2</v>
      </c>
      <c r="O465" s="83" t="s">
        <v>1404</v>
      </c>
    </row>
    <row r="466" spans="1:15" x14ac:dyDescent="0.25">
      <c r="A466" s="79" t="s">
        <v>1367</v>
      </c>
      <c r="B466" s="100" t="s">
        <v>549</v>
      </c>
      <c r="C466" s="81" t="str">
        <f>IFERROR(IF(B466="No CAS","",INDEX('DEQ Pollutant List'!$C$7:$C$611,MATCH('3. Pollutant Emissions - EF'!B466,'DEQ Pollutant List'!$B$7:$B$611,0))),"")</f>
        <v>Methyl isobutyl ketone (MIBK, hexone)</v>
      </c>
      <c r="D466" s="115">
        <f>IFERROR(IF(OR($B466="",$B466="No CAS"),INDEX('DEQ Pollutant List'!$A$7:$A$611,MATCH($C466,'DEQ Pollutant List'!$C$7:$C$611,0)),INDEX('DEQ Pollutant List'!$A$7:$A$611,MATCH($B466,'DEQ Pollutant List'!$B$7:$B$611,0))),"")</f>
        <v>337</v>
      </c>
      <c r="E466" s="101" t="s">
        <v>1403</v>
      </c>
      <c r="F466" s="200" t="s">
        <v>1404</v>
      </c>
      <c r="G466" s="103" t="s">
        <v>1404</v>
      </c>
      <c r="H466" s="201" t="s">
        <v>1404</v>
      </c>
      <c r="I466" s="104" t="s">
        <v>1516</v>
      </c>
      <c r="J466" s="102">
        <v>3.8811836032281031</v>
      </c>
      <c r="K466" s="105">
        <v>7.7868383341784435</v>
      </c>
      <c r="L466" s="83" t="s">
        <v>1404</v>
      </c>
      <c r="M466" s="102">
        <v>2.1333803655283406E-2</v>
      </c>
      <c r="N466" s="105">
        <v>2.1333803655283406E-2</v>
      </c>
      <c r="O466" s="83" t="s">
        <v>1404</v>
      </c>
    </row>
    <row r="467" spans="1:15" x14ac:dyDescent="0.25">
      <c r="A467" s="79" t="s">
        <v>1367</v>
      </c>
      <c r="B467" s="100" t="s">
        <v>24</v>
      </c>
      <c r="C467" s="81" t="str">
        <f>IFERROR(IF(B467="No CAS","",INDEX('DEQ Pollutant List'!$C$7:$C$611,MATCH('3. Pollutant Emissions - EF'!B467,'DEQ Pollutant List'!$B$7:$B$611,0))),"")</f>
        <v>Acrolein</v>
      </c>
      <c r="D467" s="115">
        <f>IFERROR(IF(OR($B467="",$B467="No CAS"),INDEX('DEQ Pollutant List'!$A$7:$A$611,MATCH($C467,'DEQ Pollutant List'!$C$7:$C$611,0)),INDEX('DEQ Pollutant List'!$A$7:$A$611,MATCH($B467,'DEQ Pollutant List'!$B$7:$B$611,0))),"")</f>
        <v>5</v>
      </c>
      <c r="E467" s="101" t="s">
        <v>1403</v>
      </c>
      <c r="F467" s="200" t="s">
        <v>1404</v>
      </c>
      <c r="G467" s="103" t="s">
        <v>1404</v>
      </c>
      <c r="H467" s="201" t="s">
        <v>1404</v>
      </c>
      <c r="I467" s="104" t="s">
        <v>1516</v>
      </c>
      <c r="J467" s="102">
        <v>4.5049452537469056E-19</v>
      </c>
      <c r="K467" s="105">
        <v>9.0382944950285507E-19</v>
      </c>
      <c r="L467" s="83" t="s">
        <v>1404</v>
      </c>
      <c r="M467" s="102">
        <v>2.4762450671311098E-21</v>
      </c>
      <c r="N467" s="105">
        <v>2.4762450671311098E-21</v>
      </c>
      <c r="O467" s="83" t="s">
        <v>1404</v>
      </c>
    </row>
    <row r="468" spans="1:15" x14ac:dyDescent="0.25">
      <c r="A468" s="79" t="s">
        <v>1368</v>
      </c>
      <c r="B468" s="100" t="s">
        <v>18</v>
      </c>
      <c r="C468" s="81" t="str">
        <f>IFERROR(IF(B468="No CAS","",INDEX('DEQ Pollutant List'!$C$7:$C$611,MATCH('3. Pollutant Emissions - EF'!B468,'DEQ Pollutant List'!$B$7:$B$611,0))),"")</f>
        <v>Acetone</v>
      </c>
      <c r="D468" s="115">
        <f>IFERROR(IF(OR($B468="",$B468="No CAS"),INDEX('DEQ Pollutant List'!$A$7:$A$611,MATCH($C468,'DEQ Pollutant List'!$C$7:$C$611,0)),INDEX('DEQ Pollutant List'!$A$7:$A$611,MATCH($B468,'DEQ Pollutant List'!$B$7:$B$611,0))),"")</f>
        <v>634</v>
      </c>
      <c r="E468" s="101" t="s">
        <v>1403</v>
      </c>
      <c r="F468" s="200" t="s">
        <v>1404</v>
      </c>
      <c r="G468" s="103" t="s">
        <v>1404</v>
      </c>
      <c r="H468" s="201" t="s">
        <v>1404</v>
      </c>
      <c r="I468" s="104" t="s">
        <v>1515</v>
      </c>
      <c r="J468" s="102">
        <v>1.9440571441169334E-2</v>
      </c>
      <c r="K468" s="105">
        <v>3.9003717013161666E-2</v>
      </c>
      <c r="L468" s="83" t="s">
        <v>1404</v>
      </c>
      <c r="M468" s="102">
        <v>1.0685949866619635E-4</v>
      </c>
      <c r="N468" s="105">
        <v>1.0685949866619635E-4</v>
      </c>
      <c r="O468" s="83" t="s">
        <v>1404</v>
      </c>
    </row>
    <row r="469" spans="1:15" x14ac:dyDescent="0.25">
      <c r="A469" s="79" t="s">
        <v>1368</v>
      </c>
      <c r="B469" s="100" t="s">
        <v>443</v>
      </c>
      <c r="C469" s="81" t="str">
        <f>IFERROR(IF(B469="No CAS","",INDEX('DEQ Pollutant List'!$C$7:$C$611,MATCH('3. Pollutant Emissions - EF'!B469,'DEQ Pollutant List'!$B$7:$B$611,0))),"")</f>
        <v>Formaldehyde</v>
      </c>
      <c r="D469" s="115">
        <f>IFERROR(IF(OR($B469="",$B469="No CAS"),INDEX('DEQ Pollutant List'!$A$7:$A$611,MATCH($C469,'DEQ Pollutant List'!$C$7:$C$611,0)),INDEX('DEQ Pollutant List'!$A$7:$A$611,MATCH($B469,'DEQ Pollutant List'!$B$7:$B$611,0))),"")</f>
        <v>250</v>
      </c>
      <c r="E469" s="101" t="s">
        <v>1403</v>
      </c>
      <c r="F469" s="200" t="s">
        <v>1404</v>
      </c>
      <c r="G469" s="103" t="s">
        <v>1404</v>
      </c>
      <c r="H469" s="201" t="s">
        <v>1404</v>
      </c>
      <c r="I469" s="104" t="s">
        <v>1515</v>
      </c>
      <c r="J469" s="102">
        <v>0.53712808794674649</v>
      </c>
      <c r="K469" s="105">
        <v>1.077642805176481</v>
      </c>
      <c r="L469" s="83" t="s">
        <v>1404</v>
      </c>
      <c r="M469" s="102">
        <v>2.9524460415794001E-3</v>
      </c>
      <c r="N469" s="105">
        <v>2.9524460415794001E-3</v>
      </c>
      <c r="O469" s="83" t="s">
        <v>1404</v>
      </c>
    </row>
    <row r="470" spans="1:15" x14ac:dyDescent="0.25">
      <c r="A470" s="79" t="s">
        <v>1368</v>
      </c>
      <c r="B470" s="100" t="s">
        <v>14</v>
      </c>
      <c r="C470" s="81" t="str">
        <f>IFERROR(IF(B470="No CAS","",INDEX('DEQ Pollutant List'!$C$7:$C$611,MATCH('3. Pollutant Emissions - EF'!B470,'DEQ Pollutant List'!$B$7:$B$611,0))),"")</f>
        <v>Acetaldehyde</v>
      </c>
      <c r="D470" s="115">
        <f>IFERROR(IF(OR($B470="",$B470="No CAS"),INDEX('DEQ Pollutant List'!$A$7:$A$611,MATCH($C470,'DEQ Pollutant List'!$C$7:$C$611,0)),INDEX('DEQ Pollutant List'!$A$7:$A$611,MATCH($B470,'DEQ Pollutant List'!$B$7:$B$611,0))),"")</f>
        <v>1</v>
      </c>
      <c r="E470" s="101" t="s">
        <v>1403</v>
      </c>
      <c r="F470" s="200" t="s">
        <v>1404</v>
      </c>
      <c r="G470" s="103" t="s">
        <v>1404</v>
      </c>
      <c r="H470" s="201" t="s">
        <v>1404</v>
      </c>
      <c r="I470" s="104" t="s">
        <v>1516</v>
      </c>
      <c r="J470" s="102">
        <v>4.1930644284875038</v>
      </c>
      <c r="K470" s="105">
        <v>8.4125664146034964</v>
      </c>
      <c r="L470" s="83" t="s">
        <v>1404</v>
      </c>
      <c r="M470" s="102">
        <v>2.3048127163297249E-2</v>
      </c>
      <c r="N470" s="105">
        <v>2.3048127163297249E-2</v>
      </c>
      <c r="O470" s="83" t="s">
        <v>1404</v>
      </c>
    </row>
    <row r="471" spans="1:15" x14ac:dyDescent="0.25">
      <c r="A471" s="79" t="s">
        <v>1368</v>
      </c>
      <c r="B471" s="100" t="s">
        <v>693</v>
      </c>
      <c r="C471" s="81" t="str">
        <f>IFERROR(IF(B471="No CAS","",INDEX('DEQ Pollutant List'!$C$7:$C$611,MATCH('3. Pollutant Emissions - EF'!B471,'DEQ Pollutant List'!$B$7:$B$611,0))),"")</f>
        <v>Phenol</v>
      </c>
      <c r="D471" s="115">
        <f>IFERROR(IF(OR($B471="",$B471="No CAS"),INDEX('DEQ Pollutant List'!$A$7:$A$611,MATCH($C471,'DEQ Pollutant List'!$C$7:$C$611,0)),INDEX('DEQ Pollutant List'!$A$7:$A$611,MATCH($B471,'DEQ Pollutant List'!$B$7:$B$611,0))),"")</f>
        <v>497</v>
      </c>
      <c r="E471" s="101" t="s">
        <v>1403</v>
      </c>
      <c r="F471" s="200" t="s">
        <v>1404</v>
      </c>
      <c r="G471" s="103" t="s">
        <v>1404</v>
      </c>
      <c r="H471" s="201" t="s">
        <v>1404</v>
      </c>
      <c r="I471" s="104" t="s">
        <v>1515</v>
      </c>
      <c r="J471" s="102">
        <v>6.7920713056491795E-7</v>
      </c>
      <c r="K471" s="105">
        <v>1.3626967084812276E-6</v>
      </c>
      <c r="L471" s="83" t="s">
        <v>1404</v>
      </c>
      <c r="M471" s="102">
        <v>3.733415639674596E-9</v>
      </c>
      <c r="N471" s="105">
        <v>3.733415639674596E-9</v>
      </c>
      <c r="O471" s="83" t="s">
        <v>1404</v>
      </c>
    </row>
    <row r="472" spans="1:15" x14ac:dyDescent="0.25">
      <c r="A472" s="79" t="s">
        <v>1368</v>
      </c>
      <c r="B472" s="100" t="s">
        <v>915</v>
      </c>
      <c r="C472" s="81" t="str">
        <f>IFERROR(IF(B472="No CAS","",INDEX('DEQ Pollutant List'!$C$7:$C$611,MATCH('3. Pollutant Emissions - EF'!B472,'DEQ Pollutant List'!$B$7:$B$611,0))),"")</f>
        <v>Propionaldehyde</v>
      </c>
      <c r="D472" s="115">
        <f>IFERROR(IF(OR($B472="",$B472="No CAS"),INDEX('DEQ Pollutant List'!$A$7:$A$611,MATCH($C472,'DEQ Pollutant List'!$C$7:$C$611,0)),INDEX('DEQ Pollutant List'!$A$7:$A$611,MATCH($B472,'DEQ Pollutant List'!$B$7:$B$611,0))),"")</f>
        <v>559</v>
      </c>
      <c r="E472" s="101" t="s">
        <v>1403</v>
      </c>
      <c r="F472" s="200" t="s">
        <v>1404</v>
      </c>
      <c r="G472" s="103" t="s">
        <v>1404</v>
      </c>
      <c r="H472" s="201" t="s">
        <v>1404</v>
      </c>
      <c r="I472" s="104" t="s">
        <v>1516</v>
      </c>
      <c r="J472" s="102">
        <v>9.8762261332143664E-2</v>
      </c>
      <c r="K472" s="105">
        <v>0.19814722546793362</v>
      </c>
      <c r="L472" s="83" t="s">
        <v>1404</v>
      </c>
      <c r="M472" s="102">
        <v>5.4286911087105102E-4</v>
      </c>
      <c r="N472" s="105">
        <v>5.4286911087105102E-4</v>
      </c>
      <c r="O472" s="83" t="s">
        <v>1404</v>
      </c>
    </row>
    <row r="473" spans="1:15" x14ac:dyDescent="0.25">
      <c r="A473" s="79" t="s">
        <v>1368</v>
      </c>
      <c r="B473" s="100" t="s">
        <v>549</v>
      </c>
      <c r="C473" s="81" t="str">
        <f>IFERROR(IF(B473="No CAS","",INDEX('DEQ Pollutant List'!$C$7:$C$611,MATCH('3. Pollutant Emissions - EF'!B473,'DEQ Pollutant List'!$B$7:$B$611,0))),"")</f>
        <v>Methyl isobutyl ketone (MIBK, hexone)</v>
      </c>
      <c r="D473" s="115">
        <f>IFERROR(IF(OR($B473="",$B473="No CAS"),INDEX('DEQ Pollutant List'!$A$7:$A$611,MATCH($C473,'DEQ Pollutant List'!$C$7:$C$611,0)),INDEX('DEQ Pollutant List'!$A$7:$A$611,MATCH($B473,'DEQ Pollutant List'!$B$7:$B$611,0))),"")</f>
        <v>337</v>
      </c>
      <c r="E473" s="101" t="s">
        <v>1403</v>
      </c>
      <c r="F473" s="200" t="s">
        <v>1404</v>
      </c>
      <c r="G473" s="103" t="s">
        <v>1404</v>
      </c>
      <c r="H473" s="201" t="s">
        <v>1404</v>
      </c>
      <c r="I473" s="104" t="s">
        <v>1516</v>
      </c>
      <c r="J473" s="102">
        <v>0.22282152293532773</v>
      </c>
      <c r="K473" s="105">
        <v>0.44704795079256604</v>
      </c>
      <c r="L473" s="83" t="s">
        <v>1404</v>
      </c>
      <c r="M473" s="102">
        <v>1.2247889062810028E-3</v>
      </c>
      <c r="N473" s="105">
        <v>1.2247889062810028E-3</v>
      </c>
      <c r="O473" s="83" t="s">
        <v>1404</v>
      </c>
    </row>
    <row r="474" spans="1:15" x14ac:dyDescent="0.25">
      <c r="A474" s="79" t="s">
        <v>1368</v>
      </c>
      <c r="B474" s="100" t="s">
        <v>24</v>
      </c>
      <c r="C474" s="81" t="str">
        <f>IFERROR(IF(B474="No CAS","",INDEX('DEQ Pollutant List'!$C$7:$C$611,MATCH('3. Pollutant Emissions - EF'!B474,'DEQ Pollutant List'!$B$7:$B$611,0))),"")</f>
        <v>Acrolein</v>
      </c>
      <c r="D474" s="115">
        <f>IFERROR(IF(OR($B474="",$B474="No CAS"),INDEX('DEQ Pollutant List'!$A$7:$A$611,MATCH($C474,'DEQ Pollutant List'!$C$7:$C$611,0)),INDEX('DEQ Pollutant List'!$A$7:$A$611,MATCH($B474,'DEQ Pollutant List'!$B$7:$B$611,0))),"")</f>
        <v>5</v>
      </c>
      <c r="E474" s="101" t="s">
        <v>1403</v>
      </c>
      <c r="F474" s="200" t="s">
        <v>1404</v>
      </c>
      <c r="G474" s="103" t="s">
        <v>1404</v>
      </c>
      <c r="H474" s="201" t="s">
        <v>1404</v>
      </c>
      <c r="I474" s="104" t="s">
        <v>1516</v>
      </c>
      <c r="J474" s="102">
        <v>1.2752460410606625E-20</v>
      </c>
      <c r="K474" s="105">
        <v>2.5585325955157744E-20</v>
      </c>
      <c r="L474" s="83" t="s">
        <v>1404</v>
      </c>
      <c r="M474" s="102">
        <v>7.0096783438788338E-23</v>
      </c>
      <c r="N474" s="105">
        <v>7.0096783438788338E-23</v>
      </c>
      <c r="O474" s="83" t="s">
        <v>1404</v>
      </c>
    </row>
    <row r="475" spans="1:15" x14ac:dyDescent="0.25">
      <c r="A475" s="79" t="s">
        <v>1369</v>
      </c>
      <c r="B475" s="100" t="s">
        <v>18</v>
      </c>
      <c r="C475" s="81" t="str">
        <f>IFERROR(IF(B475="No CAS","",INDEX('DEQ Pollutant List'!$C$7:$C$611,MATCH('3. Pollutant Emissions - EF'!B475,'DEQ Pollutant List'!$B$7:$B$611,0))),"")</f>
        <v>Acetone</v>
      </c>
      <c r="D475" s="115">
        <f>IFERROR(IF(OR($B475="",$B475="No CAS"),INDEX('DEQ Pollutant List'!$A$7:$A$611,MATCH($C475,'DEQ Pollutant List'!$C$7:$C$611,0)),INDEX('DEQ Pollutant List'!$A$7:$A$611,MATCH($B475,'DEQ Pollutant List'!$B$7:$B$611,0))),"")</f>
        <v>634</v>
      </c>
      <c r="E475" s="101" t="s">
        <v>1403</v>
      </c>
      <c r="F475" s="200" t="s">
        <v>1404</v>
      </c>
      <c r="G475" s="103" t="s">
        <v>1404</v>
      </c>
      <c r="H475" s="201" t="s">
        <v>1404</v>
      </c>
      <c r="I475" s="104" t="s">
        <v>1515</v>
      </c>
      <c r="J475" s="102">
        <v>1.030108661815678E-6</v>
      </c>
      <c r="K475" s="105">
        <v>7.5434996362353662E-4</v>
      </c>
      <c r="L475" s="83" t="s">
        <v>1404</v>
      </c>
      <c r="M475" s="102">
        <v>2.06671222910558E-6</v>
      </c>
      <c r="N475" s="105">
        <v>2.06671222910558E-6</v>
      </c>
      <c r="O475" s="83" t="s">
        <v>1404</v>
      </c>
    </row>
    <row r="476" spans="1:15" x14ac:dyDescent="0.25">
      <c r="A476" s="79" t="s">
        <v>1369</v>
      </c>
      <c r="B476" s="100" t="s">
        <v>443</v>
      </c>
      <c r="C476" s="81" t="str">
        <f>IFERROR(IF(B476="No CAS","",INDEX('DEQ Pollutant List'!$C$7:$C$611,MATCH('3. Pollutant Emissions - EF'!B476,'DEQ Pollutant List'!$B$7:$B$611,0))),"")</f>
        <v>Formaldehyde</v>
      </c>
      <c r="D476" s="115">
        <f>IFERROR(IF(OR($B476="",$B476="No CAS"),INDEX('DEQ Pollutant List'!$A$7:$A$611,MATCH($C476,'DEQ Pollutant List'!$C$7:$C$611,0)),INDEX('DEQ Pollutant List'!$A$7:$A$611,MATCH($B476,'DEQ Pollutant List'!$B$7:$B$611,0))),"")</f>
        <v>250</v>
      </c>
      <c r="E476" s="101" t="s">
        <v>1403</v>
      </c>
      <c r="F476" s="200" t="s">
        <v>1404</v>
      </c>
      <c r="G476" s="103" t="s">
        <v>1404</v>
      </c>
      <c r="H476" s="201" t="s">
        <v>1404</v>
      </c>
      <c r="I476" s="104" t="s">
        <v>1515</v>
      </c>
      <c r="J476" s="102">
        <v>8.8019699573208769E-3</v>
      </c>
      <c r="K476" s="105">
        <v>1.7659436936440398E-2</v>
      </c>
      <c r="L476" s="83" t="s">
        <v>1404</v>
      </c>
      <c r="M476" s="102">
        <v>4.8382019003946297E-5</v>
      </c>
      <c r="N476" s="105">
        <v>4.8382019003946297E-5</v>
      </c>
      <c r="O476" s="83" t="s">
        <v>1404</v>
      </c>
    </row>
    <row r="477" spans="1:15" x14ac:dyDescent="0.25">
      <c r="A477" s="79" t="s">
        <v>1369</v>
      </c>
      <c r="B477" s="100" t="s">
        <v>14</v>
      </c>
      <c r="C477" s="81" t="str">
        <f>IFERROR(IF(B477="No CAS","",INDEX('DEQ Pollutant List'!$C$7:$C$611,MATCH('3. Pollutant Emissions - EF'!B477,'DEQ Pollutant List'!$B$7:$B$611,0))),"")</f>
        <v>Acetaldehyde</v>
      </c>
      <c r="D477" s="115">
        <f>IFERROR(IF(OR($B477="",$B477="No CAS"),INDEX('DEQ Pollutant List'!$A$7:$A$611,MATCH($C477,'DEQ Pollutant List'!$C$7:$C$611,0)),INDEX('DEQ Pollutant List'!$A$7:$A$611,MATCH($B477,'DEQ Pollutant List'!$B$7:$B$611,0))),"")</f>
        <v>1</v>
      </c>
      <c r="E477" s="101" t="s">
        <v>1403</v>
      </c>
      <c r="F477" s="200" t="s">
        <v>1404</v>
      </c>
      <c r="G477" s="103" t="s">
        <v>1404</v>
      </c>
      <c r="H477" s="201" t="s">
        <v>1404</v>
      </c>
      <c r="I477" s="104" t="s">
        <v>1516</v>
      </c>
      <c r="J477" s="102">
        <v>6.6188041805050682E-2</v>
      </c>
      <c r="K477" s="105">
        <v>0.13279340373465023</v>
      </c>
      <c r="L477" s="83" t="s">
        <v>1404</v>
      </c>
      <c r="M477" s="102">
        <v>3.6381754447849382E-4</v>
      </c>
      <c r="N477" s="105">
        <v>3.6381754447849382E-4</v>
      </c>
      <c r="O477" s="83" t="s">
        <v>1404</v>
      </c>
    </row>
    <row r="478" spans="1:15" x14ac:dyDescent="0.25">
      <c r="A478" s="79" t="s">
        <v>1369</v>
      </c>
      <c r="B478" s="100" t="s">
        <v>693</v>
      </c>
      <c r="C478" s="81" t="str">
        <f>IFERROR(IF(B478="No CAS","",INDEX('DEQ Pollutant List'!$C$7:$C$611,MATCH('3. Pollutant Emissions - EF'!B478,'DEQ Pollutant List'!$B$7:$B$611,0))),"")</f>
        <v>Phenol</v>
      </c>
      <c r="D478" s="115">
        <f>IFERROR(IF(OR($B478="",$B478="No CAS"),INDEX('DEQ Pollutant List'!$A$7:$A$611,MATCH($C478,'DEQ Pollutant List'!$C$7:$C$611,0)),INDEX('DEQ Pollutant List'!$A$7:$A$611,MATCH($B478,'DEQ Pollutant List'!$B$7:$B$611,0))),"")</f>
        <v>497</v>
      </c>
      <c r="E478" s="101" t="s">
        <v>1403</v>
      </c>
      <c r="F478" s="200" t="s">
        <v>1404</v>
      </c>
      <c r="G478" s="103" t="s">
        <v>1404</v>
      </c>
      <c r="H478" s="201" t="s">
        <v>1404</v>
      </c>
      <c r="I478" s="104" t="s">
        <v>1515</v>
      </c>
      <c r="J478" s="102">
        <v>1.3861370011528939E-8</v>
      </c>
      <c r="K478" s="105">
        <v>2.7810136907780158E-8</v>
      </c>
      <c r="L478" s="83" t="s">
        <v>1404</v>
      </c>
      <c r="M478" s="102">
        <v>7.6192155911726453E-11</v>
      </c>
      <c r="N478" s="105">
        <v>7.6192155911726453E-11</v>
      </c>
      <c r="O478" s="83" t="s">
        <v>1404</v>
      </c>
    </row>
    <row r="479" spans="1:15" x14ac:dyDescent="0.25">
      <c r="A479" s="79" t="s">
        <v>1369</v>
      </c>
      <c r="B479" s="100" t="s">
        <v>915</v>
      </c>
      <c r="C479" s="81" t="str">
        <f>IFERROR(IF(B479="No CAS","",INDEX('DEQ Pollutant List'!$C$7:$C$611,MATCH('3. Pollutant Emissions - EF'!B479,'DEQ Pollutant List'!$B$7:$B$611,0))),"")</f>
        <v>Propionaldehyde</v>
      </c>
      <c r="D479" s="115">
        <f>IFERROR(IF(OR($B479="",$B479="No CAS"),INDEX('DEQ Pollutant List'!$A$7:$A$611,MATCH($C479,'DEQ Pollutant List'!$C$7:$C$611,0)),INDEX('DEQ Pollutant List'!$A$7:$A$611,MATCH($B479,'DEQ Pollutant List'!$B$7:$B$611,0))),"")</f>
        <v>559</v>
      </c>
      <c r="E479" s="101" t="s">
        <v>1403</v>
      </c>
      <c r="F479" s="200" t="s">
        <v>1404</v>
      </c>
      <c r="G479" s="103" t="s">
        <v>1404</v>
      </c>
      <c r="H479" s="201" t="s">
        <v>1404</v>
      </c>
      <c r="I479" s="104" t="s">
        <v>1516</v>
      </c>
      <c r="J479" s="102">
        <v>1.7014831689151776E-3</v>
      </c>
      <c r="K479" s="105">
        <v>3.4136943054300143E-3</v>
      </c>
      <c r="L479" s="83" t="s">
        <v>1404</v>
      </c>
      <c r="M479" s="102">
        <v>9.3525871381644232E-6</v>
      </c>
      <c r="N479" s="105">
        <v>9.3525871381644232E-6</v>
      </c>
      <c r="O479" s="83" t="s">
        <v>1404</v>
      </c>
    </row>
    <row r="480" spans="1:15" x14ac:dyDescent="0.25">
      <c r="A480" s="79" t="s">
        <v>1369</v>
      </c>
      <c r="B480" s="100" t="s">
        <v>549</v>
      </c>
      <c r="C480" s="81" t="str">
        <f>IFERROR(IF(B480="No CAS","",INDEX('DEQ Pollutant List'!$C$7:$C$611,MATCH('3. Pollutant Emissions - EF'!B480,'DEQ Pollutant List'!$B$7:$B$611,0))),"")</f>
        <v>Methyl isobutyl ketone (MIBK, hexone)</v>
      </c>
      <c r="D480" s="115">
        <f>IFERROR(IF(OR($B480="",$B480="No CAS"),INDEX('DEQ Pollutant List'!$A$7:$A$611,MATCH($C480,'DEQ Pollutant List'!$C$7:$C$611,0)),INDEX('DEQ Pollutant List'!$A$7:$A$611,MATCH($B480,'DEQ Pollutant List'!$B$7:$B$611,0))),"")</f>
        <v>337</v>
      </c>
      <c r="E480" s="101" t="s">
        <v>1403</v>
      </c>
      <c r="F480" s="200" t="s">
        <v>1404</v>
      </c>
      <c r="G480" s="103" t="s">
        <v>1404</v>
      </c>
      <c r="H480" s="201" t="s">
        <v>1404</v>
      </c>
      <c r="I480" s="104" t="s">
        <v>1516</v>
      </c>
      <c r="J480" s="102">
        <v>1.5039586462508899E-3</v>
      </c>
      <c r="K480" s="105">
        <v>3.0173998544941465E-3</v>
      </c>
      <c r="L480" s="83" t="s">
        <v>1404</v>
      </c>
      <c r="M480" s="102">
        <v>8.2668489164223198E-6</v>
      </c>
      <c r="N480" s="105">
        <v>8.2668489164223198E-6</v>
      </c>
      <c r="O480" s="83" t="s">
        <v>1404</v>
      </c>
    </row>
    <row r="481" spans="1:15" x14ac:dyDescent="0.25">
      <c r="A481" s="79" t="s">
        <v>1369</v>
      </c>
      <c r="B481" s="100" t="s">
        <v>24</v>
      </c>
      <c r="C481" s="81" t="str">
        <f>IFERROR(IF(B481="No CAS","",INDEX('DEQ Pollutant List'!$C$7:$C$611,MATCH('3. Pollutant Emissions - EF'!B481,'DEQ Pollutant List'!$B$7:$B$611,0))),"")</f>
        <v>Acrolein</v>
      </c>
      <c r="D481" s="115">
        <f>IFERROR(IF(OR($B481="",$B481="No CAS"),INDEX('DEQ Pollutant List'!$A$7:$A$611,MATCH($C481,'DEQ Pollutant List'!$C$7:$C$611,0)),INDEX('DEQ Pollutant List'!$A$7:$A$611,MATCH($B481,'DEQ Pollutant List'!$B$7:$B$611,0))),"")</f>
        <v>5</v>
      </c>
      <c r="E481" s="101" t="s">
        <v>1403</v>
      </c>
      <c r="F481" s="200" t="s">
        <v>1404</v>
      </c>
      <c r="G481" s="103" t="s">
        <v>1404</v>
      </c>
      <c r="H481" s="201" t="s">
        <v>1404</v>
      </c>
      <c r="I481" s="104" t="s">
        <v>1516</v>
      </c>
      <c r="J481" s="102">
        <v>1.7950474164929974E-22</v>
      </c>
      <c r="K481" s="105">
        <v>3.6014127295575299E-22</v>
      </c>
      <c r="L481" s="83" t="s">
        <v>1404</v>
      </c>
      <c r="M481" s="102">
        <v>9.8668841905685743E-25</v>
      </c>
      <c r="N481" s="105">
        <v>9.8668841905685743E-25</v>
      </c>
      <c r="O481" s="83" t="s">
        <v>1404</v>
      </c>
    </row>
    <row r="482" spans="1:15" x14ac:dyDescent="0.25">
      <c r="A482" s="79" t="s">
        <v>1370</v>
      </c>
      <c r="B482" s="100" t="s">
        <v>18</v>
      </c>
      <c r="C482" s="81" t="str">
        <f>IFERROR(IF(B482="No CAS","",INDEX('DEQ Pollutant List'!$C$7:$C$611,MATCH('3. Pollutant Emissions - EF'!B482,'DEQ Pollutant List'!$B$7:$B$611,0))),"")</f>
        <v>Acetone</v>
      </c>
      <c r="D482" s="115">
        <f>IFERROR(IF(OR($B482="",$B482="No CAS"),INDEX('DEQ Pollutant List'!$A$7:$A$611,MATCH($C482,'DEQ Pollutant List'!$C$7:$C$611,0)),INDEX('DEQ Pollutant List'!$A$7:$A$611,MATCH($B482,'DEQ Pollutant List'!$B$7:$B$611,0))),"")</f>
        <v>634</v>
      </c>
      <c r="E482" s="101" t="s">
        <v>1403</v>
      </c>
      <c r="F482" s="200" t="s">
        <v>1404</v>
      </c>
      <c r="G482" s="103" t="s">
        <v>1404</v>
      </c>
      <c r="H482" s="201" t="s">
        <v>1404</v>
      </c>
      <c r="I482" s="104" t="s">
        <v>1515</v>
      </c>
      <c r="J482" s="102">
        <v>1.1643550809684309E-19</v>
      </c>
      <c r="K482" s="105">
        <v>2.3360515002535329E-19</v>
      </c>
      <c r="L482" s="83" t="s">
        <v>1404</v>
      </c>
      <c r="M482" s="102">
        <v>6.400141096585022E-22</v>
      </c>
      <c r="N482" s="105">
        <v>6.400141096585022E-22</v>
      </c>
      <c r="O482" s="83" t="s">
        <v>1404</v>
      </c>
    </row>
    <row r="483" spans="1:15" x14ac:dyDescent="0.25">
      <c r="A483" s="79" t="s">
        <v>1370</v>
      </c>
      <c r="B483" s="100" t="s">
        <v>443</v>
      </c>
      <c r="C483" s="81" t="str">
        <f>IFERROR(IF(B483="No CAS","",INDEX('DEQ Pollutant List'!$C$7:$C$611,MATCH('3. Pollutant Emissions - EF'!B483,'DEQ Pollutant List'!$B$7:$B$611,0))),"")</f>
        <v>Formaldehyde</v>
      </c>
      <c r="D483" s="115">
        <f>IFERROR(IF(OR($B483="",$B483="No CAS"),INDEX('DEQ Pollutant List'!$A$7:$A$611,MATCH($C483,'DEQ Pollutant List'!$C$7:$C$611,0)),INDEX('DEQ Pollutant List'!$A$7:$A$611,MATCH($B483,'DEQ Pollutant List'!$B$7:$B$611,0))),"")</f>
        <v>250</v>
      </c>
      <c r="E483" s="101" t="s">
        <v>1403</v>
      </c>
      <c r="F483" s="200" t="s">
        <v>1404</v>
      </c>
      <c r="G483" s="103" t="s">
        <v>1404</v>
      </c>
      <c r="H483" s="201" t="s">
        <v>1404</v>
      </c>
      <c r="I483" s="104" t="s">
        <v>1515</v>
      </c>
      <c r="J483" s="102">
        <v>1.0707908333906107E-5</v>
      </c>
      <c r="K483" s="105">
        <v>2.1483330761260175E-5</v>
      </c>
      <c r="L483" s="83" t="s">
        <v>1404</v>
      </c>
      <c r="M483" s="102">
        <v>5.8858440441808697E-8</v>
      </c>
      <c r="N483" s="105">
        <v>5.8858440441808697E-8</v>
      </c>
      <c r="O483" s="83" t="s">
        <v>1404</v>
      </c>
    </row>
    <row r="484" spans="1:15" x14ac:dyDescent="0.25">
      <c r="A484" s="79" t="s">
        <v>1370</v>
      </c>
      <c r="B484" s="100" t="s">
        <v>14</v>
      </c>
      <c r="C484" s="81" t="str">
        <f>IFERROR(IF(B484="No CAS","",INDEX('DEQ Pollutant List'!$C$7:$C$611,MATCH('3. Pollutant Emissions - EF'!B484,'DEQ Pollutant List'!$B$7:$B$611,0))),"")</f>
        <v>Acetaldehyde</v>
      </c>
      <c r="D484" s="115">
        <f>IFERROR(IF(OR($B484="",$B484="No CAS"),INDEX('DEQ Pollutant List'!$A$7:$A$611,MATCH($C484,'DEQ Pollutant List'!$C$7:$C$611,0)),INDEX('DEQ Pollutant List'!$A$7:$A$611,MATCH($B484,'DEQ Pollutant List'!$B$7:$B$611,0))),"")</f>
        <v>1</v>
      </c>
      <c r="E484" s="101" t="s">
        <v>1403</v>
      </c>
      <c r="F484" s="200" t="s">
        <v>1404</v>
      </c>
      <c r="G484" s="103" t="s">
        <v>1404</v>
      </c>
      <c r="H484" s="201" t="s">
        <v>1404</v>
      </c>
      <c r="I484" s="104" t="s">
        <v>1516</v>
      </c>
      <c r="J484" s="102">
        <v>1.6564337163777081E-4</v>
      </c>
      <c r="K484" s="105">
        <v>3.3233113604797285E-4</v>
      </c>
      <c r="L484" s="83" t="s">
        <v>1404</v>
      </c>
      <c r="M484" s="102">
        <v>9.1049626314513116E-7</v>
      </c>
      <c r="N484" s="105">
        <v>9.1049626314513116E-7</v>
      </c>
      <c r="O484" s="83" t="s">
        <v>1404</v>
      </c>
    </row>
    <row r="485" spans="1:15" x14ac:dyDescent="0.25">
      <c r="A485" s="79" t="s">
        <v>1370</v>
      </c>
      <c r="B485" s="100" t="s">
        <v>693</v>
      </c>
      <c r="C485" s="81" t="str">
        <f>IFERROR(IF(B485="No CAS","",INDEX('DEQ Pollutant List'!$C$7:$C$611,MATCH('3. Pollutant Emissions - EF'!B485,'DEQ Pollutant List'!$B$7:$B$611,0))),"")</f>
        <v>Phenol</v>
      </c>
      <c r="D485" s="115">
        <f>IFERROR(IF(OR($B485="",$B485="No CAS"),INDEX('DEQ Pollutant List'!$A$7:$A$611,MATCH($C485,'DEQ Pollutant List'!$C$7:$C$611,0)),INDEX('DEQ Pollutant List'!$A$7:$A$611,MATCH($B485,'DEQ Pollutant List'!$B$7:$B$611,0))),"")</f>
        <v>497</v>
      </c>
      <c r="E485" s="101" t="s">
        <v>1403</v>
      </c>
      <c r="F485" s="200" t="s">
        <v>1404</v>
      </c>
      <c r="G485" s="103" t="s">
        <v>1404</v>
      </c>
      <c r="H485" s="201" t="s">
        <v>1404</v>
      </c>
      <c r="I485" s="104" t="s">
        <v>1515</v>
      </c>
      <c r="J485" s="102">
        <v>9.6683055830414354E-12</v>
      </c>
      <c r="K485" s="105">
        <v>1.939757049317666E-11</v>
      </c>
      <c r="L485" s="83" t="s">
        <v>1404</v>
      </c>
      <c r="M485" s="102">
        <v>5.3144028748429204E-14</v>
      </c>
      <c r="N485" s="105">
        <v>5.3144028748429204E-14</v>
      </c>
      <c r="O485" s="83" t="s">
        <v>1404</v>
      </c>
    </row>
    <row r="486" spans="1:15" x14ac:dyDescent="0.25">
      <c r="A486" s="79" t="s">
        <v>1370</v>
      </c>
      <c r="B486" s="100" t="s">
        <v>915</v>
      </c>
      <c r="C486" s="81" t="str">
        <f>IFERROR(IF(B486="No CAS","",INDEX('DEQ Pollutant List'!$C$7:$C$611,MATCH('3. Pollutant Emissions - EF'!B486,'DEQ Pollutant List'!$B$7:$B$611,0))),"")</f>
        <v>Propionaldehyde</v>
      </c>
      <c r="D486" s="115">
        <f>IFERROR(IF(OR($B486="",$B486="No CAS"),INDEX('DEQ Pollutant List'!$A$7:$A$611,MATCH($C486,'DEQ Pollutant List'!$C$7:$C$611,0)),INDEX('DEQ Pollutant List'!$A$7:$A$611,MATCH($B486,'DEQ Pollutant List'!$B$7:$B$611,0))),"")</f>
        <v>559</v>
      </c>
      <c r="E486" s="101" t="s">
        <v>1403</v>
      </c>
      <c r="F486" s="200" t="s">
        <v>1404</v>
      </c>
      <c r="G486" s="103" t="s">
        <v>1404</v>
      </c>
      <c r="H486" s="201" t="s">
        <v>1404</v>
      </c>
      <c r="I486" s="104" t="s">
        <v>1516</v>
      </c>
      <c r="J486" s="102">
        <v>3.6039562029975243E-6</v>
      </c>
      <c r="K486" s="105">
        <v>7.2306355960228409E-6</v>
      </c>
      <c r="L486" s="83" t="s">
        <v>1404</v>
      </c>
      <c r="M486" s="102">
        <v>1.9809960537048879E-8</v>
      </c>
      <c r="N486" s="105">
        <v>1.9809960537048879E-8</v>
      </c>
      <c r="O486" s="83" t="s">
        <v>1404</v>
      </c>
    </row>
    <row r="487" spans="1:15" x14ac:dyDescent="0.25">
      <c r="A487" s="79" t="s">
        <v>1370</v>
      </c>
      <c r="B487" s="100" t="s">
        <v>549</v>
      </c>
      <c r="C487" s="81" t="str">
        <f>IFERROR(IF(B487="No CAS","",INDEX('DEQ Pollutant List'!$C$7:$C$611,MATCH('3. Pollutant Emissions - EF'!B487,'DEQ Pollutant List'!$B$7:$B$611,0))),"")</f>
        <v>Methyl isobutyl ketone (MIBK, hexone)</v>
      </c>
      <c r="D487" s="115">
        <f>IFERROR(IF(OR($B487="",$B487="No CAS"),INDEX('DEQ Pollutant List'!$A$7:$A$611,MATCH($C487,'DEQ Pollutant List'!$C$7:$C$611,0)),INDEX('DEQ Pollutant List'!$A$7:$A$611,MATCH($B487,'DEQ Pollutant List'!$B$7:$B$611,0))),"")</f>
        <v>337</v>
      </c>
      <c r="E487" s="101" t="s">
        <v>1403</v>
      </c>
      <c r="F487" s="200" t="s">
        <v>1404</v>
      </c>
      <c r="G487" s="103" t="s">
        <v>1404</v>
      </c>
      <c r="H487" s="201" t="s">
        <v>1404</v>
      </c>
      <c r="I487" s="104" t="s">
        <v>1516</v>
      </c>
      <c r="J487" s="102">
        <v>9.0445439325226313E-6</v>
      </c>
      <c r="K487" s="105">
        <v>1.814611433232655E-5</v>
      </c>
      <c r="L487" s="83" t="s">
        <v>1404</v>
      </c>
      <c r="M487" s="102">
        <v>4.9715381732401508E-8</v>
      </c>
      <c r="N487" s="105">
        <v>4.9715381732401508E-8</v>
      </c>
      <c r="O487" s="83" t="s">
        <v>1404</v>
      </c>
    </row>
    <row r="488" spans="1:15" x14ac:dyDescent="0.25">
      <c r="A488" s="79" t="s">
        <v>1370</v>
      </c>
      <c r="B488" s="100" t="s">
        <v>24</v>
      </c>
      <c r="C488" s="81" t="str">
        <f>IFERROR(IF(B488="No CAS","",INDEX('DEQ Pollutant List'!$C$7:$C$611,MATCH('3. Pollutant Emissions - EF'!B488,'DEQ Pollutant List'!$B$7:$B$611,0))),"")</f>
        <v>Acrolein</v>
      </c>
      <c r="D488" s="115">
        <f>IFERROR(IF(OR($B488="",$B488="No CAS"),INDEX('DEQ Pollutant List'!$A$7:$A$611,MATCH($C488,'DEQ Pollutant List'!$C$7:$C$611,0)),INDEX('DEQ Pollutant List'!$A$7:$A$611,MATCH($B488,'DEQ Pollutant List'!$B$7:$B$611,0))),"")</f>
        <v>5</v>
      </c>
      <c r="E488" s="101" t="s">
        <v>1403</v>
      </c>
      <c r="F488" s="200" t="s">
        <v>1404</v>
      </c>
      <c r="G488" s="103" t="s">
        <v>1404</v>
      </c>
      <c r="H488" s="201" t="s">
        <v>1404</v>
      </c>
      <c r="I488" s="104" t="s">
        <v>1516</v>
      </c>
      <c r="J488" s="102">
        <v>2.973263867472957E-20</v>
      </c>
      <c r="K488" s="105">
        <v>5.9652743667188429E-20</v>
      </c>
      <c r="L488" s="83" t="s">
        <v>1404</v>
      </c>
      <c r="M488" s="102">
        <v>1.6343217443065323E-22</v>
      </c>
      <c r="N488" s="105">
        <v>1.6343217443065323E-22</v>
      </c>
      <c r="O488" s="83" t="s">
        <v>1404</v>
      </c>
    </row>
    <row r="489" spans="1:15" x14ac:dyDescent="0.25">
      <c r="A489" s="79" t="s">
        <v>1371</v>
      </c>
      <c r="B489" s="100" t="s">
        <v>18</v>
      </c>
      <c r="C489" s="81" t="str">
        <f>IFERROR(IF(B489="No CAS","",INDEX('DEQ Pollutant List'!$C$7:$C$611,MATCH('3. Pollutant Emissions - EF'!B489,'DEQ Pollutant List'!$B$7:$B$611,0))),"")</f>
        <v>Acetone</v>
      </c>
      <c r="D489" s="115">
        <f>IFERROR(IF(OR($B489="",$B489="No CAS"),INDEX('DEQ Pollutant List'!$A$7:$A$611,MATCH($C489,'DEQ Pollutant List'!$C$7:$C$611,0)),INDEX('DEQ Pollutant List'!$A$7:$A$611,MATCH($B489,'DEQ Pollutant List'!$B$7:$B$611,0))),"")</f>
        <v>634</v>
      </c>
      <c r="E489" s="101" t="s">
        <v>1403</v>
      </c>
      <c r="F489" s="200" t="s">
        <v>1404</v>
      </c>
      <c r="G489" s="103" t="s">
        <v>1404</v>
      </c>
      <c r="H489" s="201" t="s">
        <v>1404</v>
      </c>
      <c r="I489" s="104" t="s">
        <v>1515</v>
      </c>
      <c r="J489" s="102">
        <v>4.0530266150148659E-8</v>
      </c>
      <c r="K489" s="105">
        <v>2.9680368614828369E-5</v>
      </c>
      <c r="L489" s="83" t="s">
        <v>1404</v>
      </c>
      <c r="M489" s="102">
        <v>8.1316078396790046E-8</v>
      </c>
      <c r="N489" s="105">
        <v>8.1316078396790046E-8</v>
      </c>
      <c r="O489" s="83" t="s">
        <v>1404</v>
      </c>
    </row>
    <row r="490" spans="1:15" x14ac:dyDescent="0.25">
      <c r="A490" s="79" t="s">
        <v>1371</v>
      </c>
      <c r="B490" s="100" t="s">
        <v>443</v>
      </c>
      <c r="C490" s="81" t="str">
        <f>IFERROR(IF(B490="No CAS","",INDEX('DEQ Pollutant List'!$C$7:$C$611,MATCH('3. Pollutant Emissions - EF'!B490,'DEQ Pollutant List'!$B$7:$B$611,0))),"")</f>
        <v>Formaldehyde</v>
      </c>
      <c r="D490" s="115">
        <f>IFERROR(IF(OR($B490="",$B490="No CAS"),INDEX('DEQ Pollutant List'!$A$7:$A$611,MATCH($C490,'DEQ Pollutant List'!$C$7:$C$611,0)),INDEX('DEQ Pollutant List'!$A$7:$A$611,MATCH($B490,'DEQ Pollutant List'!$B$7:$B$611,0))),"")</f>
        <v>250</v>
      </c>
      <c r="E490" s="101" t="s">
        <v>1403</v>
      </c>
      <c r="F490" s="200" t="s">
        <v>1404</v>
      </c>
      <c r="G490" s="103" t="s">
        <v>1404</v>
      </c>
      <c r="H490" s="201" t="s">
        <v>1404</v>
      </c>
      <c r="I490" s="104" t="s">
        <v>1515</v>
      </c>
      <c r="J490" s="102">
        <v>2.8173234548432569E-3</v>
      </c>
      <c r="K490" s="105">
        <v>5.652410326506316E-3</v>
      </c>
      <c r="L490" s="83" t="s">
        <v>1404</v>
      </c>
      <c r="M490" s="102">
        <v>1.54860556890584E-5</v>
      </c>
      <c r="N490" s="105">
        <v>1.54860556890584E-5</v>
      </c>
      <c r="O490" s="83" t="s">
        <v>1404</v>
      </c>
    </row>
    <row r="491" spans="1:15" x14ac:dyDescent="0.25">
      <c r="A491" s="79" t="s">
        <v>1371</v>
      </c>
      <c r="B491" s="100" t="s">
        <v>14</v>
      </c>
      <c r="C491" s="81" t="str">
        <f>IFERROR(IF(B491="No CAS","",INDEX('DEQ Pollutant List'!$C$7:$C$611,MATCH('3. Pollutant Emissions - EF'!B491,'DEQ Pollutant List'!$B$7:$B$611,0))),"")</f>
        <v>Acetaldehyde</v>
      </c>
      <c r="D491" s="115">
        <f>IFERROR(IF(OR($B491="",$B491="No CAS"),INDEX('DEQ Pollutant List'!$A$7:$A$611,MATCH($C491,'DEQ Pollutant List'!$C$7:$C$611,0)),INDEX('DEQ Pollutant List'!$A$7:$A$611,MATCH($B491,'DEQ Pollutant List'!$B$7:$B$611,0))),"")</f>
        <v>1</v>
      </c>
      <c r="E491" s="101" t="s">
        <v>1403</v>
      </c>
      <c r="F491" s="200" t="s">
        <v>1404</v>
      </c>
      <c r="G491" s="103" t="s">
        <v>1404</v>
      </c>
      <c r="H491" s="201" t="s">
        <v>1404</v>
      </c>
      <c r="I491" s="104" t="s">
        <v>1516</v>
      </c>
      <c r="J491" s="102">
        <v>1.1747511084770774E-2</v>
      </c>
      <c r="K491" s="105">
        <v>2.3569091029343681E-2</v>
      </c>
      <c r="L491" s="83" t="s">
        <v>1404</v>
      </c>
      <c r="M491" s="102">
        <v>6.4572852135188168E-5</v>
      </c>
      <c r="N491" s="105">
        <v>6.4572852135188168E-5</v>
      </c>
      <c r="O491" s="83" t="s">
        <v>1404</v>
      </c>
    </row>
    <row r="492" spans="1:15" x14ac:dyDescent="0.25">
      <c r="A492" s="79" t="s">
        <v>1371</v>
      </c>
      <c r="B492" s="100" t="s">
        <v>693</v>
      </c>
      <c r="C492" s="81" t="str">
        <f>IFERROR(IF(B492="No CAS","",INDEX('DEQ Pollutant List'!$C$7:$C$611,MATCH('3. Pollutant Emissions - EF'!B492,'DEQ Pollutant List'!$B$7:$B$611,0))),"")</f>
        <v>Phenol</v>
      </c>
      <c r="D492" s="115">
        <f>IFERROR(IF(OR($B492="",$B492="No CAS"),INDEX('DEQ Pollutant List'!$A$7:$A$611,MATCH($C492,'DEQ Pollutant List'!$C$7:$C$611,0)),INDEX('DEQ Pollutant List'!$A$7:$A$611,MATCH($B492,'DEQ Pollutant List'!$B$7:$B$611,0))),"")</f>
        <v>497</v>
      </c>
      <c r="E492" s="101" t="s">
        <v>1403</v>
      </c>
      <c r="F492" s="200" t="s">
        <v>1404</v>
      </c>
      <c r="G492" s="103" t="s">
        <v>1404</v>
      </c>
      <c r="H492" s="201" t="s">
        <v>1404</v>
      </c>
      <c r="I492" s="104" t="s">
        <v>1515</v>
      </c>
      <c r="J492" s="102">
        <v>6.3415767802744901E-11</v>
      </c>
      <c r="K492" s="105">
        <v>1.2723137635309422E-10</v>
      </c>
      <c r="L492" s="83" t="s">
        <v>1404</v>
      </c>
      <c r="M492" s="102">
        <v>3.4857911329614857E-13</v>
      </c>
      <c r="N492" s="105">
        <v>3.4857911329614857E-13</v>
      </c>
      <c r="O492" s="83" t="s">
        <v>1404</v>
      </c>
    </row>
    <row r="493" spans="1:15" x14ac:dyDescent="0.25">
      <c r="A493" s="79" t="s">
        <v>1371</v>
      </c>
      <c r="B493" s="100" t="s">
        <v>915</v>
      </c>
      <c r="C493" s="81" t="str">
        <f>IFERROR(IF(B493="No CAS","",INDEX('DEQ Pollutant List'!$C$7:$C$611,MATCH('3. Pollutant Emissions - EF'!B493,'DEQ Pollutant List'!$B$7:$B$611,0))),"")</f>
        <v>Propionaldehyde</v>
      </c>
      <c r="D493" s="115">
        <f>IFERROR(IF(OR($B493="",$B493="No CAS"),INDEX('DEQ Pollutant List'!$A$7:$A$611,MATCH($C493,'DEQ Pollutant List'!$C$7:$C$611,0)),INDEX('DEQ Pollutant List'!$A$7:$A$611,MATCH($B493,'DEQ Pollutant List'!$B$7:$B$611,0))),"")</f>
        <v>559</v>
      </c>
      <c r="E493" s="101" t="s">
        <v>1403</v>
      </c>
      <c r="F493" s="200" t="s">
        <v>1404</v>
      </c>
      <c r="G493" s="103" t="s">
        <v>1404</v>
      </c>
      <c r="H493" s="201" t="s">
        <v>1404</v>
      </c>
      <c r="I493" s="104" t="s">
        <v>1516</v>
      </c>
      <c r="J493" s="102">
        <v>2.675244412225085E-4</v>
      </c>
      <c r="K493" s="105">
        <v>5.3673564232015701E-4</v>
      </c>
      <c r="L493" s="83" t="s">
        <v>1404</v>
      </c>
      <c r="M493" s="102">
        <v>1.4705086090963205E-6</v>
      </c>
      <c r="N493" s="105">
        <v>1.4705086090963205E-6</v>
      </c>
      <c r="O493" s="83" t="s">
        <v>1404</v>
      </c>
    </row>
    <row r="494" spans="1:15" x14ac:dyDescent="0.25">
      <c r="A494" s="79" t="s">
        <v>1371</v>
      </c>
      <c r="B494" s="100" t="s">
        <v>549</v>
      </c>
      <c r="C494" s="81" t="str">
        <f>IFERROR(IF(B494="No CAS","",INDEX('DEQ Pollutant List'!$C$7:$C$611,MATCH('3. Pollutant Emissions - EF'!B494,'DEQ Pollutant List'!$B$7:$B$611,0))),"")</f>
        <v>Methyl isobutyl ketone (MIBK, hexone)</v>
      </c>
      <c r="D494" s="115">
        <f>IFERROR(IF(OR($B494="",$B494="No CAS"),INDEX('DEQ Pollutant List'!$A$7:$A$611,MATCH($C494,'DEQ Pollutant List'!$C$7:$C$611,0)),INDEX('DEQ Pollutant List'!$A$7:$A$611,MATCH($B494,'DEQ Pollutant List'!$B$7:$B$611,0))),"")</f>
        <v>337</v>
      </c>
      <c r="E494" s="101" t="s">
        <v>1403</v>
      </c>
      <c r="F494" s="200" t="s">
        <v>1404</v>
      </c>
      <c r="G494" s="103" t="s">
        <v>1404</v>
      </c>
      <c r="H494" s="201" t="s">
        <v>1404</v>
      </c>
      <c r="I494" s="104" t="s">
        <v>1516</v>
      </c>
      <c r="J494" s="102">
        <v>1.0361374083617883E-4</v>
      </c>
      <c r="K494" s="105">
        <v>2.0788077338565665E-4</v>
      </c>
      <c r="L494" s="83" t="s">
        <v>1404</v>
      </c>
      <c r="M494" s="102">
        <v>5.6953636544015516E-7</v>
      </c>
      <c r="N494" s="105">
        <v>5.6953636544015516E-7</v>
      </c>
      <c r="O494" s="83" t="s">
        <v>1404</v>
      </c>
    </row>
    <row r="495" spans="1:15" x14ac:dyDescent="0.25">
      <c r="A495" s="79" t="s">
        <v>1371</v>
      </c>
      <c r="B495" s="100" t="s">
        <v>24</v>
      </c>
      <c r="C495" s="81" t="str">
        <f>IFERROR(IF(B495="No CAS","",INDEX('DEQ Pollutant List'!$C$7:$C$611,MATCH('3. Pollutant Emissions - EF'!B495,'DEQ Pollutant List'!$B$7:$B$611,0))),"")</f>
        <v>Acrolein</v>
      </c>
      <c r="D495" s="115">
        <f>IFERROR(IF(OR($B495="",$B495="No CAS"),INDEX('DEQ Pollutant List'!$A$7:$A$611,MATCH($C495,'DEQ Pollutant List'!$C$7:$C$611,0)),INDEX('DEQ Pollutant List'!$A$7:$A$611,MATCH($B495,'DEQ Pollutant List'!$B$7:$B$611,0))),"")</f>
        <v>5</v>
      </c>
      <c r="E495" s="101" t="s">
        <v>1403</v>
      </c>
      <c r="F495" s="200" t="s">
        <v>1404</v>
      </c>
      <c r="G495" s="103" t="s">
        <v>1404</v>
      </c>
      <c r="H495" s="201" t="s">
        <v>1404</v>
      </c>
      <c r="I495" s="104" t="s">
        <v>1516</v>
      </c>
      <c r="J495" s="102">
        <v>9.8415727081855467E-19</v>
      </c>
      <c r="K495" s="105">
        <v>1.9745197204523906E-18</v>
      </c>
      <c r="L495" s="83" t="s">
        <v>1404</v>
      </c>
      <c r="M495" s="102">
        <v>5.4096430697325768E-21</v>
      </c>
      <c r="N495" s="105">
        <v>5.4096430697325768E-21</v>
      </c>
      <c r="O495" s="83" t="s">
        <v>1404</v>
      </c>
    </row>
    <row r="496" spans="1:15" x14ac:dyDescent="0.25">
      <c r="A496" s="79" t="s">
        <v>1372</v>
      </c>
      <c r="B496" s="100" t="s">
        <v>18</v>
      </c>
      <c r="C496" s="81" t="str">
        <f>IFERROR(IF(B496="No CAS","",INDEX('DEQ Pollutant List'!$C$7:$C$611,MATCH('3. Pollutant Emissions - EF'!B496,'DEQ Pollutant List'!$B$7:$B$611,0))),"")</f>
        <v>Acetone</v>
      </c>
      <c r="D496" s="115">
        <f>IFERROR(IF(OR($B496="",$B496="No CAS"),INDEX('DEQ Pollutant List'!$A$7:$A$611,MATCH($C496,'DEQ Pollutant List'!$C$7:$C$611,0)),INDEX('DEQ Pollutant List'!$A$7:$A$611,MATCH($B496,'DEQ Pollutant List'!$B$7:$B$611,0))),"")</f>
        <v>634</v>
      </c>
      <c r="E496" s="101" t="s">
        <v>1403</v>
      </c>
      <c r="F496" s="200" t="s">
        <v>1404</v>
      </c>
      <c r="G496" s="103" t="s">
        <v>1404</v>
      </c>
      <c r="H496" s="201" t="s">
        <v>1404</v>
      </c>
      <c r="I496" s="104" t="s">
        <v>1515</v>
      </c>
      <c r="J496" s="102">
        <v>2.7947987285745221E-6</v>
      </c>
      <c r="K496" s="105">
        <v>5.6072188540311736E-6</v>
      </c>
      <c r="L496" s="83" t="s">
        <v>1404</v>
      </c>
      <c r="M496" s="102">
        <v>1.5362243435701847E-8</v>
      </c>
      <c r="N496" s="105">
        <v>1.5362243435701847E-8</v>
      </c>
      <c r="O496" s="83" t="s">
        <v>1404</v>
      </c>
    </row>
    <row r="497" spans="1:15" x14ac:dyDescent="0.25">
      <c r="A497" s="79" t="s">
        <v>1372</v>
      </c>
      <c r="B497" s="100" t="s">
        <v>443</v>
      </c>
      <c r="C497" s="81" t="str">
        <f>IFERROR(IF(B497="No CAS","",INDEX('DEQ Pollutant List'!$C$7:$C$611,MATCH('3. Pollutant Emissions - EF'!B497,'DEQ Pollutant List'!$B$7:$B$611,0))),"")</f>
        <v>Formaldehyde</v>
      </c>
      <c r="D497" s="115">
        <f>IFERROR(IF(OR($B497="",$B497="No CAS"),INDEX('DEQ Pollutant List'!$A$7:$A$611,MATCH($C497,'DEQ Pollutant List'!$C$7:$C$611,0)),INDEX('DEQ Pollutant List'!$A$7:$A$611,MATCH($B497,'DEQ Pollutant List'!$B$7:$B$611,0))),"")</f>
        <v>250</v>
      </c>
      <c r="E497" s="101" t="s">
        <v>1403</v>
      </c>
      <c r="F497" s="200" t="s">
        <v>1404</v>
      </c>
      <c r="G497" s="103" t="s">
        <v>1404</v>
      </c>
      <c r="H497" s="201" t="s">
        <v>1404</v>
      </c>
      <c r="I497" s="104" t="s">
        <v>1515</v>
      </c>
      <c r="J497" s="102">
        <v>2.31138344942245E-3</v>
      </c>
      <c r="K497" s="105">
        <v>4.6373403293723404E-3</v>
      </c>
      <c r="L497" s="83" t="s">
        <v>1404</v>
      </c>
      <c r="M497" s="102">
        <v>1.2705041998280385E-5</v>
      </c>
      <c r="N497" s="105">
        <v>1.2705041998280385E-5</v>
      </c>
      <c r="O497" s="83" t="s">
        <v>1404</v>
      </c>
    </row>
    <row r="498" spans="1:15" x14ac:dyDescent="0.25">
      <c r="A498" s="79" t="s">
        <v>1372</v>
      </c>
      <c r="B498" s="100" t="s">
        <v>14</v>
      </c>
      <c r="C498" s="81" t="str">
        <f>IFERROR(IF(B498="No CAS","",INDEX('DEQ Pollutant List'!$C$7:$C$611,MATCH('3. Pollutant Emissions - EF'!B498,'DEQ Pollutant List'!$B$7:$B$611,0))),"")</f>
        <v>Acetaldehyde</v>
      </c>
      <c r="D498" s="115">
        <f>IFERROR(IF(OR($B498="",$B498="No CAS"),INDEX('DEQ Pollutant List'!$A$7:$A$611,MATCH($C498,'DEQ Pollutant List'!$C$7:$C$611,0)),INDEX('DEQ Pollutant List'!$A$7:$A$611,MATCH($B498,'DEQ Pollutant List'!$B$7:$B$611,0))),"")</f>
        <v>1</v>
      </c>
      <c r="E498" s="101" t="s">
        <v>1403</v>
      </c>
      <c r="F498" s="200" t="s">
        <v>1404</v>
      </c>
      <c r="G498" s="103" t="s">
        <v>1404</v>
      </c>
      <c r="H498" s="201" t="s">
        <v>1404</v>
      </c>
      <c r="I498" s="104" t="s">
        <v>1516</v>
      </c>
      <c r="J498" s="102">
        <v>6.1683096551303773E-3</v>
      </c>
      <c r="K498" s="105">
        <v>1.237551092396217E-2</v>
      </c>
      <c r="L498" s="83" t="s">
        <v>1404</v>
      </c>
      <c r="M498" s="102">
        <v>3.3905509380718271E-5</v>
      </c>
      <c r="N498" s="105">
        <v>3.3905509380718271E-5</v>
      </c>
      <c r="O498" s="83" t="s">
        <v>1404</v>
      </c>
    </row>
    <row r="499" spans="1:15" x14ac:dyDescent="0.25">
      <c r="A499" s="79" t="s">
        <v>1372</v>
      </c>
      <c r="B499" s="100" t="s">
        <v>693</v>
      </c>
      <c r="C499" s="81" t="str">
        <f>IFERROR(IF(B499="No CAS","",INDEX('DEQ Pollutant List'!$C$7:$C$611,MATCH('3. Pollutant Emissions - EF'!B499,'DEQ Pollutant List'!$B$7:$B$611,0))),"")</f>
        <v>Phenol</v>
      </c>
      <c r="D499" s="115">
        <f>IFERROR(IF(OR($B499="",$B499="No CAS"),INDEX('DEQ Pollutant List'!$A$7:$A$611,MATCH($C499,'DEQ Pollutant List'!$C$7:$C$611,0)),INDEX('DEQ Pollutant List'!$A$7:$A$611,MATCH($B499,'DEQ Pollutant List'!$B$7:$B$611,0))),"")</f>
        <v>497</v>
      </c>
      <c r="E499" s="101" t="s">
        <v>1403</v>
      </c>
      <c r="F499" s="200" t="s">
        <v>1404</v>
      </c>
      <c r="G499" s="103" t="s">
        <v>1404</v>
      </c>
      <c r="H499" s="201" t="s">
        <v>1404</v>
      </c>
      <c r="I499" s="104" t="s">
        <v>1515</v>
      </c>
      <c r="J499" s="102">
        <v>1.5975228938287101E-12</v>
      </c>
      <c r="K499" s="105">
        <v>3.2051182786216631E-12</v>
      </c>
      <c r="L499" s="83" t="s">
        <v>1404</v>
      </c>
      <c r="M499" s="102">
        <v>8.781145968826475E-15</v>
      </c>
      <c r="N499" s="105">
        <v>8.781145968826475E-15</v>
      </c>
      <c r="O499" s="83" t="s">
        <v>1404</v>
      </c>
    </row>
    <row r="500" spans="1:15" x14ac:dyDescent="0.25">
      <c r="A500" s="79" t="s">
        <v>1372</v>
      </c>
      <c r="B500" s="100" t="s">
        <v>915</v>
      </c>
      <c r="C500" s="81" t="str">
        <f>IFERROR(IF(B500="No CAS","",INDEX('DEQ Pollutant List'!$C$7:$C$611,MATCH('3. Pollutant Emissions - EF'!B500,'DEQ Pollutant List'!$B$7:$B$611,0))),"")</f>
        <v>Propionaldehyde</v>
      </c>
      <c r="D500" s="115">
        <f>IFERROR(IF(OR($B500="",$B500="No CAS"),INDEX('DEQ Pollutant List'!$A$7:$A$611,MATCH($C500,'DEQ Pollutant List'!$C$7:$C$611,0)),INDEX('DEQ Pollutant List'!$A$7:$A$611,MATCH($B500,'DEQ Pollutant List'!$B$7:$B$611,0))),"")</f>
        <v>559</v>
      </c>
      <c r="E500" s="101" t="s">
        <v>1403</v>
      </c>
      <c r="F500" s="200" t="s">
        <v>1404</v>
      </c>
      <c r="G500" s="103" t="s">
        <v>1404</v>
      </c>
      <c r="H500" s="201" t="s">
        <v>1404</v>
      </c>
      <c r="I500" s="104" t="s">
        <v>1516</v>
      </c>
      <c r="J500" s="102">
        <v>1.3098994660894848E-4</v>
      </c>
      <c r="K500" s="105">
        <v>2.6280579377852247E-4</v>
      </c>
      <c r="L500" s="83" t="s">
        <v>1404</v>
      </c>
      <c r="M500" s="102">
        <v>7.2001587336581497E-7</v>
      </c>
      <c r="N500" s="105">
        <v>7.2001587336581497E-7</v>
      </c>
      <c r="O500" s="83" t="s">
        <v>1404</v>
      </c>
    </row>
    <row r="501" spans="1:15" x14ac:dyDescent="0.25">
      <c r="A501" s="79" t="s">
        <v>1372</v>
      </c>
      <c r="B501" s="100" t="s">
        <v>549</v>
      </c>
      <c r="C501" s="81" t="str">
        <f>IFERROR(IF(B501="No CAS","",INDEX('DEQ Pollutant List'!$C$7:$C$611,MATCH('3. Pollutant Emissions - EF'!B501,'DEQ Pollutant List'!$B$7:$B$611,0))),"")</f>
        <v>Methyl isobutyl ketone (MIBK, hexone)</v>
      </c>
      <c r="D501" s="115">
        <f>IFERROR(IF(OR($B501="",$B501="No CAS"),INDEX('DEQ Pollutant List'!$A$7:$A$611,MATCH($C501,'DEQ Pollutant List'!$C$7:$C$611,0)),INDEX('DEQ Pollutant List'!$A$7:$A$611,MATCH($B501,'DEQ Pollutant List'!$B$7:$B$611,0))),"")</f>
        <v>337</v>
      </c>
      <c r="E501" s="101" t="s">
        <v>1403</v>
      </c>
      <c r="F501" s="200" t="s">
        <v>1404</v>
      </c>
      <c r="G501" s="103" t="s">
        <v>1404</v>
      </c>
      <c r="H501" s="201" t="s">
        <v>1404</v>
      </c>
      <c r="I501" s="104" t="s">
        <v>1516</v>
      </c>
      <c r="J501" s="102">
        <v>3.1603923626285977E-5</v>
      </c>
      <c r="K501" s="105">
        <v>6.3407112149738753E-5</v>
      </c>
      <c r="L501" s="83" t="s">
        <v>1404</v>
      </c>
      <c r="M501" s="102">
        <v>1.7371811547873631E-7</v>
      </c>
      <c r="N501" s="105">
        <v>1.7371811547873631E-7</v>
      </c>
      <c r="O501" s="83" t="s">
        <v>1404</v>
      </c>
    </row>
    <row r="502" spans="1:15" x14ac:dyDescent="0.25">
      <c r="A502" s="79" t="s">
        <v>1372</v>
      </c>
      <c r="B502" s="100" t="s">
        <v>24</v>
      </c>
      <c r="C502" s="81" t="str">
        <f>IFERROR(IF(B502="No CAS","",INDEX('DEQ Pollutant List'!$C$7:$C$611,MATCH('3. Pollutant Emissions - EF'!B502,'DEQ Pollutant List'!$B$7:$B$611,0))),"")</f>
        <v>Acrolein</v>
      </c>
      <c r="D502" s="115">
        <f>IFERROR(IF(OR($B502="",$B502="No CAS"),INDEX('DEQ Pollutant List'!$A$7:$A$611,MATCH($C502,'DEQ Pollutant List'!$C$7:$C$611,0)),INDEX('DEQ Pollutant List'!$A$7:$A$611,MATCH($B502,'DEQ Pollutant List'!$B$7:$B$611,0))),"")</f>
        <v>5</v>
      </c>
      <c r="E502" s="101" t="s">
        <v>1403</v>
      </c>
      <c r="F502" s="200" t="s">
        <v>1404</v>
      </c>
      <c r="G502" s="103" t="s">
        <v>1404</v>
      </c>
      <c r="H502" s="201" t="s">
        <v>1404</v>
      </c>
      <c r="I502" s="104" t="s">
        <v>1516</v>
      </c>
      <c r="J502" s="102">
        <v>3.811876753170458E-19</v>
      </c>
      <c r="K502" s="105">
        <v>7.6477876496395416E-19</v>
      </c>
      <c r="L502" s="83" t="s">
        <v>1404</v>
      </c>
      <c r="M502" s="102">
        <v>2.0952842875724771E-21</v>
      </c>
      <c r="N502" s="105">
        <v>2.0952842875724771E-21</v>
      </c>
      <c r="O502" s="83" t="s">
        <v>1404</v>
      </c>
    </row>
    <row r="503" spans="1:15" x14ac:dyDescent="0.25">
      <c r="A503" s="79" t="s">
        <v>1373</v>
      </c>
      <c r="B503" s="100" t="s">
        <v>18</v>
      </c>
      <c r="C503" s="81" t="str">
        <f>IFERROR(IF(B503="No CAS","",INDEX('DEQ Pollutant List'!$C$7:$C$611,MATCH('3. Pollutant Emissions - EF'!B503,'DEQ Pollutant List'!$B$7:$B$611,0))),"")</f>
        <v>Acetone</v>
      </c>
      <c r="D503" s="115">
        <f>IFERROR(IF(OR($B503="",$B503="No CAS"),INDEX('DEQ Pollutant List'!$A$7:$A$611,MATCH($C503,'DEQ Pollutant List'!$C$7:$C$611,0)),INDEX('DEQ Pollutant List'!$A$7:$A$611,MATCH($B503,'DEQ Pollutant List'!$B$7:$B$611,0))),"")</f>
        <v>634</v>
      </c>
      <c r="E503" s="101" t="s">
        <v>1403</v>
      </c>
      <c r="F503" s="200" t="s">
        <v>1404</v>
      </c>
      <c r="G503" s="103" t="s">
        <v>1404</v>
      </c>
      <c r="H503" s="201" t="s">
        <v>1404</v>
      </c>
      <c r="I503" s="104" t="s">
        <v>1515</v>
      </c>
      <c r="J503" s="102">
        <v>3.1389072391107282E-6</v>
      </c>
      <c r="K503" s="105">
        <v>6.2976055027668159E-6</v>
      </c>
      <c r="L503" s="83" t="s">
        <v>1404</v>
      </c>
      <c r="M503" s="102">
        <v>1.7253713706210455E-8</v>
      </c>
      <c r="N503" s="105">
        <v>1.7253713706210455E-8</v>
      </c>
      <c r="O503" s="83" t="s">
        <v>1404</v>
      </c>
    </row>
    <row r="504" spans="1:15" x14ac:dyDescent="0.25">
      <c r="A504" s="79" t="s">
        <v>1373</v>
      </c>
      <c r="B504" s="100" t="s">
        <v>443</v>
      </c>
      <c r="C504" s="81" t="str">
        <f>IFERROR(IF(B504="No CAS","",INDEX('DEQ Pollutant List'!$C$7:$C$611,MATCH('3. Pollutant Emissions - EF'!B504,'DEQ Pollutant List'!$B$7:$B$611,0))),"")</f>
        <v>Formaldehyde</v>
      </c>
      <c r="D504" s="115">
        <f>IFERROR(IF(OR($B504="",$B504="No CAS"),INDEX('DEQ Pollutant List'!$A$7:$A$611,MATCH($C504,'DEQ Pollutant List'!$C$7:$C$611,0)),INDEX('DEQ Pollutant List'!$A$7:$A$611,MATCH($B504,'DEQ Pollutant List'!$B$7:$B$611,0))),"")</f>
        <v>250</v>
      </c>
      <c r="E504" s="101" t="s">
        <v>1403</v>
      </c>
      <c r="F504" s="200" t="s">
        <v>1404</v>
      </c>
      <c r="G504" s="103" t="s">
        <v>1404</v>
      </c>
      <c r="H504" s="201" t="s">
        <v>1404</v>
      </c>
      <c r="I504" s="104" t="s">
        <v>1515</v>
      </c>
      <c r="J504" s="102">
        <v>2.9801945524787214E-3</v>
      </c>
      <c r="K504" s="105">
        <v>5.9791794351727332E-3</v>
      </c>
      <c r="L504" s="83" t="s">
        <v>1404</v>
      </c>
      <c r="M504" s="102">
        <v>1.6381313521021188E-5</v>
      </c>
      <c r="N504" s="105">
        <v>1.6381313521021188E-5</v>
      </c>
      <c r="O504" s="83" t="s">
        <v>1404</v>
      </c>
    </row>
    <row r="505" spans="1:15" x14ac:dyDescent="0.25">
      <c r="A505" s="79" t="s">
        <v>1373</v>
      </c>
      <c r="B505" s="100" t="s">
        <v>14</v>
      </c>
      <c r="C505" s="81" t="str">
        <f>IFERROR(IF(B505="No CAS","",INDEX('DEQ Pollutant List'!$C$7:$C$611,MATCH('3. Pollutant Emissions - EF'!B505,'DEQ Pollutant List'!$B$7:$B$611,0))),"")</f>
        <v>Acetaldehyde</v>
      </c>
      <c r="D505" s="115">
        <f>IFERROR(IF(OR($B505="",$B505="No CAS"),INDEX('DEQ Pollutant List'!$A$7:$A$611,MATCH($C505,'DEQ Pollutant List'!$C$7:$C$611,0)),INDEX('DEQ Pollutant List'!$A$7:$A$611,MATCH($B505,'DEQ Pollutant List'!$B$7:$B$611,0))),"")</f>
        <v>1</v>
      </c>
      <c r="E505" s="101" t="s">
        <v>1403</v>
      </c>
      <c r="F505" s="200" t="s">
        <v>1404</v>
      </c>
      <c r="G505" s="103" t="s">
        <v>1404</v>
      </c>
      <c r="H505" s="201" t="s">
        <v>1404</v>
      </c>
      <c r="I505" s="104" t="s">
        <v>1516</v>
      </c>
      <c r="J505" s="102">
        <v>8.4207822820038299E-3</v>
      </c>
      <c r="K505" s="105">
        <v>1.6894658171476444E-2</v>
      </c>
      <c r="L505" s="83" t="s">
        <v>1404</v>
      </c>
      <c r="M505" s="102">
        <v>4.6286734716373817E-5</v>
      </c>
      <c r="N505" s="105">
        <v>4.6286734716373817E-5</v>
      </c>
      <c r="O505" s="83" t="s">
        <v>1404</v>
      </c>
    </row>
    <row r="506" spans="1:15" x14ac:dyDescent="0.25">
      <c r="A506" s="79" t="s">
        <v>1373</v>
      </c>
      <c r="B506" s="100" t="s">
        <v>693</v>
      </c>
      <c r="C506" s="81" t="str">
        <f>IFERROR(IF(B506="No CAS","",INDEX('DEQ Pollutant List'!$C$7:$C$611,MATCH('3. Pollutant Emissions - EF'!B506,'DEQ Pollutant List'!$B$7:$B$611,0))),"")</f>
        <v>Phenol</v>
      </c>
      <c r="D506" s="115">
        <f>IFERROR(IF(OR($B506="",$B506="No CAS"),INDEX('DEQ Pollutant List'!$A$7:$A$611,MATCH($C506,'DEQ Pollutant List'!$C$7:$C$611,0)),INDEX('DEQ Pollutant List'!$A$7:$A$611,MATCH($B506,'DEQ Pollutant List'!$B$7:$B$611,0))),"")</f>
        <v>497</v>
      </c>
      <c r="E506" s="101" t="s">
        <v>1403</v>
      </c>
      <c r="F506" s="200" t="s">
        <v>1404</v>
      </c>
      <c r="G506" s="103" t="s">
        <v>1404</v>
      </c>
      <c r="H506" s="201" t="s">
        <v>1404</v>
      </c>
      <c r="I506" s="104" t="s">
        <v>1515</v>
      </c>
      <c r="J506" s="102">
        <v>1.8678196090535247E-12</v>
      </c>
      <c r="K506" s="105">
        <v>3.7474159483233755E-12</v>
      </c>
      <c r="L506" s="83" t="s">
        <v>1404</v>
      </c>
      <c r="M506" s="102">
        <v>1.0266893009105138E-14</v>
      </c>
      <c r="N506" s="105">
        <v>1.0266893009105138E-14</v>
      </c>
      <c r="O506" s="83" t="s">
        <v>1404</v>
      </c>
    </row>
    <row r="507" spans="1:15" x14ac:dyDescent="0.25">
      <c r="A507" s="79" t="s">
        <v>1373</v>
      </c>
      <c r="B507" s="100" t="s">
        <v>915</v>
      </c>
      <c r="C507" s="81" t="str">
        <f>IFERROR(IF(B507="No CAS","",INDEX('DEQ Pollutant List'!$C$7:$C$611,MATCH('3. Pollutant Emissions - EF'!B507,'DEQ Pollutant List'!$B$7:$B$611,0))),"")</f>
        <v>Propionaldehyde</v>
      </c>
      <c r="D507" s="115">
        <f>IFERROR(IF(OR($B507="",$B507="No CAS"),INDEX('DEQ Pollutant List'!$A$7:$A$611,MATCH($C507,'DEQ Pollutant List'!$C$7:$C$611,0)),INDEX('DEQ Pollutant List'!$A$7:$A$611,MATCH($B507,'DEQ Pollutant List'!$B$7:$B$611,0))),"")</f>
        <v>559</v>
      </c>
      <c r="E507" s="101" t="s">
        <v>1403</v>
      </c>
      <c r="F507" s="200" t="s">
        <v>1404</v>
      </c>
      <c r="G507" s="103" t="s">
        <v>1404</v>
      </c>
      <c r="H507" s="201" t="s">
        <v>1404</v>
      </c>
      <c r="I507" s="104" t="s">
        <v>1516</v>
      </c>
      <c r="J507" s="102">
        <v>1.7603939914641751E-4</v>
      </c>
      <c r="K507" s="105">
        <v>3.5318873872880794E-4</v>
      </c>
      <c r="L507" s="83" t="s">
        <v>1404</v>
      </c>
      <c r="M507" s="102">
        <v>9.676403800789259E-7</v>
      </c>
      <c r="N507" s="105">
        <v>9.676403800789259E-7</v>
      </c>
      <c r="O507" s="83" t="s">
        <v>1404</v>
      </c>
    </row>
    <row r="508" spans="1:15" x14ac:dyDescent="0.25">
      <c r="A508" s="79" t="s">
        <v>1373</v>
      </c>
      <c r="B508" s="100" t="s">
        <v>549</v>
      </c>
      <c r="C508" s="81" t="str">
        <f>IFERROR(IF(B508="No CAS","",INDEX('DEQ Pollutant List'!$C$7:$C$611,MATCH('3. Pollutant Emissions - EF'!B508,'DEQ Pollutant List'!$B$7:$B$611,0))),"")</f>
        <v>Methyl isobutyl ketone (MIBK, hexone)</v>
      </c>
      <c r="D508" s="115">
        <f>IFERROR(IF(OR($B508="",$B508="No CAS"),INDEX('DEQ Pollutant List'!$A$7:$A$611,MATCH($C508,'DEQ Pollutant List'!$C$7:$C$611,0)),INDEX('DEQ Pollutant List'!$A$7:$A$611,MATCH($B508,'DEQ Pollutant List'!$B$7:$B$611,0))),"")</f>
        <v>337</v>
      </c>
      <c r="E508" s="101" t="s">
        <v>1403</v>
      </c>
      <c r="F508" s="200" t="s">
        <v>1404</v>
      </c>
      <c r="G508" s="103" t="s">
        <v>1404</v>
      </c>
      <c r="H508" s="201" t="s">
        <v>1404</v>
      </c>
      <c r="I508" s="104" t="s">
        <v>1516</v>
      </c>
      <c r="J508" s="102">
        <v>4.0197973033433925E-5</v>
      </c>
      <c r="K508" s="105">
        <v>8.0649397032562446E-5</v>
      </c>
      <c r="L508" s="83" t="s">
        <v>1404</v>
      </c>
      <c r="M508" s="102">
        <v>2.2095725214400669E-7</v>
      </c>
      <c r="N508" s="105">
        <v>2.2095725214400669E-7</v>
      </c>
      <c r="O508" s="83" t="s">
        <v>1404</v>
      </c>
    </row>
    <row r="509" spans="1:15" x14ac:dyDescent="0.25">
      <c r="A509" s="79" t="s">
        <v>1373</v>
      </c>
      <c r="B509" s="100" t="s">
        <v>24</v>
      </c>
      <c r="C509" s="81" t="str">
        <f>IFERROR(IF(B509="No CAS","",INDEX('DEQ Pollutant List'!$C$7:$C$611,MATCH('3. Pollutant Emissions - EF'!B509,'DEQ Pollutant List'!$B$7:$B$611,0))),"")</f>
        <v>Acrolein</v>
      </c>
      <c r="D509" s="115">
        <f>IFERROR(IF(OR($B509="",$B509="No CAS"),INDEX('DEQ Pollutant List'!$A$7:$A$611,MATCH($C509,'DEQ Pollutant List'!$C$7:$C$611,0)),INDEX('DEQ Pollutant List'!$A$7:$A$611,MATCH($B509,'DEQ Pollutant List'!$B$7:$B$611,0))),"")</f>
        <v>5</v>
      </c>
      <c r="E509" s="101" t="s">
        <v>1403</v>
      </c>
      <c r="F509" s="200" t="s">
        <v>1404</v>
      </c>
      <c r="G509" s="103" t="s">
        <v>1404</v>
      </c>
      <c r="H509" s="201" t="s">
        <v>1404</v>
      </c>
      <c r="I509" s="104" t="s">
        <v>1516</v>
      </c>
      <c r="J509" s="102">
        <v>4.8514795040351273E-19</v>
      </c>
      <c r="K509" s="105">
        <v>9.7335479177230528E-19</v>
      </c>
      <c r="L509" s="83" t="s">
        <v>1404</v>
      </c>
      <c r="M509" s="102">
        <v>2.6667254569104256E-21</v>
      </c>
      <c r="N509" s="105">
        <v>2.6667254569104256E-21</v>
      </c>
      <c r="O509" s="83" t="s">
        <v>1404</v>
      </c>
    </row>
    <row r="510" spans="1:15" ht="15.75" thickBot="1" x14ac:dyDescent="0.3">
      <c r="A510" s="87"/>
      <c r="B510" s="106"/>
      <c r="C510" s="81" t="str">
        <f>IFERROR(IF(B510="No CAS","",INDEX('DEQ Pollutant List'!$C$7:$C$611,MATCH('3. Pollutant Emissions - EF'!B510,'DEQ Pollutant List'!$B$7:$B$611,0))),"")</f>
        <v/>
      </c>
      <c r="D510" s="115" t="str">
        <f>IFERROR(IF(OR($B510="",$B510="No CAS"),INDEX('DEQ Pollutant List'!$A$7:$A$611,MATCH($C510,'DEQ Pollutant List'!$C$7:$C$611,0)),INDEX('DEQ Pollutant List'!$A$7:$A$611,MATCH($B510,'DEQ Pollutant List'!$B$7:$B$611,0))),"")</f>
        <v/>
      </c>
      <c r="E510" s="107"/>
      <c r="F510" s="108"/>
      <c r="G510" s="109"/>
      <c r="H510" s="91"/>
      <c r="I510" s="110"/>
      <c r="J510" s="108"/>
      <c r="K510" s="111"/>
      <c r="L510" s="91"/>
      <c r="M510" s="108"/>
      <c r="N510" s="111"/>
      <c r="O510" s="91"/>
    </row>
    <row r="511" spans="1:15" x14ac:dyDescent="0.25">
      <c r="A511" s="243" t="s">
        <v>1138</v>
      </c>
      <c r="B511" s="244"/>
      <c r="C511" s="244"/>
      <c r="D511" s="244"/>
      <c r="E511" s="244"/>
      <c r="F511" s="244"/>
      <c r="G511" s="244"/>
      <c r="H511" s="244"/>
      <c r="I511" s="244"/>
      <c r="J511" s="244"/>
      <c r="K511" s="244"/>
      <c r="L511" s="244"/>
      <c r="M511" s="244"/>
      <c r="N511" s="244"/>
      <c r="O511" s="245"/>
    </row>
    <row r="512" spans="1:15" x14ac:dyDescent="0.25">
      <c r="A512" s="246"/>
      <c r="B512" s="247"/>
      <c r="C512" s="247"/>
      <c r="D512" s="247"/>
      <c r="E512" s="247"/>
      <c r="F512" s="247"/>
      <c r="G512" s="247"/>
      <c r="H512" s="247"/>
      <c r="I512" s="247"/>
      <c r="J512" s="247"/>
      <c r="K512" s="247"/>
      <c r="L512" s="247"/>
      <c r="M512" s="247"/>
      <c r="N512" s="247"/>
      <c r="O512" s="248"/>
    </row>
    <row r="513" spans="1:15" ht="15.75" thickBot="1" x14ac:dyDescent="0.3">
      <c r="A513" s="249"/>
      <c r="B513" s="250"/>
      <c r="C513" s="250"/>
      <c r="D513" s="250"/>
      <c r="E513" s="250"/>
      <c r="F513" s="250"/>
      <c r="G513" s="250"/>
      <c r="H513" s="250"/>
      <c r="I513" s="250"/>
      <c r="J513" s="250"/>
      <c r="K513" s="250"/>
      <c r="L513" s="250"/>
      <c r="M513" s="250"/>
      <c r="N513" s="250"/>
      <c r="O513" s="251"/>
    </row>
    <row r="514" spans="1:15" x14ac:dyDescent="0.25">
      <c r="A514" s="22"/>
      <c r="B514" s="112"/>
      <c r="C514" s="113"/>
      <c r="D514" s="22"/>
      <c r="E514" s="114"/>
      <c r="F514" s="22"/>
      <c r="G514" s="22"/>
      <c r="H514" s="22"/>
      <c r="I514" s="113"/>
      <c r="J514" s="22"/>
      <c r="K514" s="22"/>
      <c r="L514" s="22"/>
      <c r="M514" s="22"/>
      <c r="N514" s="22"/>
      <c r="O514" s="22"/>
    </row>
    <row r="515" spans="1:15" x14ac:dyDescent="0.25">
      <c r="A515" s="22"/>
      <c r="B515" s="112"/>
      <c r="C515" s="113"/>
      <c r="D515" s="22"/>
      <c r="E515" s="114"/>
      <c r="F515" s="22"/>
      <c r="G515" s="22"/>
      <c r="H515" s="22"/>
      <c r="I515" s="113"/>
      <c r="J515" s="22"/>
      <c r="K515" s="22"/>
      <c r="L515" s="22"/>
      <c r="M515" s="22"/>
      <c r="N515" s="22"/>
      <c r="O515" s="22"/>
    </row>
    <row r="516" spans="1:15" x14ac:dyDescent="0.25">
      <c r="A516" s="22"/>
      <c r="B516" s="112"/>
      <c r="C516" s="113"/>
      <c r="D516" s="22"/>
      <c r="E516" s="114"/>
      <c r="F516" s="22"/>
      <c r="G516" s="22"/>
      <c r="H516" s="22"/>
      <c r="I516" s="113"/>
      <c r="J516" s="22"/>
      <c r="K516" s="22"/>
      <c r="L516" s="22"/>
      <c r="M516" s="22"/>
      <c r="N516" s="22"/>
      <c r="O516" s="22"/>
    </row>
    <row r="517" spans="1:15" x14ac:dyDescent="0.25">
      <c r="A517" s="22"/>
      <c r="B517" s="112"/>
      <c r="C517" s="113"/>
      <c r="D517" s="22"/>
      <c r="E517" s="114"/>
      <c r="F517" s="22"/>
      <c r="G517" s="22"/>
      <c r="H517" s="22"/>
      <c r="I517" s="113"/>
      <c r="J517" s="22"/>
      <c r="K517" s="22"/>
      <c r="L517" s="22"/>
      <c r="M517" s="22"/>
      <c r="N517" s="22"/>
      <c r="O517" s="22"/>
    </row>
    <row r="518" spans="1:15" x14ac:dyDescent="0.25">
      <c r="A518" s="22"/>
      <c r="B518" s="112"/>
      <c r="C518" s="113"/>
      <c r="D518" s="22"/>
      <c r="E518" s="114"/>
      <c r="F518" s="22"/>
      <c r="G518" s="22"/>
      <c r="H518" s="22"/>
      <c r="I518" s="113"/>
      <c r="J518" s="22"/>
      <c r="K518" s="22"/>
      <c r="L518" s="22"/>
      <c r="M518" s="22"/>
      <c r="N518" s="22"/>
      <c r="O518" s="22"/>
    </row>
    <row r="519" spans="1:15" x14ac:dyDescent="0.25">
      <c r="A519" s="22"/>
      <c r="B519" s="112"/>
      <c r="C519" s="113"/>
      <c r="D519" s="22"/>
      <c r="E519" s="114"/>
      <c r="F519" s="22"/>
      <c r="G519" s="22"/>
      <c r="H519" s="22"/>
      <c r="I519" s="113"/>
      <c r="J519" s="22"/>
      <c r="K519" s="22"/>
      <c r="L519" s="22"/>
      <c r="M519" s="22"/>
      <c r="N519" s="22"/>
      <c r="O519" s="22"/>
    </row>
    <row r="520" spans="1:15" x14ac:dyDescent="0.25">
      <c r="A520" s="22"/>
      <c r="B520" s="112"/>
      <c r="C520" s="113"/>
      <c r="D520" s="22"/>
      <c r="E520" s="114"/>
      <c r="F520" s="22"/>
      <c r="G520" s="22"/>
      <c r="H520" s="22"/>
      <c r="I520" s="113"/>
      <c r="J520" s="22"/>
      <c r="K520" s="22"/>
      <c r="L520" s="22"/>
      <c r="M520" s="22"/>
      <c r="N520" s="22"/>
      <c r="O520" s="22"/>
    </row>
    <row r="521" spans="1:15" x14ac:dyDescent="0.25">
      <c r="A521" s="22"/>
      <c r="B521" s="112"/>
      <c r="C521" s="113"/>
      <c r="D521" s="22"/>
      <c r="E521" s="114"/>
      <c r="F521" s="22"/>
      <c r="G521" s="22"/>
      <c r="H521" s="22"/>
      <c r="I521" s="113"/>
      <c r="J521" s="22"/>
      <c r="K521" s="22"/>
      <c r="L521" s="22"/>
      <c r="M521" s="22"/>
      <c r="N521" s="22"/>
      <c r="O521" s="22"/>
    </row>
    <row r="522" spans="1:15" x14ac:dyDescent="0.25">
      <c r="A522" s="22"/>
      <c r="B522" s="112"/>
      <c r="C522" s="113"/>
      <c r="D522" s="22"/>
      <c r="E522" s="114"/>
      <c r="F522" s="22"/>
      <c r="G522" s="22"/>
      <c r="H522" s="22"/>
      <c r="I522" s="113"/>
      <c r="J522" s="22"/>
      <c r="K522" s="22"/>
      <c r="L522" s="22"/>
      <c r="M522" s="22"/>
      <c r="N522" s="22"/>
      <c r="O522" s="22"/>
    </row>
    <row r="523" spans="1:15" x14ac:dyDescent="0.25">
      <c r="A523" s="22"/>
      <c r="B523" s="112"/>
      <c r="C523" s="113"/>
      <c r="D523" s="22"/>
      <c r="E523" s="114"/>
      <c r="F523" s="22"/>
      <c r="G523" s="22"/>
      <c r="H523" s="22"/>
      <c r="I523" s="113"/>
      <c r="J523" s="22"/>
      <c r="K523" s="22"/>
      <c r="L523" s="22"/>
      <c r="M523" s="22"/>
      <c r="N523" s="22"/>
      <c r="O523" s="22"/>
    </row>
    <row r="524" spans="1:15" x14ac:dyDescent="0.25">
      <c r="A524" s="22"/>
      <c r="B524" s="112"/>
      <c r="C524" s="113"/>
      <c r="D524" s="22"/>
      <c r="E524" s="114"/>
      <c r="F524" s="22"/>
      <c r="G524" s="22"/>
      <c r="H524" s="22"/>
      <c r="I524" s="113"/>
      <c r="J524" s="22"/>
      <c r="K524" s="22"/>
      <c r="L524" s="22"/>
      <c r="M524" s="22"/>
      <c r="N524" s="22"/>
      <c r="O524" s="22"/>
    </row>
    <row r="525" spans="1:15" x14ac:dyDescent="0.25">
      <c r="A525" s="22"/>
      <c r="B525" s="112"/>
      <c r="C525" s="113"/>
      <c r="D525" s="22"/>
      <c r="E525" s="114"/>
      <c r="F525" s="22"/>
      <c r="G525" s="22"/>
      <c r="H525" s="22"/>
      <c r="I525" s="113"/>
      <c r="J525" s="22"/>
      <c r="K525" s="22"/>
      <c r="L525" s="22"/>
      <c r="M525" s="22"/>
      <c r="N525" s="22"/>
      <c r="O525" s="22"/>
    </row>
    <row r="526" spans="1:15" x14ac:dyDescent="0.25">
      <c r="A526" s="22"/>
      <c r="B526" s="112"/>
      <c r="C526" s="113"/>
      <c r="D526" s="22"/>
      <c r="E526" s="114"/>
      <c r="F526" s="22"/>
      <c r="G526" s="22"/>
      <c r="H526" s="22"/>
      <c r="I526" s="113"/>
      <c r="J526" s="22"/>
      <c r="K526" s="22"/>
      <c r="L526" s="22"/>
      <c r="M526" s="22"/>
      <c r="N526" s="22"/>
      <c r="O526" s="22"/>
    </row>
    <row r="527" spans="1:15" x14ac:dyDescent="0.25">
      <c r="A527" s="22"/>
      <c r="B527" s="112"/>
      <c r="C527" s="113"/>
      <c r="D527" s="22"/>
      <c r="E527" s="114"/>
      <c r="F527" s="22"/>
      <c r="G527" s="22"/>
      <c r="H527" s="22"/>
      <c r="I527" s="113"/>
      <c r="J527" s="22"/>
      <c r="K527" s="22"/>
      <c r="L527" s="22"/>
      <c r="M527" s="22"/>
      <c r="N527" s="22"/>
      <c r="O527" s="22"/>
    </row>
    <row r="528" spans="1:15" x14ac:dyDescent="0.25">
      <c r="A528" s="22"/>
      <c r="B528" s="112"/>
      <c r="C528" s="113"/>
      <c r="D528" s="22"/>
      <c r="E528" s="114"/>
      <c r="F528" s="22"/>
      <c r="G528" s="22"/>
      <c r="H528" s="22"/>
      <c r="I528" s="113"/>
      <c r="J528" s="22"/>
      <c r="K528" s="22"/>
      <c r="L528" s="22"/>
      <c r="M528" s="22"/>
      <c r="N528" s="22"/>
      <c r="O528" s="22"/>
    </row>
    <row r="529" spans="1:15" x14ac:dyDescent="0.25">
      <c r="A529" s="22"/>
      <c r="B529" s="112"/>
      <c r="C529" s="113"/>
      <c r="D529" s="22"/>
      <c r="E529" s="114"/>
      <c r="F529" s="22"/>
      <c r="G529" s="22"/>
      <c r="H529" s="22"/>
      <c r="I529" s="113"/>
      <c r="J529" s="22"/>
      <c r="K529" s="22"/>
      <c r="L529" s="22"/>
      <c r="M529" s="22"/>
      <c r="N529" s="22"/>
      <c r="O529" s="22"/>
    </row>
    <row r="530" spans="1:15" x14ac:dyDescent="0.25">
      <c r="A530" s="22"/>
      <c r="B530" s="112"/>
      <c r="C530" s="113"/>
      <c r="D530" s="22"/>
      <c r="E530" s="114"/>
      <c r="F530" s="22"/>
      <c r="G530" s="22"/>
      <c r="H530" s="22"/>
      <c r="I530" s="113"/>
      <c r="J530" s="22"/>
      <c r="K530" s="22"/>
      <c r="L530" s="22"/>
      <c r="M530" s="22"/>
      <c r="N530" s="22"/>
      <c r="O530" s="22"/>
    </row>
    <row r="531" spans="1:15" x14ac:dyDescent="0.25">
      <c r="A531" s="22"/>
      <c r="B531" s="112"/>
      <c r="C531" s="113"/>
      <c r="D531" s="22"/>
      <c r="E531" s="114"/>
      <c r="F531" s="22"/>
      <c r="G531" s="22"/>
      <c r="H531" s="22"/>
      <c r="I531" s="113"/>
      <c r="J531" s="22"/>
      <c r="K531" s="22"/>
      <c r="L531" s="22"/>
      <c r="M531" s="22"/>
      <c r="N531" s="22"/>
      <c r="O531" s="22"/>
    </row>
    <row r="532" spans="1:15" x14ac:dyDescent="0.25">
      <c r="A532" s="22"/>
      <c r="B532" s="112"/>
      <c r="C532" s="113"/>
      <c r="D532" s="22"/>
      <c r="E532" s="114"/>
      <c r="F532" s="22"/>
      <c r="G532" s="22"/>
      <c r="H532" s="22"/>
      <c r="I532" s="113"/>
      <c r="J532" s="22"/>
      <c r="K532" s="22"/>
      <c r="L532" s="22"/>
      <c r="M532" s="22"/>
      <c r="N532" s="22"/>
      <c r="O532" s="22"/>
    </row>
    <row r="533" spans="1:15" x14ac:dyDescent="0.25">
      <c r="A533" s="22"/>
      <c r="B533" s="112"/>
      <c r="C533" s="113"/>
      <c r="D533" s="22"/>
      <c r="E533" s="114"/>
      <c r="F533" s="22"/>
      <c r="G533" s="22"/>
      <c r="H533" s="22"/>
      <c r="I533" s="113"/>
      <c r="J533" s="22"/>
      <c r="K533" s="22"/>
      <c r="L533" s="22"/>
      <c r="M533" s="22"/>
      <c r="N533" s="22"/>
      <c r="O533" s="22"/>
    </row>
    <row r="534" spans="1:15" x14ac:dyDescent="0.25">
      <c r="A534" s="22"/>
      <c r="B534" s="112"/>
      <c r="C534" s="113"/>
      <c r="D534" s="22"/>
      <c r="E534" s="114"/>
      <c r="F534" s="22"/>
      <c r="G534" s="22"/>
      <c r="H534" s="22"/>
      <c r="I534" s="113"/>
      <c r="J534" s="22"/>
      <c r="K534" s="22"/>
      <c r="L534" s="22"/>
      <c r="M534" s="22"/>
      <c r="N534" s="22"/>
      <c r="O534" s="22"/>
    </row>
    <row r="535" spans="1:15" x14ac:dyDescent="0.25">
      <c r="A535" s="22"/>
      <c r="B535" s="112"/>
      <c r="C535" s="113"/>
      <c r="D535" s="22"/>
      <c r="E535" s="114"/>
      <c r="F535" s="22"/>
      <c r="G535" s="22"/>
      <c r="H535" s="22"/>
      <c r="I535" s="113"/>
      <c r="J535" s="22"/>
      <c r="K535" s="22"/>
      <c r="L535" s="22"/>
      <c r="M535" s="22"/>
      <c r="N535" s="22"/>
      <c r="O535" s="22"/>
    </row>
    <row r="536" spans="1:15" x14ac:dyDescent="0.25">
      <c r="A536" s="22"/>
      <c r="B536" s="112"/>
      <c r="C536" s="113"/>
      <c r="D536" s="22"/>
      <c r="E536" s="114"/>
      <c r="F536" s="22"/>
      <c r="G536" s="22"/>
      <c r="H536" s="22"/>
      <c r="I536" s="113"/>
      <c r="J536" s="22"/>
      <c r="K536" s="22"/>
      <c r="L536" s="22"/>
      <c r="M536" s="22"/>
      <c r="N536" s="22"/>
      <c r="O536" s="22"/>
    </row>
    <row r="537" spans="1:15" x14ac:dyDescent="0.25">
      <c r="A537" s="22"/>
      <c r="B537" s="112"/>
      <c r="C537" s="113"/>
      <c r="D537" s="22"/>
      <c r="E537" s="114"/>
      <c r="F537" s="22"/>
      <c r="G537" s="22"/>
      <c r="H537" s="22"/>
      <c r="I537" s="113"/>
      <c r="J537" s="22"/>
      <c r="K537" s="22"/>
      <c r="L537" s="22"/>
      <c r="M537" s="22"/>
      <c r="N537" s="22"/>
      <c r="O537" s="22"/>
    </row>
    <row r="538" spans="1:15" x14ac:dyDescent="0.25">
      <c r="A538" s="22"/>
      <c r="B538" s="112"/>
      <c r="C538" s="113"/>
      <c r="D538" s="22"/>
      <c r="E538" s="114"/>
      <c r="F538" s="22"/>
      <c r="G538" s="22"/>
      <c r="H538" s="22"/>
      <c r="I538" s="113"/>
      <c r="J538" s="22"/>
      <c r="K538" s="22"/>
      <c r="L538" s="22"/>
      <c r="M538" s="22"/>
      <c r="N538" s="22"/>
      <c r="O538" s="22"/>
    </row>
    <row r="539" spans="1:15" x14ac:dyDescent="0.25">
      <c r="A539" s="22"/>
      <c r="B539" s="112"/>
      <c r="C539" s="113"/>
      <c r="D539" s="22"/>
      <c r="E539" s="114"/>
      <c r="F539" s="22"/>
      <c r="G539" s="22"/>
      <c r="H539" s="22"/>
      <c r="I539" s="113"/>
      <c r="J539" s="22"/>
      <c r="K539" s="22"/>
      <c r="L539" s="22"/>
      <c r="M539" s="22"/>
      <c r="N539" s="22"/>
      <c r="O539" s="22"/>
    </row>
    <row r="540" spans="1:15" x14ac:dyDescent="0.25">
      <c r="A540" s="22"/>
      <c r="B540" s="112"/>
      <c r="C540" s="113"/>
      <c r="D540" s="22"/>
      <c r="E540" s="114"/>
      <c r="F540" s="22"/>
      <c r="G540" s="22"/>
      <c r="H540" s="22"/>
      <c r="I540" s="113"/>
      <c r="J540" s="22"/>
      <c r="K540" s="22"/>
      <c r="L540" s="22"/>
      <c r="M540" s="22"/>
      <c r="N540" s="22"/>
      <c r="O540" s="22"/>
    </row>
    <row r="541" spans="1:15" x14ac:dyDescent="0.25">
      <c r="A541" s="22"/>
      <c r="B541" s="112"/>
      <c r="C541" s="113"/>
      <c r="D541" s="22"/>
      <c r="E541" s="114"/>
      <c r="F541" s="22"/>
      <c r="G541" s="22"/>
      <c r="H541" s="22"/>
      <c r="I541" s="113"/>
      <c r="J541" s="22"/>
      <c r="K541" s="22"/>
      <c r="L541" s="22"/>
      <c r="M541" s="22"/>
      <c r="N541" s="22"/>
      <c r="O541" s="22"/>
    </row>
    <row r="542" spans="1:15" x14ac:dyDescent="0.25">
      <c r="A542" s="22"/>
      <c r="B542" s="112"/>
      <c r="C542" s="113"/>
      <c r="D542" s="22"/>
      <c r="E542" s="114"/>
      <c r="F542" s="22"/>
      <c r="G542" s="22"/>
      <c r="H542" s="22"/>
      <c r="I542" s="113"/>
      <c r="J542" s="22"/>
      <c r="K542" s="22"/>
      <c r="L542" s="22"/>
      <c r="M542" s="22"/>
      <c r="N542" s="22"/>
      <c r="O542" s="22"/>
    </row>
    <row r="543" spans="1:15" x14ac:dyDescent="0.25">
      <c r="A543" s="22"/>
      <c r="B543" s="112"/>
      <c r="C543" s="113"/>
      <c r="D543" s="22"/>
      <c r="E543" s="114"/>
      <c r="F543" s="22"/>
      <c r="G543" s="22"/>
      <c r="H543" s="22"/>
      <c r="I543" s="113"/>
      <c r="J543" s="22"/>
      <c r="K543" s="22"/>
      <c r="L543" s="22"/>
      <c r="M543" s="22"/>
      <c r="N543" s="22"/>
      <c r="O543" s="22"/>
    </row>
    <row r="544" spans="1:15" x14ac:dyDescent="0.25">
      <c r="A544" s="22"/>
      <c r="B544" s="112"/>
      <c r="C544" s="113"/>
      <c r="D544" s="22"/>
      <c r="E544" s="114"/>
      <c r="F544" s="22"/>
      <c r="G544" s="22"/>
      <c r="H544" s="22"/>
      <c r="I544" s="113"/>
      <c r="J544" s="22"/>
      <c r="K544" s="22"/>
      <c r="L544" s="22"/>
      <c r="M544" s="22"/>
      <c r="N544" s="22"/>
      <c r="O544" s="22"/>
    </row>
    <row r="545" spans="1:15" x14ac:dyDescent="0.25">
      <c r="A545" s="22"/>
      <c r="B545" s="112"/>
      <c r="C545" s="113"/>
      <c r="D545" s="22"/>
      <c r="E545" s="114"/>
      <c r="F545" s="22"/>
      <c r="G545" s="22"/>
      <c r="H545" s="22"/>
      <c r="I545" s="113"/>
      <c r="J545" s="22"/>
      <c r="K545" s="22"/>
      <c r="L545" s="22"/>
      <c r="M545" s="22"/>
      <c r="N545" s="22"/>
      <c r="O545" s="22"/>
    </row>
    <row r="546" spans="1:15" x14ac:dyDescent="0.25">
      <c r="A546" s="22"/>
      <c r="B546" s="112"/>
      <c r="C546" s="113"/>
      <c r="D546" s="22"/>
      <c r="E546" s="114"/>
      <c r="F546" s="22"/>
      <c r="G546" s="22"/>
      <c r="H546" s="22"/>
      <c r="I546" s="113"/>
      <c r="J546" s="22"/>
      <c r="K546" s="22"/>
      <c r="L546" s="22"/>
      <c r="M546" s="22"/>
      <c r="N546" s="22"/>
      <c r="O546" s="22"/>
    </row>
    <row r="547" spans="1:15" x14ac:dyDescent="0.25">
      <c r="A547" s="22"/>
      <c r="B547" s="112"/>
      <c r="C547" s="113"/>
      <c r="D547" s="22"/>
      <c r="E547" s="114"/>
      <c r="F547" s="22"/>
      <c r="G547" s="22"/>
      <c r="H547" s="22"/>
      <c r="I547" s="113"/>
      <c r="J547" s="22"/>
      <c r="K547" s="22"/>
      <c r="L547" s="22"/>
      <c r="M547" s="22"/>
      <c r="N547" s="22"/>
      <c r="O547" s="22"/>
    </row>
    <row r="548" spans="1:15" x14ac:dyDescent="0.25">
      <c r="A548" s="22"/>
      <c r="B548" s="112"/>
      <c r="C548" s="113"/>
      <c r="D548" s="22"/>
      <c r="E548" s="114"/>
      <c r="F548" s="22"/>
      <c r="G548" s="22"/>
      <c r="H548" s="22"/>
      <c r="I548" s="113"/>
      <c r="J548" s="22"/>
      <c r="K548" s="22"/>
      <c r="L548" s="22"/>
      <c r="M548" s="22"/>
      <c r="N548" s="22"/>
      <c r="O548" s="22"/>
    </row>
    <row r="549" spans="1:15" x14ac:dyDescent="0.25">
      <c r="A549" s="22"/>
      <c r="B549" s="112"/>
      <c r="C549" s="113"/>
      <c r="D549" s="22"/>
      <c r="E549" s="114"/>
      <c r="F549" s="22"/>
      <c r="G549" s="22"/>
      <c r="H549" s="22"/>
      <c r="I549" s="113"/>
      <c r="J549" s="22"/>
      <c r="K549" s="22"/>
      <c r="L549" s="22"/>
      <c r="M549" s="22"/>
      <c r="N549" s="22"/>
      <c r="O549" s="22"/>
    </row>
    <row r="550" spans="1:15" x14ac:dyDescent="0.25">
      <c r="A550" s="22"/>
      <c r="B550" s="112"/>
      <c r="C550" s="113"/>
      <c r="D550" s="22"/>
      <c r="E550" s="114"/>
      <c r="F550" s="22"/>
      <c r="G550" s="22"/>
      <c r="H550" s="22"/>
      <c r="I550" s="113"/>
      <c r="J550" s="22"/>
      <c r="K550" s="22"/>
      <c r="L550" s="22"/>
      <c r="M550" s="22"/>
      <c r="N550" s="22"/>
      <c r="O550" s="22"/>
    </row>
    <row r="551" spans="1:15" x14ac:dyDescent="0.25">
      <c r="A551" s="22"/>
      <c r="B551" s="112"/>
      <c r="C551" s="113"/>
      <c r="D551" s="22"/>
      <c r="E551" s="114"/>
      <c r="F551" s="22"/>
      <c r="G551" s="22"/>
      <c r="H551" s="22"/>
      <c r="I551" s="113"/>
      <c r="J551" s="22"/>
      <c r="K551" s="22"/>
      <c r="L551" s="22"/>
      <c r="M551" s="22"/>
      <c r="N551" s="22"/>
      <c r="O551" s="22"/>
    </row>
    <row r="552" spans="1:15" x14ac:dyDescent="0.25">
      <c r="A552" s="22"/>
      <c r="B552" s="112"/>
      <c r="C552" s="113"/>
      <c r="D552" s="22"/>
      <c r="E552" s="114"/>
      <c r="F552" s="22"/>
      <c r="G552" s="22"/>
      <c r="H552" s="22"/>
      <c r="I552" s="113"/>
      <c r="J552" s="22"/>
      <c r="K552" s="22"/>
      <c r="L552" s="22"/>
      <c r="M552" s="22"/>
      <c r="N552" s="22"/>
      <c r="O552" s="22"/>
    </row>
    <row r="553" spans="1:15" x14ac:dyDescent="0.25">
      <c r="A553" s="22"/>
      <c r="B553" s="112"/>
      <c r="C553" s="113"/>
      <c r="D553" s="22"/>
      <c r="E553" s="114"/>
      <c r="F553" s="22"/>
      <c r="G553" s="22"/>
      <c r="H553" s="22"/>
      <c r="I553" s="113"/>
      <c r="J553" s="22"/>
      <c r="K553" s="22"/>
      <c r="L553" s="22"/>
      <c r="M553" s="22"/>
      <c r="N553" s="22"/>
      <c r="O553" s="22"/>
    </row>
    <row r="554" spans="1:15" x14ac:dyDescent="0.25">
      <c r="A554" s="22"/>
      <c r="B554" s="112"/>
      <c r="C554" s="113"/>
      <c r="D554" s="22"/>
      <c r="E554" s="114"/>
      <c r="F554" s="22"/>
      <c r="G554" s="22"/>
      <c r="H554" s="22"/>
      <c r="I554" s="113"/>
      <c r="J554" s="22"/>
      <c r="K554" s="22"/>
      <c r="L554" s="22"/>
      <c r="M554" s="22"/>
      <c r="N554" s="22"/>
      <c r="O554" s="22"/>
    </row>
    <row r="555" spans="1:15" x14ac:dyDescent="0.25">
      <c r="A555" s="22"/>
      <c r="B555" s="112"/>
      <c r="C555" s="113"/>
      <c r="D555" s="22"/>
      <c r="E555" s="114"/>
      <c r="F555" s="22"/>
      <c r="G555" s="22"/>
      <c r="H555" s="22"/>
      <c r="I555" s="113"/>
      <c r="J555" s="22"/>
      <c r="K555" s="22"/>
      <c r="L555" s="22"/>
      <c r="M555" s="22"/>
      <c r="N555" s="22"/>
      <c r="O555" s="22"/>
    </row>
    <row r="556" spans="1:15" x14ac:dyDescent="0.25">
      <c r="A556" s="22"/>
      <c r="B556" s="112"/>
      <c r="C556" s="113"/>
      <c r="D556" s="22"/>
      <c r="E556" s="114"/>
      <c r="F556" s="22"/>
      <c r="G556" s="22"/>
      <c r="H556" s="22"/>
      <c r="I556" s="113"/>
      <c r="J556" s="22"/>
      <c r="K556" s="22"/>
      <c r="L556" s="22"/>
      <c r="M556" s="22"/>
      <c r="N556" s="22"/>
      <c r="O556" s="22"/>
    </row>
    <row r="557" spans="1:15" x14ac:dyDescent="0.25">
      <c r="A557" s="22"/>
      <c r="B557" s="112"/>
      <c r="C557" s="113"/>
      <c r="D557" s="22"/>
      <c r="E557" s="114"/>
      <c r="F557" s="22"/>
      <c r="G557" s="22"/>
      <c r="H557" s="22"/>
      <c r="I557" s="113"/>
      <c r="J557" s="22"/>
      <c r="K557" s="22"/>
      <c r="L557" s="22"/>
      <c r="M557" s="22"/>
      <c r="N557" s="22"/>
      <c r="O557" s="22"/>
    </row>
    <row r="558" spans="1:15" x14ac:dyDescent="0.25">
      <c r="A558" s="22"/>
      <c r="B558" s="112"/>
      <c r="C558" s="113"/>
      <c r="D558" s="22"/>
      <c r="E558" s="114"/>
      <c r="F558" s="22"/>
      <c r="G558" s="22"/>
      <c r="H558" s="22"/>
      <c r="I558" s="113"/>
      <c r="J558" s="22"/>
      <c r="K558" s="22"/>
      <c r="L558" s="22"/>
      <c r="M558" s="22"/>
      <c r="N558" s="22"/>
      <c r="O558" s="22"/>
    </row>
    <row r="559" spans="1:15" x14ac:dyDescent="0.25">
      <c r="A559" s="22"/>
      <c r="B559" s="112"/>
      <c r="C559" s="113"/>
      <c r="D559" s="22"/>
      <c r="E559" s="114"/>
      <c r="F559" s="22"/>
      <c r="G559" s="22"/>
      <c r="H559" s="22"/>
      <c r="I559" s="113"/>
      <c r="J559" s="22"/>
      <c r="K559" s="22"/>
      <c r="L559" s="22"/>
      <c r="M559" s="22"/>
      <c r="N559" s="22"/>
      <c r="O559" s="22"/>
    </row>
    <row r="560" spans="1:15" x14ac:dyDescent="0.25">
      <c r="A560" s="22"/>
      <c r="B560" s="112"/>
      <c r="C560" s="113"/>
      <c r="D560" s="22"/>
      <c r="E560" s="114"/>
      <c r="F560" s="22"/>
      <c r="G560" s="22"/>
      <c r="H560" s="22"/>
      <c r="I560" s="113"/>
      <c r="J560" s="22"/>
      <c r="K560" s="22"/>
      <c r="L560" s="22"/>
      <c r="M560" s="22"/>
      <c r="N560" s="22"/>
      <c r="O560" s="22"/>
    </row>
    <row r="561" spans="1:15" x14ac:dyDescent="0.25">
      <c r="A561" s="22"/>
      <c r="B561" s="112"/>
      <c r="C561" s="113"/>
      <c r="D561" s="22"/>
      <c r="E561" s="114"/>
      <c r="F561" s="22"/>
      <c r="G561" s="22"/>
      <c r="H561" s="22"/>
      <c r="I561" s="113"/>
      <c r="J561" s="22"/>
      <c r="K561" s="22"/>
      <c r="L561" s="22"/>
      <c r="M561" s="22"/>
      <c r="N561" s="22"/>
      <c r="O561" s="22"/>
    </row>
    <row r="562" spans="1:15" x14ac:dyDescent="0.25">
      <c r="A562" s="22"/>
      <c r="B562" s="112"/>
      <c r="C562" s="113"/>
      <c r="D562" s="22"/>
      <c r="E562" s="114"/>
      <c r="F562" s="22"/>
      <c r="G562" s="22"/>
      <c r="H562" s="22"/>
      <c r="I562" s="113"/>
      <c r="J562" s="22"/>
      <c r="K562" s="22"/>
      <c r="L562" s="22"/>
      <c r="M562" s="22"/>
      <c r="N562" s="22"/>
      <c r="O562" s="22"/>
    </row>
    <row r="563" spans="1:15" x14ac:dyDescent="0.25">
      <c r="A563" s="22"/>
      <c r="B563" s="112"/>
      <c r="C563" s="113"/>
      <c r="D563" s="22"/>
      <c r="E563" s="114"/>
      <c r="F563" s="22"/>
      <c r="G563" s="22"/>
      <c r="H563" s="22"/>
      <c r="I563" s="113"/>
      <c r="J563" s="22"/>
      <c r="K563" s="22"/>
      <c r="L563" s="22"/>
      <c r="M563" s="22"/>
      <c r="N563" s="22"/>
      <c r="O563" s="22"/>
    </row>
    <row r="564" spans="1:15" x14ac:dyDescent="0.25">
      <c r="A564" s="22"/>
      <c r="B564" s="112"/>
      <c r="C564" s="113"/>
      <c r="D564" s="22"/>
      <c r="E564" s="114"/>
      <c r="F564" s="22"/>
      <c r="G564" s="22"/>
      <c r="H564" s="22"/>
      <c r="I564" s="113"/>
      <c r="J564" s="22"/>
      <c r="K564" s="22"/>
      <c r="L564" s="22"/>
      <c r="M564" s="22"/>
      <c r="N564" s="22"/>
      <c r="O564" s="22"/>
    </row>
    <row r="565" spans="1:15" x14ac:dyDescent="0.25">
      <c r="A565" s="22"/>
      <c r="B565" s="112"/>
      <c r="C565" s="113"/>
      <c r="D565" s="22"/>
      <c r="E565" s="114"/>
      <c r="F565" s="22"/>
      <c r="G565" s="22"/>
      <c r="H565" s="22"/>
      <c r="I565" s="113"/>
      <c r="J565" s="22"/>
      <c r="K565" s="22"/>
      <c r="L565" s="22"/>
      <c r="M565" s="22"/>
      <c r="N565" s="22"/>
      <c r="O565" s="22"/>
    </row>
    <row r="566" spans="1:15" x14ac:dyDescent="0.25">
      <c r="A566" s="22"/>
      <c r="B566" s="112"/>
      <c r="C566" s="113"/>
      <c r="D566" s="22"/>
      <c r="E566" s="114"/>
      <c r="F566" s="22"/>
      <c r="G566" s="22"/>
      <c r="H566" s="22"/>
      <c r="I566" s="113"/>
      <c r="J566" s="22"/>
      <c r="K566" s="22"/>
      <c r="L566" s="22"/>
      <c r="M566" s="22"/>
      <c r="N566" s="22"/>
      <c r="O566" s="22"/>
    </row>
    <row r="567" spans="1:15" x14ac:dyDescent="0.25">
      <c r="A567" s="22"/>
      <c r="B567" s="112"/>
      <c r="C567" s="113"/>
      <c r="D567" s="22"/>
      <c r="E567" s="114"/>
      <c r="F567" s="22"/>
      <c r="G567" s="22"/>
      <c r="H567" s="22"/>
      <c r="I567" s="113"/>
      <c r="J567" s="22"/>
      <c r="K567" s="22"/>
      <c r="L567" s="22"/>
      <c r="M567" s="22"/>
      <c r="N567" s="22"/>
      <c r="O567" s="22"/>
    </row>
    <row r="568" spans="1:15" x14ac:dyDescent="0.25">
      <c r="A568" s="22"/>
      <c r="B568" s="112"/>
      <c r="C568" s="113"/>
      <c r="D568" s="22"/>
      <c r="E568" s="114"/>
      <c r="F568" s="22"/>
      <c r="G568" s="22"/>
      <c r="H568" s="22"/>
      <c r="I568" s="113"/>
      <c r="J568" s="22"/>
      <c r="K568" s="22"/>
      <c r="L568" s="22"/>
      <c r="M568" s="22"/>
      <c r="N568" s="22"/>
      <c r="O568" s="22"/>
    </row>
    <row r="569" spans="1:15" x14ac:dyDescent="0.25">
      <c r="A569" s="22"/>
      <c r="B569" s="112"/>
      <c r="C569" s="113"/>
      <c r="D569" s="22"/>
      <c r="E569" s="114"/>
      <c r="F569" s="22"/>
      <c r="G569" s="22"/>
      <c r="H569" s="22"/>
      <c r="I569" s="113"/>
      <c r="J569" s="22"/>
      <c r="K569" s="22"/>
      <c r="L569" s="22"/>
      <c r="M569" s="22"/>
      <c r="N569" s="22"/>
      <c r="O569" s="22"/>
    </row>
    <row r="570" spans="1:15" x14ac:dyDescent="0.25">
      <c r="A570" s="22"/>
      <c r="B570" s="112"/>
      <c r="C570" s="113"/>
      <c r="D570" s="22"/>
      <c r="E570" s="114"/>
      <c r="F570" s="22"/>
      <c r="G570" s="22"/>
      <c r="H570" s="22"/>
      <c r="I570" s="113"/>
      <c r="J570" s="22"/>
      <c r="K570" s="22"/>
      <c r="L570" s="22"/>
      <c r="M570" s="22"/>
      <c r="N570" s="22"/>
      <c r="O570" s="22"/>
    </row>
  </sheetData>
  <sheetProtection insertRows="0"/>
  <autoFilter ref="A12:O513" xr:uid="{00000000-0001-0000-0300-000000000000}"/>
  <mergeCells count="11">
    <mergeCell ref="J9:O9"/>
    <mergeCell ref="F10:I10"/>
    <mergeCell ref="A511:O513"/>
    <mergeCell ref="A10:A12"/>
    <mergeCell ref="E10:E12"/>
    <mergeCell ref="B10:D11"/>
    <mergeCell ref="F11:G11"/>
    <mergeCell ref="H11:H12"/>
    <mergeCell ref="I11:I12"/>
    <mergeCell ref="J10:L11"/>
    <mergeCell ref="M10:O11"/>
  </mergeCells>
  <conditionalFormatting sqref="D13:D510">
    <cfRule type="containsBlanks" dxfId="3"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C13:C510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zoomScaleSheetLayoutView="70" workbookViewId="0">
      <pane ySplit="12" topLeftCell="A13" activePane="bottomLeft" state="frozen"/>
      <selection activeCell="E33" sqref="E33"/>
      <selection pane="bottomLeft" activeCell="E33" sqref="E33"/>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280" t="s">
        <v>1082</v>
      </c>
      <c r="B10" s="281"/>
      <c r="C10" s="281"/>
      <c r="D10" s="282"/>
      <c r="E10" s="233" t="s">
        <v>1087</v>
      </c>
      <c r="F10" s="234"/>
      <c r="G10" s="284" t="s">
        <v>1084</v>
      </c>
      <c r="H10" s="284"/>
      <c r="I10" s="284"/>
      <c r="J10" s="284"/>
      <c r="K10" s="284"/>
      <c r="L10" s="285"/>
      <c r="M10" s="283" t="s">
        <v>1085</v>
      </c>
      <c r="N10" s="284"/>
      <c r="O10" s="284"/>
      <c r="P10" s="284"/>
      <c r="Q10" s="284"/>
      <c r="R10" s="285"/>
    </row>
    <row r="11" spans="1:18" ht="20.100000000000001" customHeight="1" thickBot="1" x14ac:dyDescent="0.3">
      <c r="A11" s="278" t="s">
        <v>1185</v>
      </c>
      <c r="B11" s="258" t="s">
        <v>1080</v>
      </c>
      <c r="C11" s="288" t="s">
        <v>1103</v>
      </c>
      <c r="D11" s="286" t="s">
        <v>1081</v>
      </c>
      <c r="E11" s="231" t="s">
        <v>11</v>
      </c>
      <c r="F11" s="224" t="s">
        <v>1086</v>
      </c>
      <c r="G11" s="229" t="s">
        <v>1155</v>
      </c>
      <c r="H11" s="229"/>
      <c r="I11" s="230"/>
      <c r="J11" s="214" t="s">
        <v>1198</v>
      </c>
      <c r="K11" s="215"/>
      <c r="L11" s="216"/>
      <c r="M11" s="228" t="s">
        <v>1155</v>
      </c>
      <c r="N11" s="229"/>
      <c r="O11" s="230"/>
      <c r="P11" s="214" t="s">
        <v>1198</v>
      </c>
      <c r="Q11" s="215"/>
      <c r="R11" s="216"/>
    </row>
    <row r="12" spans="1:18" ht="45" customHeight="1" thickBot="1" x14ac:dyDescent="0.3">
      <c r="A12" s="279"/>
      <c r="B12" s="260"/>
      <c r="C12" s="289"/>
      <c r="D12" s="287"/>
      <c r="E12" s="232"/>
      <c r="F12" s="225"/>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t="s">
        <v>1518</v>
      </c>
      <c r="B16" s="133" t="s">
        <v>1417</v>
      </c>
      <c r="C16" s="81" t="s">
        <v>1418</v>
      </c>
      <c r="D16" s="84" t="s">
        <v>1419</v>
      </c>
      <c r="E16" s="82" t="s">
        <v>1382</v>
      </c>
      <c r="F16" s="83" t="s">
        <v>1518</v>
      </c>
      <c r="G16" s="82">
        <v>2846.7298500000006</v>
      </c>
      <c r="H16" s="134">
        <v>4401.9141008073002</v>
      </c>
      <c r="I16" s="83" t="s">
        <v>1404</v>
      </c>
      <c r="J16" s="82">
        <v>22.865300000000005</v>
      </c>
      <c r="K16" s="134">
        <v>22.865300000000005</v>
      </c>
      <c r="L16" s="83" t="s">
        <v>1404</v>
      </c>
      <c r="M16" s="82" t="s">
        <v>1404</v>
      </c>
      <c r="N16" s="134" t="s">
        <v>1404</v>
      </c>
      <c r="O16" s="83" t="s">
        <v>1404</v>
      </c>
      <c r="P16" s="82" t="s">
        <v>1404</v>
      </c>
      <c r="Q16" s="134" t="s">
        <v>1404</v>
      </c>
      <c r="R16" s="83" t="s">
        <v>1404</v>
      </c>
    </row>
    <row r="17" spans="1:18" x14ac:dyDescent="0.25">
      <c r="A17" s="79" t="s">
        <v>1519</v>
      </c>
      <c r="B17" s="133" t="s">
        <v>1420</v>
      </c>
      <c r="C17" s="81" t="s">
        <v>1421</v>
      </c>
      <c r="D17" s="84" t="s">
        <v>1419</v>
      </c>
      <c r="E17" s="82" t="s">
        <v>1382</v>
      </c>
      <c r="F17" s="83" t="s">
        <v>1519</v>
      </c>
      <c r="G17" s="82">
        <v>428.0985</v>
      </c>
      <c r="H17" s="134">
        <v>667.83366000000001</v>
      </c>
      <c r="I17" s="83" t="s">
        <v>1404</v>
      </c>
      <c r="J17" s="82">
        <v>8.5619700000000005</v>
      </c>
      <c r="K17" s="134">
        <v>8.5619700000000005</v>
      </c>
      <c r="L17" s="83" t="s">
        <v>1404</v>
      </c>
      <c r="M17" s="82" t="s">
        <v>1404</v>
      </c>
      <c r="N17" s="134" t="s">
        <v>1404</v>
      </c>
      <c r="O17" s="83" t="s">
        <v>1404</v>
      </c>
      <c r="P17" s="82" t="s">
        <v>1404</v>
      </c>
      <c r="Q17" s="134" t="s">
        <v>1404</v>
      </c>
      <c r="R17" s="83" t="s">
        <v>1404</v>
      </c>
    </row>
    <row r="18" spans="1:18" x14ac:dyDescent="0.25">
      <c r="A18" s="79" t="s">
        <v>1520</v>
      </c>
      <c r="B18" s="133" t="s">
        <v>1422</v>
      </c>
      <c r="C18" s="81" t="s">
        <v>1423</v>
      </c>
      <c r="D18" s="84" t="s">
        <v>1424</v>
      </c>
      <c r="E18" s="82" t="s">
        <v>1382</v>
      </c>
      <c r="F18" s="83" t="s">
        <v>1520</v>
      </c>
      <c r="G18" s="82">
        <v>233495.99999999997</v>
      </c>
      <c r="H18" s="134">
        <v>517499.99999999994</v>
      </c>
      <c r="I18" s="83" t="s">
        <v>1404</v>
      </c>
      <c r="J18" s="82">
        <v>2070</v>
      </c>
      <c r="K18" s="134">
        <v>2070</v>
      </c>
      <c r="L18" s="83" t="s">
        <v>1404</v>
      </c>
      <c r="M18" s="82" t="s">
        <v>1404</v>
      </c>
      <c r="N18" s="134" t="s">
        <v>1404</v>
      </c>
      <c r="O18" s="83" t="s">
        <v>1404</v>
      </c>
      <c r="P18" s="82" t="s">
        <v>1404</v>
      </c>
      <c r="Q18" s="134" t="s">
        <v>1404</v>
      </c>
      <c r="R18" s="83" t="s">
        <v>1404</v>
      </c>
    </row>
    <row r="19" spans="1:18" x14ac:dyDescent="0.25">
      <c r="A19" s="79" t="s">
        <v>1520</v>
      </c>
      <c r="B19" s="133" t="s">
        <v>1422</v>
      </c>
      <c r="C19" s="81" t="s">
        <v>1425</v>
      </c>
      <c r="D19" s="84" t="s">
        <v>1426</v>
      </c>
      <c r="E19" s="82" t="s">
        <v>1382</v>
      </c>
      <c r="F19" s="83" t="s">
        <v>1520</v>
      </c>
      <c r="G19" s="82">
        <v>19323.78</v>
      </c>
      <c r="H19" s="134">
        <v>0</v>
      </c>
      <c r="I19" s="83" t="s">
        <v>1404</v>
      </c>
      <c r="J19" s="82">
        <v>171.3</v>
      </c>
      <c r="K19" s="134">
        <v>0</v>
      </c>
      <c r="L19" s="83" t="s">
        <v>1404</v>
      </c>
      <c r="M19" s="82" t="s">
        <v>1404</v>
      </c>
      <c r="N19" s="134" t="s">
        <v>1404</v>
      </c>
      <c r="O19" s="83" t="s">
        <v>1404</v>
      </c>
      <c r="P19" s="82" t="s">
        <v>1404</v>
      </c>
      <c r="Q19" s="134" t="s">
        <v>1404</v>
      </c>
      <c r="R19" s="83" t="s">
        <v>1404</v>
      </c>
    </row>
    <row r="20" spans="1:18" x14ac:dyDescent="0.25">
      <c r="A20" s="79" t="s">
        <v>1520</v>
      </c>
      <c r="B20" s="133" t="s">
        <v>1422</v>
      </c>
      <c r="C20" s="81" t="s">
        <v>1427</v>
      </c>
      <c r="D20" s="84" t="s">
        <v>1426</v>
      </c>
      <c r="E20" s="82" t="s">
        <v>1382</v>
      </c>
      <c r="F20" s="83" t="s">
        <v>1520</v>
      </c>
      <c r="G20" s="82">
        <v>1283.25</v>
      </c>
      <c r="H20" s="134">
        <v>0</v>
      </c>
      <c r="I20" s="83" t="s">
        <v>1404</v>
      </c>
      <c r="J20" s="82">
        <v>11.38</v>
      </c>
      <c r="K20" s="134">
        <v>0</v>
      </c>
      <c r="L20" s="83" t="s">
        <v>1404</v>
      </c>
      <c r="M20" s="82" t="s">
        <v>1404</v>
      </c>
      <c r="N20" s="134" t="s">
        <v>1404</v>
      </c>
      <c r="O20" s="83" t="s">
        <v>1404</v>
      </c>
      <c r="P20" s="82" t="s">
        <v>1404</v>
      </c>
      <c r="Q20" s="134" t="s">
        <v>1404</v>
      </c>
      <c r="R20" s="83" t="s">
        <v>1404</v>
      </c>
    </row>
    <row r="21" spans="1:18" x14ac:dyDescent="0.25">
      <c r="A21" s="79" t="s">
        <v>1520</v>
      </c>
      <c r="B21" s="133" t="s">
        <v>1422</v>
      </c>
      <c r="C21" s="81" t="s">
        <v>1428</v>
      </c>
      <c r="D21" s="84" t="s">
        <v>1426</v>
      </c>
      <c r="E21" s="82" t="s">
        <v>1382</v>
      </c>
      <c r="F21" s="83" t="s">
        <v>1520</v>
      </c>
      <c r="G21" s="82">
        <v>0</v>
      </c>
      <c r="H21" s="134">
        <v>667344.99999999988</v>
      </c>
      <c r="I21" s="83" t="s">
        <v>1404</v>
      </c>
      <c r="J21" s="82">
        <v>4145</v>
      </c>
      <c r="K21" s="134">
        <v>4145</v>
      </c>
      <c r="L21" s="83" t="s">
        <v>1404</v>
      </c>
      <c r="M21" s="82" t="s">
        <v>1404</v>
      </c>
      <c r="N21" s="134" t="s">
        <v>1404</v>
      </c>
      <c r="O21" s="83" t="s">
        <v>1404</v>
      </c>
      <c r="P21" s="82" t="s">
        <v>1404</v>
      </c>
      <c r="Q21" s="134" t="s">
        <v>1404</v>
      </c>
      <c r="R21" s="83" t="s">
        <v>1404</v>
      </c>
    </row>
    <row r="22" spans="1:18" x14ac:dyDescent="0.25">
      <c r="A22" s="79"/>
      <c r="B22" s="133"/>
      <c r="C22" s="81"/>
      <c r="D22" s="84"/>
      <c r="E22" s="82"/>
      <c r="F22" s="83"/>
      <c r="G22" s="82"/>
      <c r="H22" s="134"/>
      <c r="I22" s="83"/>
      <c r="J22" s="82"/>
      <c r="K22" s="134"/>
      <c r="L22" s="83"/>
      <c r="M22" s="82"/>
      <c r="N22" s="134"/>
      <c r="O22" s="83"/>
      <c r="P22" s="82"/>
      <c r="Q22" s="134"/>
      <c r="R22" s="83"/>
    </row>
    <row r="23" spans="1:18" x14ac:dyDescent="0.25">
      <c r="A23" s="79"/>
      <c r="B23" s="133"/>
      <c r="C23" s="81"/>
      <c r="D23" s="84"/>
      <c r="E23" s="82"/>
      <c r="F23" s="83"/>
      <c r="G23" s="82"/>
      <c r="H23" s="134"/>
      <c r="I23" s="83"/>
      <c r="J23" s="82"/>
      <c r="K23" s="134"/>
      <c r="L23" s="83"/>
      <c r="M23" s="82"/>
      <c r="N23" s="134"/>
      <c r="O23" s="83"/>
      <c r="P23" s="82"/>
      <c r="Q23" s="134"/>
      <c r="R23" s="83"/>
    </row>
    <row r="24" spans="1:18" x14ac:dyDescent="0.25">
      <c r="A24" s="79"/>
      <c r="B24" s="133"/>
      <c r="C24" s="81"/>
      <c r="D24" s="84"/>
      <c r="E24" s="82"/>
      <c r="F24" s="83"/>
      <c r="G24" s="82"/>
      <c r="H24" s="134"/>
      <c r="I24" s="83"/>
      <c r="J24" s="82"/>
      <c r="K24" s="134"/>
      <c r="L24" s="83"/>
      <c r="M24" s="82"/>
      <c r="N24" s="134"/>
      <c r="O24" s="83"/>
      <c r="P24" s="82"/>
      <c r="Q24" s="134"/>
      <c r="R24" s="83"/>
    </row>
    <row r="25" spans="1:18" x14ac:dyDescent="0.25">
      <c r="A25" s="79"/>
      <c r="B25" s="133"/>
      <c r="C25" s="81"/>
      <c r="D25" s="84"/>
      <c r="E25" s="82"/>
      <c r="F25" s="83"/>
      <c r="G25" s="82"/>
      <c r="H25" s="134"/>
      <c r="I25" s="83"/>
      <c r="J25" s="82"/>
      <c r="K25" s="134"/>
      <c r="L25" s="83"/>
      <c r="M25" s="82"/>
      <c r="N25" s="134"/>
      <c r="O25" s="83"/>
      <c r="P25" s="82"/>
      <c r="Q25" s="134"/>
      <c r="R25" s="83"/>
    </row>
    <row r="26" spans="1:18" x14ac:dyDescent="0.25">
      <c r="A26" s="79"/>
      <c r="B26" s="133"/>
      <c r="C26" s="81"/>
      <c r="D26" s="84"/>
      <c r="E26" s="82"/>
      <c r="F26" s="83"/>
      <c r="G26" s="82"/>
      <c r="H26" s="134"/>
      <c r="I26" s="83"/>
      <c r="J26" s="82"/>
      <c r="K26" s="134"/>
      <c r="L26" s="83"/>
      <c r="M26" s="82"/>
      <c r="N26" s="134"/>
      <c r="O26" s="83"/>
      <c r="P26" s="82"/>
      <c r="Q26" s="134"/>
      <c r="R26" s="83"/>
    </row>
    <row r="27" spans="1:18" x14ac:dyDescent="0.25">
      <c r="A27" s="79"/>
      <c r="B27" s="133"/>
      <c r="C27" s="81"/>
      <c r="D27" s="84"/>
      <c r="E27" s="82"/>
      <c r="F27" s="83"/>
      <c r="G27" s="82"/>
      <c r="H27" s="134"/>
      <c r="I27" s="83"/>
      <c r="J27" s="82"/>
      <c r="K27" s="134"/>
      <c r="L27" s="83"/>
      <c r="M27" s="82"/>
      <c r="N27" s="134"/>
      <c r="O27" s="83"/>
      <c r="P27" s="82"/>
      <c r="Q27" s="134"/>
      <c r="R27" s="83"/>
    </row>
    <row r="28" spans="1:18" x14ac:dyDescent="0.25">
      <c r="A28" s="79"/>
      <c r="B28" s="133"/>
      <c r="C28" s="81"/>
      <c r="D28" s="84"/>
      <c r="E28" s="82"/>
      <c r="F28" s="83"/>
      <c r="G28" s="82"/>
      <c r="H28" s="134"/>
      <c r="I28" s="83"/>
      <c r="J28" s="82"/>
      <c r="K28" s="134"/>
      <c r="L28" s="83"/>
      <c r="M28" s="82"/>
      <c r="N28" s="134"/>
      <c r="O28" s="83"/>
      <c r="P28" s="82"/>
      <c r="Q28" s="134"/>
      <c r="R28" s="83"/>
    </row>
    <row r="29" spans="1:18" x14ac:dyDescent="0.25">
      <c r="A29" s="79"/>
      <c r="B29" s="133"/>
      <c r="C29" s="81"/>
      <c r="D29" s="84"/>
      <c r="E29" s="82"/>
      <c r="F29" s="83"/>
      <c r="G29" s="82"/>
      <c r="H29" s="134"/>
      <c r="I29" s="83"/>
      <c r="J29" s="82"/>
      <c r="K29" s="134"/>
      <c r="L29" s="83"/>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85" zoomScaleNormal="85" workbookViewId="0">
      <pane ySplit="11" topLeftCell="A12" activePane="bottomLeft" state="frozen"/>
      <selection activeCell="E33" sqref="E33"/>
      <selection pane="bottomLeft" activeCell="I32" sqref="I32"/>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237" t="s">
        <v>1194</v>
      </c>
      <c r="J9" s="238"/>
      <c r="K9" s="238"/>
      <c r="L9" s="238"/>
      <c r="M9" s="238"/>
      <c r="N9" s="239"/>
    </row>
    <row r="10" spans="1:14" ht="18.75" thickBot="1" x14ac:dyDescent="0.3">
      <c r="A10" s="252" t="s">
        <v>1185</v>
      </c>
      <c r="B10" s="291" t="s">
        <v>1103</v>
      </c>
      <c r="C10" s="293" t="s">
        <v>1083</v>
      </c>
      <c r="D10" s="294"/>
      <c r="E10" s="295"/>
      <c r="F10" s="262" t="s">
        <v>1201</v>
      </c>
      <c r="G10" s="263"/>
      <c r="H10" s="290"/>
      <c r="I10" s="228" t="s">
        <v>1193</v>
      </c>
      <c r="J10" s="229"/>
      <c r="K10" s="230"/>
      <c r="L10" s="214" t="s">
        <v>1153</v>
      </c>
      <c r="M10" s="215"/>
      <c r="N10" s="216"/>
    </row>
    <row r="11" spans="1:14" ht="20.100000000000001" customHeight="1" thickBot="1" x14ac:dyDescent="0.3">
      <c r="A11" s="254"/>
      <c r="B11" s="292"/>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t="s">
        <v>1518</v>
      </c>
      <c r="B19" s="133" t="s">
        <v>1521</v>
      </c>
      <c r="C19" s="137" t="s">
        <v>422</v>
      </c>
      <c r="D19" s="81" t="str">
        <f>IFERROR(IF(C19="No CAS","",INDEX('DEQ Pollutant List'!$C$7:$C$611,MATCH('5. Pollutant Emissions - MB'!C19,'DEQ Pollutant List'!$B$7:$B$611,0))),"")</f>
        <v>Ethylene glycol monobutyl ether</v>
      </c>
      <c r="E19" s="115">
        <f>IFERROR(IF(OR($C19="",$C19="No CAS"),INDEX('DEQ Pollutant List'!$A$7:$A$611,MATCH($D19,'DEQ Pollutant List'!$C$7:$C$611,0)),INDEX('DEQ Pollutant List'!$A$7:$A$611,MATCH($C19,'DEQ Pollutant List'!$B$7:$B$611,0))),"")</f>
        <v>267</v>
      </c>
      <c r="F19" s="138" t="s">
        <v>1381</v>
      </c>
      <c r="G19" s="139">
        <v>1.4999999999999999E-2</v>
      </c>
      <c r="H19" s="104" t="s">
        <v>1526</v>
      </c>
      <c r="I19" s="102">
        <v>42.700947750000012</v>
      </c>
      <c r="J19" s="105">
        <v>66.02871151210951</v>
      </c>
      <c r="K19" s="83" t="s">
        <v>1404</v>
      </c>
      <c r="L19" s="102">
        <v>0.34297950000000005</v>
      </c>
      <c r="M19" s="105">
        <v>0.34297950000000005</v>
      </c>
      <c r="N19" s="83" t="s">
        <v>1404</v>
      </c>
    </row>
    <row r="20" spans="1:14" x14ac:dyDescent="0.25">
      <c r="A20" s="79" t="s">
        <v>1519</v>
      </c>
      <c r="B20" s="133" t="s">
        <v>1522</v>
      </c>
      <c r="C20" s="137" t="s">
        <v>422</v>
      </c>
      <c r="D20" s="81" t="str">
        <f>IFERROR(IF(C20="No CAS","",INDEX('DEQ Pollutant List'!$C$7:$C$611,MATCH('5. Pollutant Emissions - MB'!C20,'DEQ Pollutant List'!$B$7:$B$611,0))),"")</f>
        <v>Ethylene glycol monobutyl ether</v>
      </c>
      <c r="E20" s="115">
        <f>IFERROR(IF(OR($C20="",$C20="No CAS"),INDEX('DEQ Pollutant List'!$A$7:$A$611,MATCH($D20,'DEQ Pollutant List'!$C$7:$C$611,0)),INDEX('DEQ Pollutant List'!$A$7:$A$611,MATCH($C20,'DEQ Pollutant List'!$B$7:$B$611,0))),"")</f>
        <v>267</v>
      </c>
      <c r="F20" s="138" t="s">
        <v>1381</v>
      </c>
      <c r="G20" s="139">
        <v>0.05</v>
      </c>
      <c r="H20" s="104" t="s">
        <v>1526</v>
      </c>
      <c r="I20" s="102">
        <v>21.404924999999999</v>
      </c>
      <c r="J20" s="105">
        <v>33.391683</v>
      </c>
      <c r="K20" s="83" t="s">
        <v>1404</v>
      </c>
      <c r="L20" s="102">
        <v>0.42809850000000005</v>
      </c>
      <c r="M20" s="105">
        <v>0.42809850000000005</v>
      </c>
      <c r="N20" s="83" t="s">
        <v>1404</v>
      </c>
    </row>
    <row r="21" spans="1:14" x14ac:dyDescent="0.25">
      <c r="A21" s="79" t="s">
        <v>1520</v>
      </c>
      <c r="B21" s="133" t="s">
        <v>1423</v>
      </c>
      <c r="C21" s="137" t="s">
        <v>389</v>
      </c>
      <c r="D21" s="81" t="str">
        <f>IFERROR(IF(C21="No CAS","",INDEX('DEQ Pollutant List'!$C$7:$C$611,MATCH('5. Pollutant Emissions - MB'!C21,'DEQ Pollutant List'!$B$7:$B$611,0))),"")</f>
        <v>Dipropylene glycol monomethyl ether</v>
      </c>
      <c r="E21" s="115">
        <f>IFERROR(IF(OR($C21="",$C21="No CAS"),INDEX('DEQ Pollutant List'!$A$7:$A$611,MATCH($D21,'DEQ Pollutant List'!$C$7:$C$611,0)),INDEX('DEQ Pollutant List'!$A$7:$A$611,MATCH($C21,'DEQ Pollutant List'!$B$7:$B$611,0))),"")</f>
        <v>264</v>
      </c>
      <c r="F21" s="138" t="s">
        <v>1381</v>
      </c>
      <c r="G21" s="139">
        <v>5.5000000000000005E-3</v>
      </c>
      <c r="H21" s="104" t="s">
        <v>1526</v>
      </c>
      <c r="I21" s="102">
        <v>1284.2279999999998</v>
      </c>
      <c r="J21" s="105">
        <v>2846.25</v>
      </c>
      <c r="K21" s="83" t="s">
        <v>1404</v>
      </c>
      <c r="L21" s="102">
        <v>11.385</v>
      </c>
      <c r="M21" s="105">
        <v>11.385</v>
      </c>
      <c r="N21" s="83" t="s">
        <v>1404</v>
      </c>
    </row>
    <row r="22" spans="1:14" x14ac:dyDescent="0.25">
      <c r="A22" s="79" t="s">
        <v>1520</v>
      </c>
      <c r="B22" s="133" t="s">
        <v>1523</v>
      </c>
      <c r="C22" s="137" t="s">
        <v>389</v>
      </c>
      <c r="D22" s="81" t="str">
        <f>IFERROR(IF(C22="No CAS","",INDEX('DEQ Pollutant List'!$C$7:$C$611,MATCH('5. Pollutant Emissions - MB'!C22,'DEQ Pollutant List'!$B$7:$B$611,0))),"")</f>
        <v>Dipropylene glycol monomethyl ether</v>
      </c>
      <c r="E22" s="115">
        <f>IFERROR(IF(OR($C22="",$C22="No CAS"),INDEX('DEQ Pollutant List'!$A$7:$A$611,MATCH($D22,'DEQ Pollutant List'!$C$7:$C$611,0)),INDEX('DEQ Pollutant List'!$A$7:$A$611,MATCH($C22,'DEQ Pollutant List'!$B$7:$B$611,0))),"")</f>
        <v>264</v>
      </c>
      <c r="F22" s="138" t="s">
        <v>1381</v>
      </c>
      <c r="G22" s="139">
        <v>0.1</v>
      </c>
      <c r="H22" s="104" t="s">
        <v>1527</v>
      </c>
      <c r="I22" s="102">
        <v>1932.3779999999999</v>
      </c>
      <c r="J22" s="105">
        <v>0</v>
      </c>
      <c r="K22" s="83" t="s">
        <v>1404</v>
      </c>
      <c r="L22" s="102">
        <v>8.34</v>
      </c>
      <c r="M22" s="105">
        <v>0</v>
      </c>
      <c r="N22" s="83" t="s">
        <v>1404</v>
      </c>
    </row>
    <row r="23" spans="1:14" x14ac:dyDescent="0.25">
      <c r="A23" s="79" t="s">
        <v>1520</v>
      </c>
      <c r="B23" s="133" t="s">
        <v>1524</v>
      </c>
      <c r="C23" s="137" t="s">
        <v>389</v>
      </c>
      <c r="D23" s="81" t="str">
        <f>IFERROR(IF(C23="No CAS","",INDEX('DEQ Pollutant List'!$C$7:$C$611,MATCH('5. Pollutant Emissions - MB'!C23,'DEQ Pollutant List'!$B$7:$B$611,0))),"")</f>
        <v>Dipropylene glycol monomethyl ether</v>
      </c>
      <c r="E23" s="115">
        <f>IFERROR(IF(OR($C23="",$C23="No CAS"),INDEX('DEQ Pollutant List'!$A$7:$A$611,MATCH($D23,'DEQ Pollutant List'!$C$7:$C$611,0)),INDEX('DEQ Pollutant List'!$A$7:$A$611,MATCH($C23,'DEQ Pollutant List'!$B$7:$B$611,0))),"")</f>
        <v>264</v>
      </c>
      <c r="F23" s="138" t="s">
        <v>1381</v>
      </c>
      <c r="G23" s="139">
        <v>0.16500000000000001</v>
      </c>
      <c r="H23" s="104" t="s">
        <v>1527</v>
      </c>
      <c r="I23" s="102">
        <v>211.73625000000001</v>
      </c>
      <c r="J23" s="105">
        <v>0</v>
      </c>
      <c r="K23" s="83" t="s">
        <v>1404</v>
      </c>
      <c r="L23" s="102">
        <v>14.602499999999999</v>
      </c>
      <c r="M23" s="105">
        <v>0</v>
      </c>
      <c r="N23" s="83" t="s">
        <v>1404</v>
      </c>
    </row>
    <row r="24" spans="1:14" x14ac:dyDescent="0.25">
      <c r="A24" s="79" t="s">
        <v>1520</v>
      </c>
      <c r="B24" s="133" t="s">
        <v>1524</v>
      </c>
      <c r="C24" s="137" t="s">
        <v>338</v>
      </c>
      <c r="D24" s="81" t="str">
        <f>IFERROR(IF(C24="No CAS","",INDEX('DEQ Pollutant List'!$C$7:$C$611,MATCH('5. Pollutant Emissions - MB'!C24,'DEQ Pollutant List'!$B$7:$B$611,0))),"")</f>
        <v>Diethylene glycol monobutyl ether</v>
      </c>
      <c r="E24" s="115">
        <f>IFERROR(IF(OR($C24="",$C24="No CAS"),INDEX('DEQ Pollutant List'!$A$7:$A$611,MATCH($D24,'DEQ Pollutant List'!$C$7:$C$611,0)),INDEX('DEQ Pollutant List'!$A$7:$A$611,MATCH($C24,'DEQ Pollutant List'!$B$7:$B$611,0))),"")</f>
        <v>260</v>
      </c>
      <c r="F24" s="138" t="s">
        <v>1381</v>
      </c>
      <c r="G24" s="139">
        <v>0.03</v>
      </c>
      <c r="H24" s="104" t="s">
        <v>1527</v>
      </c>
      <c r="I24" s="102">
        <v>38.497500000000002</v>
      </c>
      <c r="J24" s="105">
        <v>0</v>
      </c>
      <c r="K24" s="83" t="s">
        <v>1404</v>
      </c>
      <c r="L24" s="102">
        <v>2.6549999999999998</v>
      </c>
      <c r="M24" s="105">
        <v>0</v>
      </c>
      <c r="N24" s="83" t="s">
        <v>1404</v>
      </c>
    </row>
    <row r="25" spans="1:14" x14ac:dyDescent="0.25">
      <c r="A25" s="79" t="s">
        <v>1520</v>
      </c>
      <c r="B25" s="133" t="s">
        <v>1525</v>
      </c>
      <c r="C25" s="137" t="s">
        <v>389</v>
      </c>
      <c r="D25" s="81" t="str">
        <f>IFERROR(IF(C25="No CAS","",INDEX('DEQ Pollutant List'!$C$7:$C$611,MATCH('5. Pollutant Emissions - MB'!C25,'DEQ Pollutant List'!$B$7:$B$611,0))),"")</f>
        <v>Dipropylene glycol monomethyl ether</v>
      </c>
      <c r="E25" s="115">
        <f>IFERROR(IF(OR($C25="",$C25="No CAS"),INDEX('DEQ Pollutant List'!$A$7:$A$611,MATCH($D25,'DEQ Pollutant List'!$C$7:$C$611,0)),INDEX('DEQ Pollutant List'!$A$7:$A$611,MATCH($C25,'DEQ Pollutant List'!$B$7:$B$611,0))),"")</f>
        <v>264</v>
      </c>
      <c r="F25" s="138" t="s">
        <v>1381</v>
      </c>
      <c r="G25" s="139">
        <v>5.5000000000000005E-3</v>
      </c>
      <c r="H25" s="104" t="s">
        <v>1528</v>
      </c>
      <c r="I25" s="102">
        <v>0</v>
      </c>
      <c r="J25" s="105">
        <v>3670.3974999999996</v>
      </c>
      <c r="K25" s="83" t="s">
        <v>1404</v>
      </c>
      <c r="L25" s="102">
        <v>0</v>
      </c>
      <c r="M25" s="105">
        <v>22.797499999999999</v>
      </c>
      <c r="N25" s="83" t="s">
        <v>1404</v>
      </c>
    </row>
    <row r="26" spans="1:14" x14ac:dyDescent="0.25">
      <c r="A26" s="79"/>
      <c r="B26" s="133"/>
      <c r="C26" s="137"/>
      <c r="D26" s="81"/>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5">
      <c r="A27" s="79"/>
      <c r="B27" s="133"/>
      <c r="C27" s="137"/>
      <c r="D27" s="81"/>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5">
      <c r="A28" s="79"/>
      <c r="B28" s="133"/>
      <c r="C28" s="137"/>
      <c r="D28" s="81"/>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5">
      <c r="A29" s="79"/>
      <c r="B29" s="133"/>
      <c r="C29" s="137"/>
      <c r="D29" s="81"/>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243" t="s">
        <v>1138</v>
      </c>
      <c r="B501" s="244"/>
      <c r="C501" s="244"/>
      <c r="D501" s="244"/>
      <c r="E501" s="244"/>
      <c r="F501" s="244"/>
      <c r="G501" s="244"/>
      <c r="H501" s="244"/>
      <c r="I501" s="244"/>
      <c r="J501" s="244"/>
      <c r="K501" s="244"/>
      <c r="L501" s="244"/>
      <c r="M501" s="244"/>
      <c r="N501" s="244"/>
    </row>
    <row r="502" spans="1:14" x14ac:dyDescent="0.25">
      <c r="A502" s="246"/>
      <c r="B502" s="247"/>
      <c r="C502" s="247"/>
      <c r="D502" s="247"/>
      <c r="E502" s="247"/>
      <c r="F502" s="247"/>
      <c r="G502" s="247"/>
      <c r="H502" s="247"/>
      <c r="I502" s="247"/>
      <c r="J502" s="247"/>
      <c r="K502" s="247"/>
      <c r="L502" s="247"/>
      <c r="M502" s="247"/>
      <c r="N502" s="247"/>
    </row>
    <row r="503" spans="1:14" ht="15.75" thickBot="1" x14ac:dyDescent="0.3">
      <c r="A503" s="249"/>
      <c r="B503" s="250"/>
      <c r="C503" s="250"/>
      <c r="D503" s="250"/>
      <c r="E503" s="250"/>
      <c r="F503" s="250"/>
      <c r="G503" s="250"/>
      <c r="H503" s="250"/>
      <c r="I503" s="250"/>
      <c r="J503" s="250"/>
      <c r="K503" s="250"/>
      <c r="L503" s="250"/>
      <c r="M503" s="250"/>
      <c r="N503" s="250"/>
    </row>
  </sheetData>
  <sheetProtection insertRows="0"/>
  <mergeCells count="8">
    <mergeCell ref="I9:N9"/>
    <mergeCell ref="A501:N503"/>
    <mergeCell ref="F10:H10"/>
    <mergeCell ref="A10:A11"/>
    <mergeCell ref="B10:B11"/>
    <mergeCell ref="I10:K10"/>
    <mergeCell ref="L10:N10"/>
    <mergeCell ref="C10:E10"/>
  </mergeCells>
  <conditionalFormatting sqref="E12:E500">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375" workbookViewId="0">
      <selection activeCell="C385" sqref="C385"/>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Stimson Lumber</Facility>
  </documentManagement>
</p:properties>
</file>

<file path=customXml/itemProps1.xml><?xml version="1.0" encoding="utf-8"?>
<ds:datastoreItem xmlns:ds="http://schemas.openxmlformats.org/officeDocument/2006/customXml" ds:itemID="{6E0C9BD5-7088-48F2-8235-664AD933F298}"/>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Andrew Rogers</cp:lastModifiedBy>
  <cp:lastPrinted>2018-12-14T23:57:06Z</cp:lastPrinted>
  <dcterms:created xsi:type="dcterms:W3CDTF">2018-11-29T22:27:46Z</dcterms:created>
  <dcterms:modified xsi:type="dcterms:W3CDTF">2023-05-14T21:09:57Z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