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eqhq1\AQCOMMON\Climate Change GHG Reporting\3 - Natural Gas\8 - WebsiteFiles\2023\"/>
    </mc:Choice>
  </mc:AlternateContent>
  <xr:revisionPtr revIDLastSave="0" documentId="13_ncr:1_{BD1B089A-77A5-4F5C-B654-0DFE8CD93E21}" xr6:coauthVersionLast="47" xr6:coauthVersionMax="47" xr10:uidLastSave="{00000000-0000-0000-0000-000000000000}"/>
  <bookViews>
    <workbookView xWindow="-28920" yWindow="-120" windowWidth="29040" windowHeight="15720" xr2:uid="{B19B115C-607D-43FB-8337-361737F51A07}"/>
  </bookViews>
  <sheets>
    <sheet name="Instructions" sheetId="1" r:id="rId1"/>
    <sheet name="Reporting Entity" sheetId="6" r:id="rId2"/>
    <sheet name="Fuel Producer Information" sheetId="4" r:id="rId3"/>
    <sheet name="Vendor or Intermediary Info" sheetId="3" r:id="rId4"/>
    <sheet name="Fuel Information" sheetId="2" r:id="rId5"/>
    <sheet name="FillInInfo" sheetId="5" state="hidden" r:id="rId6"/>
  </sheets>
  <definedNames>
    <definedName name="_xlnm._FilterDatabase" localSheetId="5" hidden="1">FillInInfo!$K$2:$M$312</definedName>
    <definedName name="PermitName" localSheetId="5">FillInInfo!$K$2:$M$312</definedName>
    <definedName name="PermitName">FillInInfo!$K$2:$M$312</definedName>
    <definedName name="PermitNumber" localSheetId="5">FillInInfo!$K$3:$M$312</definedName>
    <definedName name="PermitNumber">FillInInfo!$K$2:$M$312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2" l="1"/>
  <c r="S9" i="2" l="1"/>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9" i="2"/>
  <c r="E8" i="6"/>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AC10" i="2"/>
  <c r="AD10" i="2"/>
  <c r="AC11" i="2"/>
  <c r="AD11" i="2"/>
  <c r="AC12" i="2"/>
  <c r="AD12" i="2"/>
  <c r="AC13" i="2"/>
  <c r="AD13" i="2"/>
  <c r="AC14" i="2"/>
  <c r="AD14" i="2"/>
  <c r="AC15" i="2"/>
  <c r="AD15" i="2"/>
  <c r="AC16" i="2"/>
  <c r="AD16" i="2"/>
  <c r="AC17" i="2"/>
  <c r="AD17" i="2"/>
  <c r="AC18" i="2"/>
  <c r="AD18" i="2"/>
  <c r="AC19" i="2"/>
  <c r="AD19" i="2"/>
  <c r="AC20" i="2"/>
  <c r="AD20" i="2"/>
  <c r="AC21" i="2"/>
  <c r="AD21" i="2"/>
  <c r="AC22" i="2"/>
  <c r="AD22" i="2"/>
  <c r="AC23" i="2"/>
  <c r="AD23" i="2"/>
  <c r="AC24" i="2"/>
  <c r="AD24" i="2"/>
  <c r="AC25" i="2"/>
  <c r="AD25" i="2"/>
  <c r="AC26" i="2"/>
  <c r="AD26" i="2"/>
  <c r="AC27" i="2"/>
  <c r="AD27" i="2"/>
  <c r="AC28" i="2"/>
  <c r="AD28" i="2"/>
  <c r="AC29" i="2"/>
  <c r="AD29" i="2"/>
  <c r="AC30" i="2"/>
  <c r="AD30" i="2"/>
  <c r="AC31" i="2"/>
  <c r="AD31" i="2"/>
  <c r="AC32" i="2"/>
  <c r="AD32" i="2"/>
  <c r="AC33" i="2"/>
  <c r="AD33" i="2"/>
  <c r="AC34" i="2"/>
  <c r="AD34" i="2"/>
  <c r="AC35" i="2"/>
  <c r="AD35" i="2"/>
  <c r="AC36" i="2"/>
  <c r="AD36" i="2"/>
  <c r="AC37" i="2"/>
  <c r="AD37" i="2"/>
  <c r="AC38" i="2"/>
  <c r="AD38" i="2"/>
  <c r="AC39" i="2"/>
  <c r="AD39" i="2"/>
  <c r="AC40" i="2"/>
  <c r="AD40" i="2"/>
  <c r="AC41" i="2"/>
  <c r="AD41" i="2"/>
  <c r="AC42" i="2"/>
  <c r="AD42" i="2"/>
  <c r="AC43" i="2"/>
  <c r="AD43" i="2"/>
  <c r="AC44" i="2"/>
  <c r="AD44" i="2"/>
  <c r="AC45" i="2"/>
  <c r="AD45" i="2"/>
  <c r="AC46" i="2"/>
  <c r="AD46" i="2"/>
  <c r="AC47" i="2"/>
  <c r="AD47" i="2"/>
  <c r="AC48" i="2"/>
  <c r="AD48" i="2"/>
  <c r="AC49" i="2"/>
  <c r="AD49" i="2"/>
  <c r="AC50" i="2"/>
  <c r="AD50" i="2"/>
  <c r="AC51" i="2"/>
  <c r="AD51" i="2"/>
  <c r="AC52" i="2"/>
  <c r="AD52" i="2"/>
  <c r="AC53" i="2"/>
  <c r="AD53" i="2"/>
  <c r="AC54" i="2"/>
  <c r="AD54" i="2"/>
  <c r="AC55" i="2"/>
  <c r="AD55" i="2"/>
  <c r="AC56" i="2"/>
  <c r="AD56" i="2"/>
  <c r="AC57" i="2"/>
  <c r="AD57" i="2"/>
  <c r="AC58" i="2"/>
  <c r="AD58" i="2"/>
  <c r="AC59" i="2"/>
  <c r="AD59" i="2"/>
  <c r="AC60" i="2"/>
  <c r="AD60" i="2"/>
  <c r="AC61" i="2"/>
  <c r="AD61" i="2"/>
  <c r="AC62" i="2"/>
  <c r="AD62" i="2"/>
  <c r="AC63" i="2"/>
  <c r="AD63" i="2"/>
  <c r="AC64" i="2"/>
  <c r="AD64" i="2"/>
  <c r="AC65" i="2"/>
  <c r="AD65" i="2"/>
  <c r="AC66" i="2"/>
  <c r="AD66" i="2"/>
  <c r="AC67" i="2"/>
  <c r="AD67" i="2"/>
  <c r="AC68" i="2"/>
  <c r="AD68" i="2"/>
  <c r="AC69" i="2"/>
  <c r="AD69" i="2"/>
  <c r="AC70" i="2"/>
  <c r="AD70" i="2"/>
  <c r="AD9" i="2"/>
  <c r="AC9" i="2"/>
</calcChain>
</file>

<file path=xl/sharedStrings.xml><?xml version="1.0" encoding="utf-8"?>
<sst xmlns="http://schemas.openxmlformats.org/spreadsheetml/2006/main" count="814" uniqueCount="756">
  <si>
    <t>Required Supplemental Data Form for Biogas, Biomethane, and Hydrogen</t>
  </si>
  <si>
    <t>Instructions</t>
  </si>
  <si>
    <t>Resources</t>
  </si>
  <si>
    <t>Biogas, Biomethane  and Hydrogen Reporting Requirements</t>
  </si>
  <si>
    <t>Contact the Greenhouse Gas Reporting Program for help navigating this workbook or any reporting questions at:</t>
  </si>
  <si>
    <t>GHGReport@deq.oregon.gov</t>
  </si>
  <si>
    <t>Version</t>
  </si>
  <si>
    <t>RY2023</t>
  </si>
  <si>
    <t>Last Updated</t>
  </si>
  <si>
    <t xml:space="preserve">Reporting Entity Information </t>
  </si>
  <si>
    <t>Use this worksheet to add the name of your company, contact details, and the data year the biomethane, biogas, or hydrogen was supplied. For air permitted stationary sources, include the Air permit Stationary Source Permit ID of your entity.</t>
  </si>
  <si>
    <t>Data Year</t>
  </si>
  <si>
    <t>Type of Reporter</t>
  </si>
  <si>
    <t>Company Name</t>
  </si>
  <si>
    <t>Air permit stationary source ID</t>
  </si>
  <si>
    <t>Reporting Contact Name</t>
  </si>
  <si>
    <t>Contact Phone</t>
  </si>
  <si>
    <t>Contact Email</t>
  </si>
  <si>
    <t>Fuel Producer Name</t>
  </si>
  <si>
    <t>Fuel Producer Type</t>
  </si>
  <si>
    <t>Fuel Producer Address</t>
  </si>
  <si>
    <t>Fuel Producer City</t>
  </si>
  <si>
    <t>Fuel Producer State</t>
  </si>
  <si>
    <t>Fuel Producer Zip Code</t>
  </si>
  <si>
    <t xml:space="preserve">Fuel Producer Country </t>
  </si>
  <si>
    <t>Information about the vendors who sold the biogas, biomethane, or hydrogen to your company</t>
  </si>
  <si>
    <t>Vendor Name</t>
  </si>
  <si>
    <t>Vendor Address</t>
  </si>
  <si>
    <t>Vendor City</t>
  </si>
  <si>
    <t>Vendor State</t>
  </si>
  <si>
    <t>Vendor Zip Code</t>
  </si>
  <si>
    <t xml:space="preserve">Vendor Country </t>
  </si>
  <si>
    <t>Information about biogas, biomethane, or hydogen fuel delivered</t>
  </si>
  <si>
    <t>Production information</t>
  </si>
  <si>
    <t>Permitted Source Data</t>
  </si>
  <si>
    <t>Book and Claim Required Information</t>
  </si>
  <si>
    <t>hide these columns</t>
  </si>
  <si>
    <t>Fuel ID</t>
  </si>
  <si>
    <t>Fuel Type</t>
  </si>
  <si>
    <t>Delivery Method</t>
  </si>
  <si>
    <t>Delivered Amount</t>
  </si>
  <si>
    <t>Units of 
delivered amount</t>
  </si>
  <si>
    <t>High Heat Value 
(mmbtu/unit of delivered amount)</t>
  </si>
  <si>
    <t>Lifecycle Carbon Intensity 
(gCO2e/MJ)</t>
  </si>
  <si>
    <t>Facility Name</t>
  </si>
  <si>
    <t>Fuel Production Method</t>
  </si>
  <si>
    <t>Fuel Feedstock</t>
  </si>
  <si>
    <t>Production Month</t>
  </si>
  <si>
    <t>Production Year</t>
  </si>
  <si>
    <t>Delivered to permitted source?</t>
  </si>
  <si>
    <t>Permitted Source Name</t>
  </si>
  <si>
    <t>Permit Number</t>
  </si>
  <si>
    <t>Amount</t>
  </si>
  <si>
    <t>Units</t>
  </si>
  <si>
    <t>Emissions (mtCO2)</t>
  </si>
  <si>
    <t>Equivalent amount of NG (MMBTU)</t>
  </si>
  <si>
    <t>Injection Point</t>
  </si>
  <si>
    <t>Injection Year</t>
  </si>
  <si>
    <t>DEQFuelID</t>
  </si>
  <si>
    <t>Reporting entity</t>
  </si>
  <si>
    <t>Reporting year</t>
  </si>
  <si>
    <t>Years</t>
  </si>
  <si>
    <t>Method used to Produce</t>
  </si>
  <si>
    <t>Month of production</t>
  </si>
  <si>
    <t>Delivery Method/Type</t>
  </si>
  <si>
    <t>Unit of Delivery Amount</t>
  </si>
  <si>
    <t>State</t>
  </si>
  <si>
    <t>?</t>
  </si>
  <si>
    <t>Country</t>
  </si>
  <si>
    <t>Biomethane</t>
  </si>
  <si>
    <t>Anaerobic digestion</t>
  </si>
  <si>
    <t>January</t>
  </si>
  <si>
    <t>Direct</t>
  </si>
  <si>
    <t>MMBTU</t>
  </si>
  <si>
    <t>AL</t>
  </si>
  <si>
    <t>Yes</t>
  </si>
  <si>
    <t>Biogas</t>
  </si>
  <si>
    <t>February</t>
  </si>
  <si>
    <t>Interstate pipeline</t>
  </si>
  <si>
    <t>kg</t>
  </si>
  <si>
    <t>AK</t>
  </si>
  <si>
    <t>No</t>
  </si>
  <si>
    <t>Hydrogen</t>
  </si>
  <si>
    <t>March</t>
  </si>
  <si>
    <t>Intrastate pipeline</t>
  </si>
  <si>
    <t>scf</t>
  </si>
  <si>
    <t>AZ</t>
  </si>
  <si>
    <t>Other</t>
  </si>
  <si>
    <t>April</t>
  </si>
  <si>
    <t>Truck</t>
  </si>
  <si>
    <t>AR</t>
  </si>
  <si>
    <t>May</t>
  </si>
  <si>
    <t>AS</t>
  </si>
  <si>
    <t>June</t>
  </si>
  <si>
    <t>CA</t>
  </si>
  <si>
    <t>July</t>
  </si>
  <si>
    <t>CO</t>
  </si>
  <si>
    <t>August</t>
  </si>
  <si>
    <t>CT</t>
  </si>
  <si>
    <t>September</t>
  </si>
  <si>
    <t>DE</t>
  </si>
  <si>
    <t>Reporter Type</t>
  </si>
  <si>
    <t xml:space="preserve">October </t>
  </si>
  <si>
    <t>DC</t>
  </si>
  <si>
    <t>Natural Gas Supplier</t>
  </si>
  <si>
    <t>November</t>
  </si>
  <si>
    <t>FL</t>
  </si>
  <si>
    <t>Stationary Source</t>
  </si>
  <si>
    <t>December</t>
  </si>
  <si>
    <t>GA</t>
  </si>
  <si>
    <t>GU</t>
  </si>
  <si>
    <t>HI</t>
  </si>
  <si>
    <t>Feedstock types</t>
  </si>
  <si>
    <t>ID</t>
  </si>
  <si>
    <t>Crop residues</t>
  </si>
  <si>
    <t>IL</t>
  </si>
  <si>
    <t>Animal manure</t>
  </si>
  <si>
    <t>IN</t>
  </si>
  <si>
    <t>Organic fraction of MSW</t>
  </si>
  <si>
    <t>IA</t>
  </si>
  <si>
    <t>Wastewater sludge</t>
  </si>
  <si>
    <t>KS</t>
  </si>
  <si>
    <t>Woody biomass</t>
  </si>
  <si>
    <t>KY</t>
  </si>
  <si>
    <t>LA</t>
  </si>
  <si>
    <t xml:space="preserve">ME </t>
  </si>
  <si>
    <t>MD</t>
  </si>
  <si>
    <t>Biodigester</t>
  </si>
  <si>
    <t>MA</t>
  </si>
  <si>
    <t>LFG Recovery System</t>
  </si>
  <si>
    <t>MI</t>
  </si>
  <si>
    <t>Wastewater treatment plant</t>
  </si>
  <si>
    <t>MN</t>
  </si>
  <si>
    <t>MS</t>
  </si>
  <si>
    <t>Anaerobic decomposition</t>
  </si>
  <si>
    <t>MO</t>
  </si>
  <si>
    <t>Thermochemical decomposition</t>
  </si>
  <si>
    <t>MT</t>
  </si>
  <si>
    <t>Biogas Upgrading</t>
  </si>
  <si>
    <t>NE</t>
  </si>
  <si>
    <t>Thermal Gasification</t>
  </si>
  <si>
    <t>NV</t>
  </si>
  <si>
    <t>NH</t>
  </si>
  <si>
    <t>NJ</t>
  </si>
  <si>
    <t>NM</t>
  </si>
  <si>
    <t>NY</t>
  </si>
  <si>
    <t>NC</t>
  </si>
  <si>
    <t>ND</t>
  </si>
  <si>
    <t>MP</t>
  </si>
  <si>
    <t>OH</t>
  </si>
  <si>
    <t>PA</t>
  </si>
  <si>
    <t>PR</t>
  </si>
  <si>
    <t>RI</t>
  </si>
  <si>
    <t>SC</t>
  </si>
  <si>
    <t>SD</t>
  </si>
  <si>
    <t>TN</t>
  </si>
  <si>
    <t>TX</t>
  </si>
  <si>
    <t>TT</t>
  </si>
  <si>
    <t>UT</t>
  </si>
  <si>
    <t>VT</t>
  </si>
  <si>
    <t>VA</t>
  </si>
  <si>
    <t>VI</t>
  </si>
  <si>
    <t>WA</t>
  </si>
  <si>
    <t>WV</t>
  </si>
  <si>
    <t>WI</t>
  </si>
  <si>
    <t>WY</t>
  </si>
  <si>
    <t>EZ-Filer System (Source) ID</t>
  </si>
  <si>
    <t>01-0029</t>
  </si>
  <si>
    <t>01-0038</t>
  </si>
  <si>
    <t>02-0005</t>
  </si>
  <si>
    <t>03-0004</t>
  </si>
  <si>
    <t>03-0010</t>
  </si>
  <si>
    <t>03-0011</t>
  </si>
  <si>
    <t>03-0020</t>
  </si>
  <si>
    <t>03-1791</t>
  </si>
  <si>
    <t>03-1850</t>
  </si>
  <si>
    <t>YDO System (FIS) ID</t>
  </si>
  <si>
    <t>PCC Structurals, Inc.</t>
  </si>
  <si>
    <t>04-0004</t>
  </si>
  <si>
    <t>04-0006</t>
  </si>
  <si>
    <t>04-0041</t>
  </si>
  <si>
    <t>05-0005</t>
  </si>
  <si>
    <t>05-0006</t>
  </si>
  <si>
    <t>05-0023</t>
  </si>
  <si>
    <t>05-0026</t>
  </si>
  <si>
    <t>05-1849</t>
  </si>
  <si>
    <t>06-0010</t>
  </si>
  <si>
    <t>06-0062</t>
  </si>
  <si>
    <t>06-0084</t>
  </si>
  <si>
    <t>06-0099</t>
  </si>
  <si>
    <t>07-0037</t>
  </si>
  <si>
    <t>08-0003</t>
  </si>
  <si>
    <t>08-0008</t>
  </si>
  <si>
    <t>09-0015</t>
  </si>
  <si>
    <t>09-0040</t>
  </si>
  <si>
    <t>09-0084</t>
  </si>
  <si>
    <t>NW Natural</t>
  </si>
  <si>
    <t>Georgia-Pacific Wauna LLC</t>
  </si>
  <si>
    <t>JELD-WEN, Inc. dba JELD-WEN</t>
  </si>
  <si>
    <t>09-0121</t>
  </si>
  <si>
    <t>10-0012</t>
  </si>
  <si>
    <t>10-0013</t>
  </si>
  <si>
    <t>10-0022</t>
  </si>
  <si>
    <t>10-0025</t>
  </si>
  <si>
    <t>10-0027</t>
  </si>
  <si>
    <t>10-0029</t>
  </si>
  <si>
    <t>10-0030</t>
  </si>
  <si>
    <t>10-0031</t>
  </si>
  <si>
    <t>10-0034</t>
  </si>
  <si>
    <t>10-0045</t>
  </si>
  <si>
    <t>10-0048</t>
  </si>
  <si>
    <t>10-0054</t>
  </si>
  <si>
    <t>10-0078</t>
  </si>
  <si>
    <t>10-0210</t>
  </si>
  <si>
    <t>11-0001</t>
  </si>
  <si>
    <t>11-0002</t>
  </si>
  <si>
    <t>12-0001</t>
  </si>
  <si>
    <t>12-0032</t>
  </si>
  <si>
    <t>13-0032</t>
  </si>
  <si>
    <t>14-0003</t>
  </si>
  <si>
    <t>15-0004</t>
  </si>
  <si>
    <t>15-0012</t>
  </si>
  <si>
    <t>15-0014</t>
  </si>
  <si>
    <t>15-0020</t>
  </si>
  <si>
    <t>15-0021</t>
  </si>
  <si>
    <t>15-0022</t>
  </si>
  <si>
    <t>15-0025</t>
  </si>
  <si>
    <t>Chemical Waste Management of the Northwest, Inc.</t>
  </si>
  <si>
    <t>Co-Gen Co. LLC</t>
  </si>
  <si>
    <t>Plycem USA LLC</t>
  </si>
  <si>
    <t>Timber Products Co. Limited Partnership</t>
  </si>
  <si>
    <t>15-0026</t>
  </si>
  <si>
    <t>15-0029</t>
  </si>
  <si>
    <t>15-0030</t>
  </si>
  <si>
    <t>15-0040</t>
  </si>
  <si>
    <t>15-0046</t>
  </si>
  <si>
    <t>15-0066</t>
  </si>
  <si>
    <t>15-0073</t>
  </si>
  <si>
    <t>15-0079</t>
  </si>
  <si>
    <t>15-0080</t>
  </si>
  <si>
    <t>15-0084</t>
  </si>
  <si>
    <t>15-0088</t>
  </si>
  <si>
    <t>15-0109</t>
  </si>
  <si>
    <t>15-0159</t>
  </si>
  <si>
    <t>15-0218</t>
  </si>
  <si>
    <t>15-0222</t>
  </si>
  <si>
    <t>15-9546</t>
  </si>
  <si>
    <t>16-0026</t>
  </si>
  <si>
    <t>17-0018</t>
  </si>
  <si>
    <t>17-0022</t>
  </si>
  <si>
    <t>17-0030</t>
  </si>
  <si>
    <t>18-0003</t>
  </si>
  <si>
    <t>18-0005</t>
  </si>
  <si>
    <t>18-0006</t>
  </si>
  <si>
    <t>18-0013</t>
  </si>
  <si>
    <t>18-0014</t>
  </si>
  <si>
    <t>18-0020</t>
  </si>
  <si>
    <t>18-0032</t>
  </si>
  <si>
    <t>18-0072</t>
  </si>
  <si>
    <t>18-0096</t>
  </si>
  <si>
    <t>19-0001</t>
  </si>
  <si>
    <t>White City Plywood Co.</t>
  </si>
  <si>
    <t>CDS Publications, Inc.</t>
  </si>
  <si>
    <t>19-0002</t>
  </si>
  <si>
    <t>19-0016</t>
  </si>
  <si>
    <t>21-0005</t>
  </si>
  <si>
    <t>21-0042</t>
  </si>
  <si>
    <t>22-0006</t>
  </si>
  <si>
    <t>22-0011</t>
  </si>
  <si>
    <t>22-0143</t>
  </si>
  <si>
    <t>22-0328</t>
  </si>
  <si>
    <t>22-0471</t>
  </si>
  <si>
    <t>22-0547</t>
  </si>
  <si>
    <t>22-1024</t>
  </si>
  <si>
    <t>22-1034</t>
  </si>
  <si>
    <t>22-2522</t>
  </si>
  <si>
    <t>22-2525</t>
  </si>
  <si>
    <t>22-3010</t>
  </si>
  <si>
    <t>22-3501</t>
  </si>
  <si>
    <t>22-6002</t>
  </si>
  <si>
    <t>22-6024</t>
  </si>
  <si>
    <t>22-6031</t>
  </si>
  <si>
    <t>22-6034</t>
  </si>
  <si>
    <t>22-8041</t>
  </si>
  <si>
    <t>22-8042</t>
  </si>
  <si>
    <t>22-8043</t>
  </si>
  <si>
    <t>22-8044</t>
  </si>
  <si>
    <t>22-8045</t>
  </si>
  <si>
    <t>22-8050</t>
  </si>
  <si>
    <t>23-0003</t>
  </si>
  <si>
    <t>23-0031</t>
  </si>
  <si>
    <t>23-0032</t>
  </si>
  <si>
    <t>24-0002</t>
  </si>
  <si>
    <t>Collins Pine Company</t>
  </si>
  <si>
    <t>Bakelite Chemicals LLC</t>
  </si>
  <si>
    <t>Stahlbush Island Farms, Inc.</t>
  </si>
  <si>
    <t>Truitt Bros., Inc.</t>
  </si>
  <si>
    <t>24-0055</t>
  </si>
  <si>
    <t>24-0056</t>
  </si>
  <si>
    <t>24-0060</t>
  </si>
  <si>
    <t>24-0065</t>
  </si>
  <si>
    <t>24-0071</t>
  </si>
  <si>
    <t>24-0072</t>
  </si>
  <si>
    <t>24-0131</t>
  </si>
  <si>
    <t>24-0136</t>
  </si>
  <si>
    <t>24-1011</t>
  </si>
  <si>
    <t>24-4671</t>
  </si>
  <si>
    <t>24-5155</t>
  </si>
  <si>
    <t>24-5398</t>
  </si>
  <si>
    <t>24-5404</t>
  </si>
  <si>
    <t>24-5790</t>
  </si>
  <si>
    <t>24-5835</t>
  </si>
  <si>
    <t>24-7067</t>
  </si>
  <si>
    <t>24-8061</t>
  </si>
  <si>
    <t>25-0001</t>
  </si>
  <si>
    <t>25-0002</t>
  </si>
  <si>
    <t>25-0006</t>
  </si>
  <si>
    <t>25-0016</t>
  </si>
  <si>
    <t>25-0024</t>
  </si>
  <si>
    <t>25-0026</t>
  </si>
  <si>
    <t>25-0027</t>
  </si>
  <si>
    <t>25-0031</t>
  </si>
  <si>
    <t>25-0032</t>
  </si>
  <si>
    <t>25-0036</t>
  </si>
  <si>
    <t>25-0041</t>
  </si>
  <si>
    <t>25-0045</t>
  </si>
  <si>
    <t>25-0047</t>
  </si>
  <si>
    <t>26-0010</t>
  </si>
  <si>
    <t>Oregon Aero, Inc.</t>
  </si>
  <si>
    <t>Transformer Technologies LLC</t>
  </si>
  <si>
    <t>Alto Ingredients, Inc.</t>
  </si>
  <si>
    <t>Portland General Electric Company</t>
  </si>
  <si>
    <t>26-0024</t>
  </si>
  <si>
    <t>26-0027</t>
  </si>
  <si>
    <t>26-0088</t>
  </si>
  <si>
    <t>26-0092</t>
  </si>
  <si>
    <t>26-0100</t>
  </si>
  <si>
    <t>26-0103</t>
  </si>
  <si>
    <t>26-0117</t>
  </si>
  <si>
    <t>26-0238</t>
  </si>
  <si>
    <t>26-0241</t>
  </si>
  <si>
    <t>26-0350</t>
  </si>
  <si>
    <t>26-0462</t>
  </si>
  <si>
    <t>26-1803</t>
  </si>
  <si>
    <t>26-1804</t>
  </si>
  <si>
    <t>26-1815</t>
  </si>
  <si>
    <t>26-1865</t>
  </si>
  <si>
    <t>26-1867</t>
  </si>
  <si>
    <t>26-1869</t>
  </si>
  <si>
    <t>26-1876</t>
  </si>
  <si>
    <t>26-1885</t>
  </si>
  <si>
    <t>26-1891</t>
  </si>
  <si>
    <t>26-1892</t>
  </si>
  <si>
    <t>26-1894</t>
  </si>
  <si>
    <t>26-2025</t>
  </si>
  <si>
    <t>26-2026</t>
  </si>
  <si>
    <t>26-2027</t>
  </si>
  <si>
    <t>26-2043</t>
  </si>
  <si>
    <t>26-2050</t>
  </si>
  <si>
    <t>26-2068</t>
  </si>
  <si>
    <t>26-2197</t>
  </si>
  <si>
    <t>26-2204</t>
  </si>
  <si>
    <t>26-2210</t>
  </si>
  <si>
    <t>Craft Brew Alliance, Inc.</t>
  </si>
  <si>
    <t>ARAMARK Uniform Services, Inc.</t>
  </si>
  <si>
    <t>InterCo Print, LLC</t>
  </si>
  <si>
    <t>Ash Grove Cement Company</t>
  </si>
  <si>
    <t>Marquis Care at Mt. Tabor</t>
  </si>
  <si>
    <t>26-2390</t>
  </si>
  <si>
    <t>26-2400</t>
  </si>
  <si>
    <t>26-2492</t>
  </si>
  <si>
    <t>26-2579</t>
  </si>
  <si>
    <t>26-2777</t>
  </si>
  <si>
    <t>26-2778</t>
  </si>
  <si>
    <t>26-2784</t>
  </si>
  <si>
    <t>26-2832</t>
  </si>
  <si>
    <t>26-2914</t>
  </si>
  <si>
    <t>26-2952</t>
  </si>
  <si>
    <t>26-2955</t>
  </si>
  <si>
    <t>26-2968</t>
  </si>
  <si>
    <t>26-2971</t>
  </si>
  <si>
    <t>26-3002</t>
  </si>
  <si>
    <t>26-3009</t>
  </si>
  <si>
    <t>26-3021</t>
  </si>
  <si>
    <t>26-3048</t>
  </si>
  <si>
    <t>26-3051</t>
  </si>
  <si>
    <t>26-3067</t>
  </si>
  <si>
    <t>26-3110</t>
  </si>
  <si>
    <t>26-3135</t>
  </si>
  <si>
    <t>26-3224</t>
  </si>
  <si>
    <t>26-3228</t>
  </si>
  <si>
    <t>26-3240</t>
  </si>
  <si>
    <t>26-3241</t>
  </si>
  <si>
    <t>26-3242</t>
  </si>
  <si>
    <t>26-3253</t>
  </si>
  <si>
    <t>26-3254</t>
  </si>
  <si>
    <t>26-3267</t>
  </si>
  <si>
    <t>26-3291</t>
  </si>
  <si>
    <t>26-3293</t>
  </si>
  <si>
    <t>United States Bakery</t>
  </si>
  <si>
    <t>The Boeing Company</t>
  </si>
  <si>
    <t>Ajinomoto Foods North America, Inc</t>
  </si>
  <si>
    <t>26-3305</t>
  </si>
  <si>
    <t>26-3310</t>
  </si>
  <si>
    <t>26-9536</t>
  </si>
  <si>
    <t>26-9537</t>
  </si>
  <si>
    <t>26-9820</t>
  </si>
  <si>
    <t>27-0005</t>
  </si>
  <si>
    <t>27-0008</t>
  </si>
  <si>
    <t>27-0012</t>
  </si>
  <si>
    <t>27-5065</t>
  </si>
  <si>
    <t>28-0007</t>
  </si>
  <si>
    <t>29-0002</t>
  </si>
  <si>
    <t>29-0003</t>
  </si>
  <si>
    <t>29-0004</t>
  </si>
  <si>
    <t>29-0007</t>
  </si>
  <si>
    <t>29-0008</t>
  </si>
  <si>
    <t>29-0013</t>
  </si>
  <si>
    <t>29-0077</t>
  </si>
  <si>
    <t>30-0016</t>
  </si>
  <si>
    <t>30-0018</t>
  </si>
  <si>
    <t>30-0021</t>
  </si>
  <si>
    <t>30-0056</t>
  </si>
  <si>
    <t>30-0060</t>
  </si>
  <si>
    <t>30-0075</t>
  </si>
  <si>
    <t>30-0080</t>
  </si>
  <si>
    <t>30-0112</t>
  </si>
  <si>
    <t>30-0113</t>
  </si>
  <si>
    <t>30-0118</t>
  </si>
  <si>
    <t>30-9512</t>
  </si>
  <si>
    <t>31-0001</t>
  </si>
  <si>
    <t>31-0002</t>
  </si>
  <si>
    <t>Western Oregon University</t>
  </si>
  <si>
    <t>Farm Power Tillamook LLC</t>
  </si>
  <si>
    <t>Tillamook County Creamery Association</t>
  </si>
  <si>
    <t>Hampton Lumber Mills, Inc. dba Tillamook Lumber Company</t>
  </si>
  <si>
    <t>31-0006</t>
  </si>
  <si>
    <t>31-0011</t>
  </si>
  <si>
    <t>31-0028</t>
  </si>
  <si>
    <t>33-0001</t>
  </si>
  <si>
    <t>33-0007</t>
  </si>
  <si>
    <t>34-0002</t>
  </si>
  <si>
    <t>34-0004</t>
  </si>
  <si>
    <t>34-0009</t>
  </si>
  <si>
    <t>34-0058</t>
  </si>
  <si>
    <t>34-0063</t>
  </si>
  <si>
    <t>34-0067</t>
  </si>
  <si>
    <t>34-0080</t>
  </si>
  <si>
    <t>34-0089</t>
  </si>
  <si>
    <t>34-0176</t>
  </si>
  <si>
    <t>34-0187</t>
  </si>
  <si>
    <t>34-0193</t>
  </si>
  <si>
    <t>34-2066</t>
  </si>
  <si>
    <t>34-2580</t>
  </si>
  <si>
    <t>34-2584</t>
  </si>
  <si>
    <t>34-2585</t>
  </si>
  <si>
    <t>34-2623</t>
  </si>
  <si>
    <t>34-2638</t>
  </si>
  <si>
    <t>34-2639</t>
  </si>
  <si>
    <t>34-2678</t>
  </si>
  <si>
    <t>34-2681</t>
  </si>
  <si>
    <t>34-2684</t>
  </si>
  <si>
    <t>34-2688</t>
  </si>
  <si>
    <t>34-2753</t>
  </si>
  <si>
    <t>Hexion Inc.</t>
  </si>
  <si>
    <t>International Paper</t>
  </si>
  <si>
    <t>Qorvo US, Inc.</t>
  </si>
  <si>
    <t>Allied Systems Company</t>
  </si>
  <si>
    <t>34-2756</t>
  </si>
  <si>
    <t>DMH, Inc.</t>
  </si>
  <si>
    <t>34-2759</t>
  </si>
  <si>
    <t>34-2775</t>
  </si>
  <si>
    <t>34-2783</t>
  </si>
  <si>
    <t>34-2804</t>
  </si>
  <si>
    <t>34-2813</t>
  </si>
  <si>
    <t>34-9507</t>
  </si>
  <si>
    <t>36-0003</t>
  </si>
  <si>
    <t>36-0011</t>
  </si>
  <si>
    <t>36-5034</t>
  </si>
  <si>
    <t>36-5313</t>
  </si>
  <si>
    <t>36-7004</t>
  </si>
  <si>
    <t>36-8010</t>
  </si>
  <si>
    <t>36-8031</t>
  </si>
  <si>
    <t>Tuality Community Hospital</t>
  </si>
  <si>
    <t>Analog Devices, Inc.</t>
  </si>
  <si>
    <t>Riverbend Landfill Co.</t>
  </si>
  <si>
    <t>Stella-Jones Corporation</t>
  </si>
  <si>
    <t>Hampton Lumber Mills, Inc. dba Willamina Lumber Company</t>
  </si>
  <si>
    <t>Boise Cascade Wood Products, L.L.C.</t>
  </si>
  <si>
    <t>Northwest Pipeline LLC</t>
  </si>
  <si>
    <t>HP Computing and Printing, Inc.</t>
  </si>
  <si>
    <t>Good Samaritan Hospital</t>
  </si>
  <si>
    <t>02-2094</t>
  </si>
  <si>
    <t>Hollingsworth &amp; Vose Fiber Company</t>
  </si>
  <si>
    <t>02-2173</t>
  </si>
  <si>
    <t>Oregon State University</t>
  </si>
  <si>
    <t>02-2298</t>
  </si>
  <si>
    <t>Interfor U.S. Inc.</t>
  </si>
  <si>
    <t>02-7082</t>
  </si>
  <si>
    <t>Valley Landfills, Inc.</t>
  </si>
  <si>
    <t>02-9502</t>
  </si>
  <si>
    <t>Pacific Northwest Generating Cooperative</t>
  </si>
  <si>
    <t>02-9503</t>
  </si>
  <si>
    <t>Fred Meyer, Inc.</t>
  </si>
  <si>
    <t>Clackamas County Service District #1</t>
  </si>
  <si>
    <t>Tri-City Service District</t>
  </si>
  <si>
    <t>Kaiser Foundation Health Plan of the NW</t>
  </si>
  <si>
    <t>03-0048</t>
  </si>
  <si>
    <t>03-0051</t>
  </si>
  <si>
    <t>Sanders Wood Products, Inc.</t>
  </si>
  <si>
    <t>Blue Heron Paper Company</t>
  </si>
  <si>
    <t>Willamette Falls Paper Company, Inc.</t>
  </si>
  <si>
    <t>03-2145</t>
  </si>
  <si>
    <t>03-2533</t>
  </si>
  <si>
    <t>Blount, Inc.</t>
  </si>
  <si>
    <t>03-2624</t>
  </si>
  <si>
    <t>03-2674</t>
  </si>
  <si>
    <t>03-2729</t>
  </si>
  <si>
    <t>Consolidated Metco, Inc</t>
  </si>
  <si>
    <t>03-2738</t>
  </si>
  <si>
    <t>Albertson's LLC</t>
  </si>
  <si>
    <t>03-2754</t>
  </si>
  <si>
    <t>03-9507</t>
  </si>
  <si>
    <t>Bio-Oregon Protein, Inc.</t>
  </si>
  <si>
    <t>Hampton Lumber Mills, Inc.</t>
  </si>
  <si>
    <t>United States Gypsum Company</t>
  </si>
  <si>
    <t>Cascade Kelly Holdings, LLC</t>
  </si>
  <si>
    <t>Cascade Kelly Holdings LLC</t>
  </si>
  <si>
    <t>Northwest Natural Gas Company</t>
  </si>
  <si>
    <t>Cascade Tissue Group-Oregon</t>
  </si>
  <si>
    <t>Dyno Nobel Incorporated</t>
  </si>
  <si>
    <t>05-2042</t>
  </si>
  <si>
    <t>Armstrong World Industries Inc.</t>
  </si>
  <si>
    <t>05-2085</t>
  </si>
  <si>
    <t>05-2581</t>
  </si>
  <si>
    <t>Enerfin Resources Northwest Ltd. Ptp.</t>
  </si>
  <si>
    <t>05-2598</t>
  </si>
  <si>
    <t>Forest Energy Oregon, LLC</t>
  </si>
  <si>
    <t>05-2605</t>
  </si>
  <si>
    <t>Roseburg Forest Products Co.</t>
  </si>
  <si>
    <t>Southport Lumber Co., LLC</t>
  </si>
  <si>
    <t>LTM, Incorporated</t>
  </si>
  <si>
    <t>Coos County Solid Waste Department</t>
  </si>
  <si>
    <t>Vitesse, LLC</t>
  </si>
  <si>
    <t>Pacific Wood Laminates, Inc.</t>
  </si>
  <si>
    <t>South Coast Lumber Co.</t>
  </si>
  <si>
    <t>Deschutes County Dept. of Solid Waste</t>
  </si>
  <si>
    <t>Gas Transmission Northwest LLC</t>
  </si>
  <si>
    <t>Black Butte Ranch Corporation</t>
  </si>
  <si>
    <t>Traeger Pellet Grills LLC</t>
  </si>
  <si>
    <t>09-9509</t>
  </si>
  <si>
    <t>Douglas County, Inc. dba Douglas County Forest Products</t>
  </si>
  <si>
    <t>Murphy Company</t>
  </si>
  <si>
    <t>Umpqua Lumber Co.</t>
  </si>
  <si>
    <t>Westwood Lumber Company, Inc.</t>
  </si>
  <si>
    <t>Swanson Group Mfg. LLC</t>
  </si>
  <si>
    <t>Douglas County Public Works Department</t>
  </si>
  <si>
    <t>Veterans Administration Hospital</t>
  </si>
  <si>
    <t>Swanson Group Mfg., LLC</t>
  </si>
  <si>
    <t>Emerald Forest Products, Inc.</t>
  </si>
  <si>
    <t>Roseburg LFG Energy, LLC</t>
  </si>
  <si>
    <t>Waste Management Disposal Services of Oregon, Inc.</t>
  </si>
  <si>
    <t>Ochoco Lumber Company</t>
  </si>
  <si>
    <t>Biodynamics LLC</t>
  </si>
  <si>
    <t>Bear Mountain Forest Products, Inc.</t>
  </si>
  <si>
    <t>Murphy Company dba Murphy Veneer</t>
  </si>
  <si>
    <t>Murphy Company dba Murphy Plywood</t>
  </si>
  <si>
    <t>South Stage Landfill</t>
  </si>
  <si>
    <t>Dry Creek Landfill, Inc.</t>
  </si>
  <si>
    <t>Carestream Health, Inc.</t>
  </si>
  <si>
    <t>City of Medford</t>
  </si>
  <si>
    <t>Amy's Kitchen, Inc.</t>
  </si>
  <si>
    <t>Bear Creek Operations, Inc.</t>
  </si>
  <si>
    <t>Asante dba Rogue Valley Medical Center</t>
  </si>
  <si>
    <t>Grange Cooperative Supply Association</t>
  </si>
  <si>
    <t>Southern Oregon University Foundation</t>
  </si>
  <si>
    <t>Tree Top, Inc., A Washington Corporation</t>
  </si>
  <si>
    <t>Biomass One, L.P.</t>
  </si>
  <si>
    <t>Boise Building Solutions Manufacturing, L.L.C.</t>
  </si>
  <si>
    <t>Knife River Corporation - Northwest</t>
  </si>
  <si>
    <t>Rough &amp; Ready Lumber LLC</t>
  </si>
  <si>
    <t>City of Grants Pass</t>
  </si>
  <si>
    <t>TP Grants Pass, LLC</t>
  </si>
  <si>
    <t>Klamath Energy LLC</t>
  </si>
  <si>
    <t>Gilchrist Forest Products LLC</t>
  </si>
  <si>
    <t>JELD-WEN, Inc.</t>
  </si>
  <si>
    <t>Collins Products LLC</t>
  </si>
  <si>
    <t>Columbia Forest Products, Inc.</t>
  </si>
  <si>
    <t>Oil Re-Refining Company</t>
  </si>
  <si>
    <t>Klamath Energy, LLC</t>
  </si>
  <si>
    <t>Imerys Perlite USA, Inc.</t>
  </si>
  <si>
    <t>Red Rock Biofuels Holdings, Inc.</t>
  </si>
  <si>
    <t>Georgia-Pacific Toledo LLC</t>
  </si>
  <si>
    <t>Palm Harbor Homes, Inc.</t>
  </si>
  <si>
    <t>Pacific Cast Technologies, Inc., a CPP Company</t>
  </si>
  <si>
    <t>Arauco North America, Inc.</t>
  </si>
  <si>
    <t>Oregon Metallurgical, LLC</t>
  </si>
  <si>
    <t>International Paper Company</t>
  </si>
  <si>
    <t>TDY Industries, LLC</t>
  </si>
  <si>
    <t>Freres Lumber Co. Inc.</t>
  </si>
  <si>
    <t>Frank Lumber Co., Inc.</t>
  </si>
  <si>
    <t>Cascade Pacific Pulp, LLC</t>
  </si>
  <si>
    <t>Entek International, LLC</t>
  </si>
  <si>
    <t>Eagle Veneer, Inc.</t>
  </si>
  <si>
    <t>Georgia-Pacific Consumer Operations LLC</t>
  </si>
  <si>
    <t>Selmet, Inc.</t>
  </si>
  <si>
    <t>Monaco RV, LLC</t>
  </si>
  <si>
    <t>OFD Foods, LLC</t>
  </si>
  <si>
    <t>Oregon Freeze Dry, Inc.</t>
  </si>
  <si>
    <t>J.R. Simplot Company</t>
  </si>
  <si>
    <t>Valley Paving &amp; Asphalt, Inc.</t>
  </si>
  <si>
    <t>EP Minerals, LLC</t>
  </si>
  <si>
    <t>Snyder's-Lance, Inc.</t>
  </si>
  <si>
    <t>Bruce Packing Company, Inc. dba BrucePac</t>
  </si>
  <si>
    <t>Salem Health</t>
  </si>
  <si>
    <t>City of Salem</t>
  </si>
  <si>
    <t>PNW Veg Co., LLC dba Norpac Foods, Inc.</t>
  </si>
  <si>
    <t>CPM Development Corporation</t>
  </si>
  <si>
    <t>Oregon State Penitentiary</t>
  </si>
  <si>
    <t>Covanta Marion, Inc.</t>
  </si>
  <si>
    <t>Willamette University</t>
  </si>
  <si>
    <t>Oregon State Correctional Institution</t>
  </si>
  <si>
    <t>Norpac Foods, Inc.</t>
  </si>
  <si>
    <t>Packaging Corporation of America</t>
  </si>
  <si>
    <t>Finley Buttes Landfill Company</t>
  </si>
  <si>
    <t>Oregon Potato Company</t>
  </si>
  <si>
    <t>U.S. Army Umatilla Chemical Depot</t>
  </si>
  <si>
    <t>Lamb Weston, Inc.</t>
  </si>
  <si>
    <t>Columbia River Processing, Inc.</t>
  </si>
  <si>
    <t>Finley BioEnergy LLC</t>
  </si>
  <si>
    <t>McKinstry Reklaim, LLC</t>
  </si>
  <si>
    <t>WOF PNW Threemile Project LLC</t>
  </si>
  <si>
    <t>Portland Adventist Medical Center</t>
  </si>
  <si>
    <t>SemiConductor Components Industries, LLC</t>
  </si>
  <si>
    <t>Mutual Materials Company</t>
  </si>
  <si>
    <t>City of Portland,Bureau of Environmental</t>
  </si>
  <si>
    <t>Journal Graphics, Inc.</t>
  </si>
  <si>
    <t>Graphic Packaging International, Inc.</t>
  </si>
  <si>
    <t>Portland State University</t>
  </si>
  <si>
    <t>McCall Oil and Chemical Corporation</t>
  </si>
  <si>
    <t>Hydro Extrusion Portland, Inc.</t>
  </si>
  <si>
    <t>Legacy Emanuel Hospital &amp; Health Center</t>
  </si>
  <si>
    <t>Providence Portland Medical Center</t>
  </si>
  <si>
    <t>Owens Corning Roofing and Asphalt, LLC</t>
  </si>
  <si>
    <t>EVRAZ Inc. NA</t>
  </si>
  <si>
    <t>Columbia Steel Casting Co., Inc.</t>
  </si>
  <si>
    <t>Owens Brockway Glass Container Inc.</t>
  </si>
  <si>
    <t>Galvanizers Company</t>
  </si>
  <si>
    <t>R. R. Donnelley Norwest, Inc.</t>
  </si>
  <si>
    <t>Herbert Malarkey Roofing Company</t>
  </si>
  <si>
    <t>Zenith Energy Terminals Holdings, LLC</t>
  </si>
  <si>
    <t>Phillips 66 Company</t>
  </si>
  <si>
    <t>Chevron U.S.A. Inc.</t>
  </si>
  <si>
    <t>CertainTeed Corporation</t>
  </si>
  <si>
    <t>Oregon Health and Sciences University</t>
  </si>
  <si>
    <t>ESCO Group, LLC</t>
  </si>
  <si>
    <t>Daimler Trucks North America, LLC</t>
  </si>
  <si>
    <t>Boeing Company (The)</t>
  </si>
  <si>
    <t>Supreme Perlite Company</t>
  </si>
  <si>
    <t>Lloyd Center, LLC</t>
  </si>
  <si>
    <t>Northwest Pipe Company</t>
  </si>
  <si>
    <t>American Linen</t>
  </si>
  <si>
    <t>Graphic Packaging International, Inc</t>
  </si>
  <si>
    <t>Lewis &amp; Clark College</t>
  </si>
  <si>
    <t>The Reed Institute</t>
  </si>
  <si>
    <t>Port of Portland</t>
  </si>
  <si>
    <t>U.S. Dept. Of Veterans Affairs</t>
  </si>
  <si>
    <t>Mondelez Global LLC</t>
  </si>
  <si>
    <t>Portland Community College</t>
  </si>
  <si>
    <t>Siltronic Corporation</t>
  </si>
  <si>
    <t>Arclin Surfaces, Inc.</t>
  </si>
  <si>
    <t>EcoLube Recovery LLC</t>
  </si>
  <si>
    <t>Oil Re-Refining Company Inc.</t>
  </si>
  <si>
    <t>QG Printing II LLC</t>
  </si>
  <si>
    <t>Bullseye Glass Co.</t>
  </si>
  <si>
    <t>Vigor Industrial, LLC</t>
  </si>
  <si>
    <t>City Of Gresham</t>
  </si>
  <si>
    <t>Microchip Technology Incorporated</t>
  </si>
  <si>
    <t>Lakeside Industries, Inc.</t>
  </si>
  <si>
    <t>Darigold, Inc.</t>
  </si>
  <si>
    <t>Oregon Air National Guard</t>
  </si>
  <si>
    <t>US Bancorp</t>
  </si>
  <si>
    <t>Metropolitan Service District</t>
  </si>
  <si>
    <t>Solaicx, Inc.</t>
  </si>
  <si>
    <t>Owens Corning Foam Insulation, LLC</t>
  </si>
  <si>
    <t>Columbia Biogas, LLC</t>
  </si>
  <si>
    <t>Medallion Cabinetry, Inc.</t>
  </si>
  <si>
    <t>Baxters North America, Inc.</t>
  </si>
  <si>
    <t>Meduri Farms, Inc.</t>
  </si>
  <si>
    <t>Tillamook Biogas, LLC</t>
  </si>
  <si>
    <t>Farm Power Misty Meadow LLC</t>
  </si>
  <si>
    <t>Tillamook Country Smoker, LLC</t>
  </si>
  <si>
    <t>Stimson Lumber Company- Tillamook Ops.</t>
  </si>
  <si>
    <t>Woodgrain Millwork, Inc.</t>
  </si>
  <si>
    <t>St. Hilaire Brothers Hermiston Farm, LLC</t>
  </si>
  <si>
    <t>Two Rivers Correctional Institution</t>
  </si>
  <si>
    <t>Blue Mt. Lumber Products, LLC</t>
  </si>
  <si>
    <t>Eastern Oregon Correctional Institution</t>
  </si>
  <si>
    <t>Hermiston Generating Company, L.P.</t>
  </si>
  <si>
    <t>Hermiston Power LLC</t>
  </si>
  <si>
    <t>Smith Frozen Foods, Inc.</t>
  </si>
  <si>
    <t>Hampton's Incorporated</t>
  </si>
  <si>
    <t>Woodgrain Inc.</t>
  </si>
  <si>
    <t>Hydro Extrusion USA, LLC</t>
  </si>
  <si>
    <t>Wasco County Landfill, Inc.</t>
  </si>
  <si>
    <t>Legacy Meridian Park Hospital</t>
  </si>
  <si>
    <t>Hillsboro Landfill Inc.</t>
  </si>
  <si>
    <t>Lam Research Corporation</t>
  </si>
  <si>
    <t>CoorsTek, Inc.</t>
  </si>
  <si>
    <t>West Oregon Wood Products, Inc.</t>
  </si>
  <si>
    <t>Reser's Fine Foods, Inc.</t>
  </si>
  <si>
    <t>Oregon Health and Science University</t>
  </si>
  <si>
    <t>Pacific Foods of Oregon, LLC</t>
  </si>
  <si>
    <t>Stimson Lumber Company</t>
  </si>
  <si>
    <t>Permapost Products Co.</t>
  </si>
  <si>
    <t>Woodfold Mfg., Inc.</t>
  </si>
  <si>
    <t>Providence St. Vincent Medical Center</t>
  </si>
  <si>
    <t>Clean Water Services</t>
  </si>
  <si>
    <t>Knife River Corporation Northwest</t>
  </si>
  <si>
    <t xml:space="preserve"> 34-2021</t>
  </si>
  <si>
    <t>34-2637</t>
  </si>
  <si>
    <t>Tektronix, Inc.</t>
  </si>
  <si>
    <t>Viasystems Technologies Corp, L.L.C</t>
  </si>
  <si>
    <t>Intel Corporation</t>
  </si>
  <si>
    <t>Oregon-Canadian Forest Products, Inc.</t>
  </si>
  <si>
    <t>Bimbo Bakeries USA, Inc.</t>
  </si>
  <si>
    <t>Jireh Semiconductor Incorporated</t>
  </si>
  <si>
    <t>Genentech, Inc.</t>
  </si>
  <si>
    <t>U.S. Dept. Of Justice Federal Bureau Of Prisons</t>
  </si>
  <si>
    <t>Cascade Steel Rolling Mills, Inc.</t>
  </si>
  <si>
    <t>Linfield College</t>
  </si>
  <si>
    <t>05-2520</t>
  </si>
  <si>
    <t>05-2606</t>
  </si>
  <si>
    <t>15-0064</t>
  </si>
  <si>
    <t>15-9538</t>
  </si>
  <si>
    <t>34-0055</t>
  </si>
  <si>
    <t>YDO FIS ID</t>
  </si>
  <si>
    <t>Will you be submitting documentation for RTCs (i.e., MRETs, etc.)</t>
  </si>
  <si>
    <t>Not in US</t>
  </si>
  <si>
    <t>Fuel producer facility information</t>
  </si>
  <si>
    <t>Use this worksheet to report the details of the vendors/intermediaries from which you purchased the biomethane, biogas, or hydrogen supplied by your company. Only enter each vendor once, even if you had more than one transaction with them in the year.  Once you enter the vendor information, the dropdown for Vendor Name in the Fuel Information tab will be populated and you can choose the vendor for each fuel delivery reported.</t>
  </si>
  <si>
    <t>Use this worksheet to report the details of the facilities that supplied the biomethane, biogas, or hydrogen supplied by your company. Only enter each facility once, even if you had more than one transaction with them in the year.  Once you enter the facility, the dropdown for Facility Name in the Fuel Information tab will be populated from this sheet. Then you can choose the facility for each fuel delivery on that worksheet.</t>
  </si>
  <si>
    <r>
      <t>Natural gas suppliers and stationary source entities reporting biogas, biomethane or hydrogen to the Greenhouse Gas Reporting Program</t>
    </r>
    <r>
      <rPr>
        <sz val="12"/>
        <color rgb="FFFF0000"/>
        <rFont val="Arial"/>
        <family val="2"/>
      </rPr>
      <t xml:space="preserve"> </t>
    </r>
    <r>
      <rPr>
        <sz val="12"/>
        <color rgb="FF000000"/>
        <rFont val="Arial"/>
        <family val="2"/>
      </rPr>
      <t>must report additional information as outlined in the Greenhouse Gas Reporting rules. In order to make data collection and consolidation easier, DEQ has created this spreadsheet to collect that information. Data has been broken into several sheets to collect information on the fuel purchased, the producer of the fuel and production information, and information on the vendor that sold the fuel. Please fill out the informaton on the following spreadsheets completely. Data validation has been added to the fields to ensure consistency of entry. Please let us know at GHGReporting@deq.oregon.gov if there are insufficient choices in any of the fields.</t>
    </r>
  </si>
  <si>
    <r>
      <t>Navigating through the tabs of this worksheet:</t>
    </r>
    <r>
      <rPr>
        <sz val="11"/>
        <color rgb="FF000000"/>
        <rFont val="Arial"/>
        <family val="2"/>
      </rPr>
      <t xml:space="preserve"> In an effort to limit duplicative entries, the data required to be reported has been broken up into several tabs described below:</t>
    </r>
  </si>
  <si>
    <r>
      <rPr>
        <b/>
        <sz val="11"/>
        <color theme="1"/>
        <rFont val="Arial"/>
        <family val="2"/>
      </rPr>
      <t>Reporting Entity Tab:</t>
    </r>
    <r>
      <rPr>
        <sz val="11"/>
        <color theme="1"/>
        <rFont val="Arial"/>
        <family val="2"/>
      </rPr>
      <t xml:space="preserve"> Information about the regulated entity that is reporting biogas, biomethane, or hydrogen to the Greenhouse Gas Reporting Program and the reporting year.</t>
    </r>
  </si>
  <si>
    <r>
      <rPr>
        <b/>
        <sz val="11"/>
        <color rgb="FF000000"/>
        <rFont val="Arial"/>
        <family val="2"/>
      </rPr>
      <t>Fuel Producer Information</t>
    </r>
    <r>
      <rPr>
        <sz val="11"/>
        <color rgb="FF000000"/>
        <rFont val="Arial"/>
        <family val="2"/>
      </rPr>
      <t xml:space="preserve">: Information on the facility/vendor that supplied the fuel. Only enter the information for a facility once. Information entered under "Facility Name" populates the "Company Name" field on the Fuel Information tab. </t>
    </r>
  </si>
  <si>
    <r>
      <rPr>
        <b/>
        <sz val="11"/>
        <color rgb="FF000000"/>
        <rFont val="Arial"/>
        <family val="2"/>
      </rPr>
      <t>Vendor Information</t>
    </r>
    <r>
      <rPr>
        <sz val="11"/>
        <color rgb="FF000000"/>
        <rFont val="Arial"/>
        <family val="2"/>
      </rPr>
      <t>: This tab contains fields for information on the vendors/intermediaries that supplied the fuel. Only enter the information for a vendor once. The "Vendor Name" field on this tab populates the "Vendor Name" field in the Fuel Information tab.</t>
    </r>
  </si>
  <si>
    <r>
      <t xml:space="preserve">Fuel Information: </t>
    </r>
    <r>
      <rPr>
        <sz val="11"/>
        <color rgb="FF000000"/>
        <rFont val="Arial"/>
        <family val="2"/>
      </rPr>
      <t>Data specific to the fuel that was supplied, please use one line for each delivery by month and year.</t>
    </r>
  </si>
  <si>
    <r>
      <t xml:space="preserve">Submitting the workbook: </t>
    </r>
    <r>
      <rPr>
        <sz val="11"/>
        <color rgb="FF000000"/>
        <rFont val="Arial"/>
        <family val="2"/>
      </rPr>
      <t>Once the information has been added, this spreadsheet must be uploaded in your annual reporting in Your DEQ Online as an attachment.</t>
    </r>
  </si>
  <si>
    <t xml:space="preserve">The information DEQ is requesting regarding biomass fuels being imported is specific and detailed. If a regulated entity belives any of this information may be exmpt from disclosure through public records requests, entities will need to highlight that data blue. This will allow DEQ to review the information requested to be kept exempt in case of a public information request. </t>
  </si>
  <si>
    <t xml:space="preserve">Use this worksheet to report the fuel details of any biomethane, biogas, or hydrogen imported for each month of the reporting year. Column headings highlighted in green are only required for reporting biomethane or hydrogen. </t>
  </si>
  <si>
    <t>password: GHGRP2023</t>
  </si>
  <si>
    <t>OK</t>
  </si>
  <si>
    <t>OR</t>
  </si>
  <si>
    <t>Injection Location (address, state, province, etc.)</t>
  </si>
  <si>
    <t>Enter Fuel Feedstock,
if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</si>
</sst>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sz val="26"/>
      <color theme="1"/>
      <name val="Arial"/>
      <family val="2"/>
    </font>
    <font>
      <sz val="26"/>
      <color theme="1"/>
      <name val="Arial"/>
      <family val="2"/>
    </font>
    <font>
      <sz val="12"/>
      <color rgb="FF000000"/>
      <name val="Arial"/>
      <family val="2"/>
    </font>
    <font>
      <sz val="12"/>
      <color rgb="FFFF0000"/>
      <name val="Arial"/>
      <family val="2"/>
    </font>
    <font>
      <sz val="11"/>
      <color rgb="FF000000"/>
      <name val="Arial"/>
      <family val="2"/>
    </font>
    <font>
      <b/>
      <sz val="14"/>
      <color theme="1"/>
      <name val="Arial"/>
      <family val="2"/>
    </font>
    <font>
      <b/>
      <sz val="11"/>
      <color rgb="FF000000"/>
      <name val="Arial"/>
      <family val="2"/>
    </font>
    <font>
      <u/>
      <sz val="11"/>
      <color theme="10"/>
      <name val="Arial"/>
      <family val="2"/>
    </font>
    <font>
      <b/>
      <sz val="16"/>
      <color theme="1"/>
      <name val="Arial"/>
      <family val="2"/>
    </font>
    <font>
      <sz val="14"/>
      <color theme="1"/>
      <name val="Arial"/>
      <family val="2"/>
    </font>
    <font>
      <sz val="10"/>
      <color rgb="FF0C0D0E"/>
      <name val="Arial"/>
      <family val="2"/>
    </font>
    <font>
      <b/>
      <sz val="20"/>
      <color rgb="FFFF0000"/>
      <name val="Arial"/>
      <family val="2"/>
    </font>
    <font>
      <b/>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1" fillId="0" borderId="0" applyNumberFormat="0" applyFill="0" applyBorder="0" applyAlignment="0" applyProtection="0"/>
  </cellStyleXfs>
  <cellXfs count="100">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8" fillId="2" borderId="0" xfId="0" applyFont="1" applyFill="1" applyAlignment="1">
      <alignment horizontal="center" wrapText="1"/>
    </xf>
    <xf numFmtId="0" fontId="9" fillId="2" borderId="0" xfId="0" applyFont="1" applyFill="1"/>
    <xf numFmtId="0" fontId="3" fillId="0" borderId="0" xfId="0" applyFont="1" applyAlignment="1">
      <alignment wrapText="1"/>
    </xf>
    <xf numFmtId="0" fontId="3" fillId="2" borderId="0" xfId="0" applyFont="1" applyFill="1" applyAlignment="1">
      <alignment horizontal="left" wrapText="1"/>
    </xf>
    <xf numFmtId="14" fontId="2" fillId="2" borderId="0" xfId="0" applyNumberFormat="1" applyFont="1" applyFill="1"/>
    <xf numFmtId="0" fontId="12" fillId="2" borderId="0" xfId="0" applyFont="1" applyFill="1"/>
    <xf numFmtId="0" fontId="13" fillId="0" borderId="0" xfId="0" applyFont="1" applyAlignment="1">
      <alignment horizontal="left" wrapText="1"/>
    </xf>
    <xf numFmtId="0" fontId="3" fillId="3" borderId="6" xfId="0" applyFont="1" applyFill="1" applyBorder="1"/>
    <xf numFmtId="0" fontId="2" fillId="2" borderId="6" xfId="0" applyFont="1" applyFill="1" applyBorder="1"/>
    <xf numFmtId="0" fontId="2" fillId="0" borderId="0" xfId="0" applyFont="1"/>
    <xf numFmtId="0" fontId="13" fillId="0" borderId="0" xfId="0" applyFont="1" applyAlignment="1">
      <alignment vertical="top" wrapText="1"/>
    </xf>
    <xf numFmtId="0" fontId="13" fillId="0" borderId="0" xfId="0" applyFont="1" applyAlignment="1">
      <alignment wrapText="1"/>
    </xf>
    <xf numFmtId="0" fontId="3" fillId="3" borderId="19" xfId="0" applyFont="1" applyFill="1" applyBorder="1"/>
    <xf numFmtId="0" fontId="3" fillId="3" borderId="1" xfId="0" applyFont="1" applyFill="1" applyBorder="1"/>
    <xf numFmtId="0" fontId="3" fillId="3" borderId="2" xfId="0" applyFont="1" applyFill="1" applyBorder="1"/>
    <xf numFmtId="0" fontId="3" fillId="3" borderId="2" xfId="0" applyFont="1" applyFill="1" applyBorder="1" applyAlignment="1">
      <alignment wrapText="1"/>
    </xf>
    <xf numFmtId="0" fontId="2" fillId="0" borderId="23" xfId="0" applyFont="1" applyBorder="1"/>
    <xf numFmtId="0" fontId="2" fillId="0" borderId="6" xfId="0" applyFont="1" applyBorder="1"/>
    <xf numFmtId="0" fontId="2" fillId="0" borderId="24" xfId="0" applyFont="1" applyBorder="1"/>
    <xf numFmtId="0" fontId="2" fillId="0" borderId="11" xfId="0" applyFont="1" applyBorder="1"/>
    <xf numFmtId="0" fontId="2" fillId="0" borderId="12" xfId="0" applyFont="1" applyBorder="1"/>
    <xf numFmtId="0" fontId="2" fillId="0" borderId="13" xfId="0" applyFont="1" applyBorder="1"/>
    <xf numFmtId="0" fontId="3" fillId="4" borderId="19" xfId="0" applyFont="1" applyFill="1" applyBorder="1"/>
    <xf numFmtId="0" fontId="3" fillId="4" borderId="1" xfId="0" applyFont="1" applyFill="1" applyBorder="1"/>
    <xf numFmtId="0" fontId="3" fillId="4" borderId="2" xfId="0" applyFont="1" applyFill="1" applyBorder="1"/>
    <xf numFmtId="0" fontId="14" fillId="0" borderId="0" xfId="0" applyFont="1"/>
    <xf numFmtId="0" fontId="3" fillId="2" borderId="7" xfId="0" applyFont="1" applyFill="1" applyBorder="1" applyAlignment="1">
      <alignment horizontal="center"/>
    </xf>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3" fillId="3" borderId="16" xfId="0" applyFont="1" applyFill="1" applyBorder="1" applyAlignment="1">
      <alignment horizontal="center" wrapText="1"/>
    </xf>
    <xf numFmtId="0" fontId="3" fillId="3" borderId="3" xfId="0" applyFont="1" applyFill="1" applyBorder="1" applyAlignment="1">
      <alignment horizontal="center" wrapText="1"/>
    </xf>
    <xf numFmtId="0" fontId="3" fillId="3" borderId="30" xfId="0" applyFont="1" applyFill="1" applyBorder="1" applyAlignment="1">
      <alignment horizontal="center" wrapText="1"/>
    </xf>
    <xf numFmtId="0" fontId="3" fillId="3" borderId="19" xfId="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29" xfId="0" applyFont="1" applyFill="1" applyBorder="1" applyAlignment="1">
      <alignment horizontal="center" wrapText="1"/>
    </xf>
    <xf numFmtId="0" fontId="3" fillId="7" borderId="29" xfId="0" applyFont="1" applyFill="1" applyBorder="1" applyAlignment="1">
      <alignment horizontal="center" wrapText="1"/>
    </xf>
    <xf numFmtId="0" fontId="3" fillId="7" borderId="20" xfId="0" applyFont="1" applyFill="1" applyBorder="1" applyAlignment="1">
      <alignment horizontal="center" wrapText="1"/>
    </xf>
    <xf numFmtId="0" fontId="3" fillId="7" borderId="21" xfId="0" applyFont="1" applyFill="1" applyBorder="1" applyAlignment="1">
      <alignment horizontal="center" wrapText="1"/>
    </xf>
    <xf numFmtId="0" fontId="3" fillId="7" borderId="22" xfId="0" applyFont="1" applyFill="1" applyBorder="1" applyAlignment="1">
      <alignment horizontal="center" wrapText="1"/>
    </xf>
    <xf numFmtId="0" fontId="3" fillId="3" borderId="17" xfId="0" applyFont="1" applyFill="1" applyBorder="1" applyAlignment="1">
      <alignment horizontal="center" vertical="center" wrapText="1"/>
    </xf>
    <xf numFmtId="0" fontId="3" fillId="2" borderId="19" xfId="0" applyFont="1" applyFill="1" applyBorder="1" applyAlignment="1">
      <alignment wrapText="1"/>
    </xf>
    <xf numFmtId="0" fontId="3" fillId="3" borderId="1" xfId="0" applyFont="1" applyFill="1" applyBorder="1" applyAlignment="1">
      <alignment wrapText="1"/>
    </xf>
    <xf numFmtId="0" fontId="3" fillId="3" borderId="0" xfId="0" applyFont="1" applyFill="1" applyAlignment="1">
      <alignment wrapText="1"/>
    </xf>
    <xf numFmtId="0" fontId="2" fillId="0" borderId="18" xfId="0" applyFont="1" applyBorder="1"/>
    <xf numFmtId="0" fontId="2" fillId="2" borderId="18" xfId="0" applyFont="1" applyFill="1" applyBorder="1"/>
    <xf numFmtId="0" fontId="3" fillId="6" borderId="0" xfId="0" applyFont="1" applyFill="1"/>
    <xf numFmtId="0" fontId="2" fillId="6" borderId="8" xfId="0" applyFont="1" applyFill="1" applyBorder="1"/>
    <xf numFmtId="0" fontId="2" fillId="6" borderId="9" xfId="0" applyFont="1" applyFill="1" applyBorder="1"/>
    <xf numFmtId="0" fontId="2" fillId="6" borderId="10" xfId="0" applyFont="1" applyFill="1" applyBorder="1"/>
    <xf numFmtId="0" fontId="3" fillId="0" borderId="0" xfId="0" applyFont="1"/>
    <xf numFmtId="0" fontId="11" fillId="2" borderId="0" xfId="1" applyFont="1" applyFill="1" applyBorder="1"/>
    <xf numFmtId="0" fontId="16" fillId="0" borderId="0" xfId="0" applyFont="1" applyAlignment="1">
      <alignment wrapText="1"/>
    </xf>
    <xf numFmtId="0" fontId="2" fillId="2" borderId="6" xfId="0" applyFont="1" applyFill="1" applyBorder="1" applyProtection="1">
      <protection locked="0"/>
    </xf>
    <xf numFmtId="0" fontId="11" fillId="2" borderId="6" xfId="1" applyFont="1" applyFill="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23" xfId="0" applyFont="1" applyBorder="1" applyProtection="1">
      <protection locked="0"/>
    </xf>
    <xf numFmtId="0" fontId="2" fillId="0" borderId="6" xfId="0" applyFont="1" applyBorder="1" applyProtection="1">
      <protection locked="0"/>
    </xf>
    <xf numFmtId="0" fontId="2" fillId="0" borderId="24" xfId="0" applyFont="1" applyBorder="1" applyProtection="1">
      <protection locked="0"/>
    </xf>
    <xf numFmtId="0" fontId="2" fillId="0" borderId="11"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0" fontId="2" fillId="0" borderId="25" xfId="0" applyFont="1" applyBorder="1" applyProtection="1">
      <protection locked="0"/>
    </xf>
    <xf numFmtId="0" fontId="2" fillId="0" borderId="31"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0" fontId="2" fillId="0" borderId="34" xfId="0" applyFont="1" applyBorder="1" applyProtection="1">
      <protection locked="0"/>
    </xf>
    <xf numFmtId="0" fontId="2" fillId="0" borderId="35" xfId="0" applyFont="1" applyBorder="1" applyProtection="1">
      <protection locked="0"/>
    </xf>
    <xf numFmtId="0" fontId="2" fillId="0" borderId="36" xfId="0" applyFont="1" applyBorder="1" applyProtection="1">
      <protection locked="0"/>
    </xf>
    <xf numFmtId="0" fontId="2" fillId="0" borderId="37" xfId="0" applyFont="1" applyBorder="1" applyProtection="1">
      <protection locked="0"/>
    </xf>
    <xf numFmtId="0" fontId="2" fillId="0" borderId="38" xfId="0" applyFont="1" applyBorder="1" applyProtection="1">
      <protection locked="0"/>
    </xf>
    <xf numFmtId="0" fontId="2" fillId="0" borderId="0" xfId="0" applyFont="1" applyProtection="1">
      <protection locked="0"/>
    </xf>
    <xf numFmtId="0" fontId="2" fillId="0" borderId="18" xfId="0" applyFont="1" applyBorder="1" applyProtection="1">
      <protection locked="0"/>
    </xf>
    <xf numFmtId="0" fontId="2" fillId="0" borderId="6" xfId="0" applyFont="1" applyBorder="1" applyAlignment="1" applyProtection="1">
      <alignment wrapText="1"/>
      <protection locked="0"/>
    </xf>
    <xf numFmtId="0" fontId="6" fillId="2" borderId="0" xfId="0" applyFont="1" applyFill="1" applyAlignment="1">
      <alignment horizontal="left" wrapText="1"/>
    </xf>
    <xf numFmtId="0" fontId="2" fillId="9" borderId="0" xfId="0" applyFont="1" applyFill="1" applyAlignment="1" applyProtection="1">
      <alignment horizontal="left" wrapText="1"/>
      <protection locked="0"/>
    </xf>
    <xf numFmtId="0" fontId="10" fillId="2" borderId="0" xfId="0" applyFont="1" applyFill="1" applyAlignment="1">
      <alignment horizontal="left" wrapText="1"/>
    </xf>
    <xf numFmtId="0" fontId="3" fillId="2" borderId="0" xfId="0" applyFont="1" applyFill="1" applyAlignment="1">
      <alignment horizontal="left" wrapText="1"/>
    </xf>
    <xf numFmtId="0" fontId="11" fillId="2" borderId="0" xfId="1" applyFont="1" applyFill="1" applyBorder="1" applyAlignment="1">
      <alignment horizontal="left"/>
    </xf>
    <xf numFmtId="0" fontId="8" fillId="2" borderId="0" xfId="0" applyFont="1" applyFill="1" applyAlignment="1">
      <alignment horizontal="left" wrapText="1"/>
    </xf>
    <xf numFmtId="0" fontId="2" fillId="2" borderId="0" xfId="0" applyFont="1" applyFill="1" applyAlignment="1">
      <alignment horizontal="left" wrapText="1"/>
    </xf>
    <xf numFmtId="0" fontId="13" fillId="0" borderId="0" xfId="0" applyFont="1" applyAlignment="1">
      <alignment horizontal="left" wrapText="1"/>
    </xf>
    <xf numFmtId="0" fontId="13" fillId="0" borderId="0" xfId="0" applyFont="1" applyAlignment="1">
      <alignment horizontal="left" vertical="center" wrapText="1"/>
    </xf>
    <xf numFmtId="0" fontId="15" fillId="5" borderId="7"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3" fillId="6" borderId="27" xfId="0" applyFont="1" applyFill="1" applyBorder="1" applyAlignment="1">
      <alignment horizontal="center"/>
    </xf>
    <xf numFmtId="0" fontId="3" fillId="6" borderId="26" xfId="0" applyFont="1" applyFill="1" applyBorder="1" applyAlignment="1">
      <alignment horizontal="center"/>
    </xf>
    <xf numFmtId="0" fontId="3" fillId="6" borderId="28"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3" fillId="8"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161926</xdr:colOff>
      <xdr:row>6</xdr:row>
      <xdr:rowOff>95250</xdr:rowOff>
    </xdr:from>
    <xdr:to>
      <xdr:col>18</xdr:col>
      <xdr:colOff>600075</xdr:colOff>
      <xdr:row>12</xdr:row>
      <xdr:rowOff>76200</xdr:rowOff>
    </xdr:to>
    <xdr:sp macro="" textlink="">
      <xdr:nvSpPr>
        <xdr:cNvPr id="5" name="Rectangle 1">
          <a:extLst>
            <a:ext uri="{FF2B5EF4-FFF2-40B4-BE49-F238E27FC236}">
              <a16:creationId xmlns:a16="http://schemas.microsoft.com/office/drawing/2014/main" id="{973215AC-DB61-AAE9-F706-C07CB13E5A71}"/>
            </a:ext>
            <a:ext uri="{147F2762-F138-4A5C-976F-8EAC2B608ADB}">
              <a16:predDERef xmlns:a16="http://schemas.microsoft.com/office/drawing/2014/main" pred="{00A1651B-C3C0-4BF4-8A1C-F8E64AF0E6E8}"/>
            </a:ext>
          </a:extLst>
        </xdr:cNvPr>
        <xdr:cNvSpPr/>
      </xdr:nvSpPr>
      <xdr:spPr>
        <a:xfrm>
          <a:off x="161926" y="1533525"/>
          <a:ext cx="11668124" cy="1228725"/>
        </a:xfrm>
        <a:prstGeom prst="rect">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0</xdr:col>
      <xdr:colOff>161925</xdr:colOff>
      <xdr:row>13</xdr:row>
      <xdr:rowOff>47626</xdr:rowOff>
    </xdr:from>
    <xdr:to>
      <xdr:col>18</xdr:col>
      <xdr:colOff>581025</xdr:colOff>
      <xdr:row>42</xdr:row>
      <xdr:rowOff>142875</xdr:rowOff>
    </xdr:to>
    <xdr:sp macro="" textlink="">
      <xdr:nvSpPr>
        <xdr:cNvPr id="4" name="Rectangle 3">
          <a:extLst>
            <a:ext uri="{FF2B5EF4-FFF2-40B4-BE49-F238E27FC236}">
              <a16:creationId xmlns:a16="http://schemas.microsoft.com/office/drawing/2014/main" id="{F4943853-DE33-4884-9903-E0ABB127485D}"/>
            </a:ext>
          </a:extLst>
        </xdr:cNvPr>
        <xdr:cNvSpPr/>
      </xdr:nvSpPr>
      <xdr:spPr>
        <a:xfrm>
          <a:off x="161925" y="2981326"/>
          <a:ext cx="11649075" cy="6048374"/>
        </a:xfrm>
        <a:prstGeom prst="rect">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19054</xdr:colOff>
      <xdr:row>2</xdr:row>
      <xdr:rowOff>19050</xdr:rowOff>
    </xdr:from>
    <xdr:to>
      <xdr:col>3</xdr:col>
      <xdr:colOff>393252</xdr:colOff>
      <xdr:row>4</xdr:row>
      <xdr:rowOff>104775</xdr:rowOff>
    </xdr:to>
    <xdr:pic>
      <xdr:nvPicPr>
        <xdr:cNvPr id="6" name="Picture 5">
          <a:extLst>
            <a:ext uri="{FF2B5EF4-FFF2-40B4-BE49-F238E27FC236}">
              <a16:creationId xmlns:a16="http://schemas.microsoft.com/office/drawing/2014/main" id="{B539B2E2-0A6B-61DD-094D-370628483F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4" y="381000"/>
          <a:ext cx="215537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190499</xdr:rowOff>
    </xdr:from>
    <xdr:to>
      <xdr:col>8</xdr:col>
      <xdr:colOff>238124</xdr:colOff>
      <xdr:row>5</xdr:row>
      <xdr:rowOff>66674</xdr:rowOff>
    </xdr:to>
    <xdr:sp macro="" textlink="">
      <xdr:nvSpPr>
        <xdr:cNvPr id="2" name="Rectangle 1">
          <a:extLst>
            <a:ext uri="{FF2B5EF4-FFF2-40B4-BE49-F238E27FC236}">
              <a16:creationId xmlns:a16="http://schemas.microsoft.com/office/drawing/2014/main" id="{1DBE0C19-00DD-607A-3BFB-D0DB965FC0F1}"/>
            </a:ext>
          </a:extLst>
        </xdr:cNvPr>
        <xdr:cNvSpPr/>
      </xdr:nvSpPr>
      <xdr:spPr>
        <a:xfrm>
          <a:off x="0" y="190499"/>
          <a:ext cx="15440024" cy="962025"/>
        </a:xfrm>
        <a:prstGeom prst="rect">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152399</xdr:rowOff>
    </xdr:from>
    <xdr:to>
      <xdr:col>8</xdr:col>
      <xdr:colOff>57150</xdr:colOff>
      <xdr:row>6</xdr:row>
      <xdr:rowOff>104775</xdr:rowOff>
    </xdr:to>
    <xdr:sp macro="" textlink="">
      <xdr:nvSpPr>
        <xdr:cNvPr id="2" name="Rectangle 1">
          <a:extLst>
            <a:ext uri="{FF2B5EF4-FFF2-40B4-BE49-F238E27FC236}">
              <a16:creationId xmlns:a16="http://schemas.microsoft.com/office/drawing/2014/main" id="{A82B165A-682C-4E1E-AFAE-1AFFA8544E5E}"/>
            </a:ext>
          </a:extLst>
        </xdr:cNvPr>
        <xdr:cNvSpPr/>
      </xdr:nvSpPr>
      <xdr:spPr>
        <a:xfrm>
          <a:off x="0" y="152399"/>
          <a:ext cx="11201400" cy="1390651"/>
        </a:xfrm>
        <a:prstGeom prst="rect">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152399</xdr:rowOff>
    </xdr:from>
    <xdr:to>
      <xdr:col>7</xdr:col>
      <xdr:colOff>0</xdr:colOff>
      <xdr:row>7</xdr:row>
      <xdr:rowOff>76200</xdr:rowOff>
    </xdr:to>
    <xdr:sp macro="" textlink="">
      <xdr:nvSpPr>
        <xdr:cNvPr id="3" name="Rectangle 2">
          <a:extLst>
            <a:ext uri="{FF2B5EF4-FFF2-40B4-BE49-F238E27FC236}">
              <a16:creationId xmlns:a16="http://schemas.microsoft.com/office/drawing/2014/main" id="{13F0C22F-10BC-423C-B4BF-377676A530AD}"/>
            </a:ext>
          </a:extLst>
        </xdr:cNvPr>
        <xdr:cNvSpPr/>
      </xdr:nvSpPr>
      <xdr:spPr>
        <a:xfrm>
          <a:off x="0" y="152399"/>
          <a:ext cx="8267700" cy="1562101"/>
        </a:xfrm>
        <a:prstGeom prst="rect">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152400</xdr:rowOff>
    </xdr:from>
    <xdr:to>
      <xdr:col>11</xdr:col>
      <xdr:colOff>114300</xdr:colOff>
      <xdr:row>5</xdr:row>
      <xdr:rowOff>95250</xdr:rowOff>
    </xdr:to>
    <xdr:sp macro="" textlink="">
      <xdr:nvSpPr>
        <xdr:cNvPr id="2" name="Rectangle 1">
          <a:extLst>
            <a:ext uri="{FF2B5EF4-FFF2-40B4-BE49-F238E27FC236}">
              <a16:creationId xmlns:a16="http://schemas.microsoft.com/office/drawing/2014/main" id="{E5F1CAB3-29E8-4CDF-86E9-F656AEC0699D}"/>
            </a:ext>
          </a:extLst>
        </xdr:cNvPr>
        <xdr:cNvSpPr/>
      </xdr:nvSpPr>
      <xdr:spPr>
        <a:xfrm>
          <a:off x="0" y="152400"/>
          <a:ext cx="12287250" cy="1123950"/>
        </a:xfrm>
        <a:prstGeom prst="rect">
          <a:avLst/>
        </a:prstGeom>
        <a:no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deq/ghgp/Documents/BiomethaneProtocol.pdf" TargetMode="External"/><Relationship Id="rId1" Type="http://schemas.openxmlformats.org/officeDocument/2006/relationships/hyperlink" Target="mailto:GHGReport@deq.oregon.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A504F-4426-464F-BBAC-DB8242C283D9}">
  <sheetPr>
    <tabColor theme="9"/>
  </sheetPr>
  <dimension ref="B3:T47"/>
  <sheetViews>
    <sheetView tabSelected="1" workbookViewId="0"/>
  </sheetViews>
  <sheetFormatPr defaultColWidth="9.140625" defaultRowHeight="14.25" x14ac:dyDescent="0.2"/>
  <cols>
    <col min="1" max="1" width="4.5703125" style="1" customWidth="1"/>
    <col min="2" max="2" width="16" style="1" customWidth="1"/>
    <col min="3" max="3" width="10.7109375" style="1" bestFit="1" customWidth="1"/>
    <col min="4" max="18" width="9.140625" style="1"/>
    <col min="19" max="19" width="8.42578125" style="1" customWidth="1"/>
    <col min="20" max="16384" width="9.140625" style="1"/>
  </cols>
  <sheetData>
    <row r="3" spans="2:20" ht="15" x14ac:dyDescent="0.25">
      <c r="N3" s="2"/>
    </row>
    <row r="6" spans="2:20" ht="33.75" x14ac:dyDescent="0.5">
      <c r="B6" s="3" t="s">
        <v>0</v>
      </c>
      <c r="C6" s="4"/>
      <c r="D6" s="4"/>
      <c r="E6" s="4"/>
      <c r="F6" s="4"/>
    </row>
    <row r="8" spans="2:20" ht="8.25" customHeight="1" x14ac:dyDescent="0.2">
      <c r="B8" s="81" t="s">
        <v>742</v>
      </c>
      <c r="C8" s="81"/>
      <c r="D8" s="81"/>
      <c r="E8" s="81"/>
      <c r="F8" s="81"/>
      <c r="G8" s="81"/>
      <c r="H8" s="81"/>
      <c r="I8" s="81"/>
      <c r="J8" s="81"/>
      <c r="K8" s="81"/>
      <c r="L8" s="81"/>
      <c r="M8" s="81"/>
      <c r="N8" s="81"/>
      <c r="O8" s="81"/>
      <c r="P8" s="81"/>
      <c r="Q8" s="81"/>
      <c r="R8" s="81"/>
      <c r="S8" s="81"/>
    </row>
    <row r="9" spans="2:20" hidden="1" x14ac:dyDescent="0.2">
      <c r="B9" s="81"/>
      <c r="C9" s="81"/>
      <c r="D9" s="81"/>
      <c r="E9" s="81"/>
      <c r="F9" s="81"/>
      <c r="G9" s="81"/>
      <c r="H9" s="81"/>
      <c r="I9" s="81"/>
      <c r="J9" s="81"/>
      <c r="K9" s="81"/>
      <c r="L9" s="81"/>
      <c r="M9" s="81"/>
      <c r="N9" s="81"/>
      <c r="O9" s="81"/>
      <c r="P9" s="81"/>
      <c r="Q9" s="81"/>
      <c r="R9" s="81"/>
      <c r="S9" s="81"/>
    </row>
    <row r="10" spans="2:20" x14ac:dyDescent="0.2">
      <c r="B10" s="81"/>
      <c r="C10" s="81"/>
      <c r="D10" s="81"/>
      <c r="E10" s="81"/>
      <c r="F10" s="81"/>
      <c r="G10" s="81"/>
      <c r="H10" s="81"/>
      <c r="I10" s="81"/>
      <c r="J10" s="81"/>
      <c r="K10" s="81"/>
      <c r="L10" s="81"/>
      <c r="M10" s="81"/>
      <c r="N10" s="81"/>
      <c r="O10" s="81"/>
      <c r="P10" s="81"/>
      <c r="Q10" s="81"/>
      <c r="R10" s="81"/>
      <c r="S10" s="81"/>
    </row>
    <row r="11" spans="2:20" x14ac:dyDescent="0.2">
      <c r="B11" s="81"/>
      <c r="C11" s="81"/>
      <c r="D11" s="81"/>
      <c r="E11" s="81"/>
      <c r="F11" s="81"/>
      <c r="G11" s="81"/>
      <c r="H11" s="81"/>
      <c r="I11" s="81"/>
      <c r="J11" s="81"/>
      <c r="K11" s="81"/>
      <c r="L11" s="81"/>
      <c r="M11" s="81"/>
      <c r="N11" s="81"/>
      <c r="O11" s="81"/>
      <c r="P11" s="81"/>
      <c r="Q11" s="81"/>
      <c r="R11" s="81"/>
      <c r="S11" s="81"/>
    </row>
    <row r="12" spans="2:20" ht="45.75" customHeight="1" x14ac:dyDescent="0.2">
      <c r="B12" s="81"/>
      <c r="C12" s="81"/>
      <c r="D12" s="81"/>
      <c r="E12" s="81"/>
      <c r="F12" s="81"/>
      <c r="G12" s="81"/>
      <c r="H12" s="81"/>
      <c r="I12" s="81"/>
      <c r="J12" s="81"/>
      <c r="K12" s="81"/>
      <c r="L12" s="81"/>
      <c r="M12" s="81"/>
      <c r="N12" s="81"/>
      <c r="O12" s="81"/>
      <c r="P12" s="81"/>
      <c r="Q12" s="81"/>
      <c r="R12" s="81"/>
      <c r="S12" s="81"/>
    </row>
    <row r="13" spans="2:20" x14ac:dyDescent="0.2">
      <c r="B13" s="5"/>
      <c r="C13" s="5"/>
      <c r="D13" s="5"/>
      <c r="E13" s="5"/>
      <c r="F13" s="5"/>
      <c r="G13" s="5"/>
      <c r="H13" s="5"/>
      <c r="I13" s="5"/>
      <c r="J13" s="5"/>
      <c r="K13" s="5"/>
      <c r="L13" s="5"/>
      <c r="M13" s="5"/>
      <c r="N13" s="5"/>
      <c r="O13" s="5"/>
      <c r="P13" s="5"/>
      <c r="Q13" s="5"/>
      <c r="R13" s="5"/>
      <c r="S13" s="5"/>
    </row>
    <row r="15" spans="2:20" ht="18" x14ac:dyDescent="0.25">
      <c r="B15" s="6" t="s">
        <v>1</v>
      </c>
    </row>
    <row r="16" spans="2:20" ht="19.5" customHeight="1" x14ac:dyDescent="0.25">
      <c r="B16" s="82" t="s">
        <v>749</v>
      </c>
      <c r="C16" s="82"/>
      <c r="D16" s="82"/>
      <c r="E16" s="82"/>
      <c r="F16" s="82"/>
      <c r="G16" s="82"/>
      <c r="H16" s="82"/>
      <c r="I16" s="82"/>
      <c r="J16" s="82"/>
      <c r="K16" s="82"/>
      <c r="L16" s="82"/>
      <c r="M16" s="82"/>
      <c r="N16" s="82"/>
      <c r="O16" s="82"/>
      <c r="P16" s="82"/>
      <c r="Q16" s="82"/>
      <c r="R16" s="82"/>
      <c r="T16" s="7"/>
    </row>
    <row r="17" spans="2:18" ht="16.5" customHeight="1" x14ac:dyDescent="0.2">
      <c r="B17" s="82"/>
      <c r="C17" s="82"/>
      <c r="D17" s="82"/>
      <c r="E17" s="82"/>
      <c r="F17" s="82"/>
      <c r="G17" s="82"/>
      <c r="H17" s="82"/>
      <c r="I17" s="82"/>
      <c r="J17" s="82"/>
      <c r="K17" s="82"/>
      <c r="L17" s="82"/>
      <c r="M17" s="82"/>
      <c r="N17" s="82"/>
      <c r="O17" s="82"/>
      <c r="P17" s="82"/>
      <c r="Q17" s="82"/>
      <c r="R17" s="82"/>
    </row>
    <row r="18" spans="2:18" ht="16.5" customHeight="1" x14ac:dyDescent="0.2">
      <c r="B18" s="82"/>
      <c r="C18" s="82"/>
      <c r="D18" s="82"/>
      <c r="E18" s="82"/>
      <c r="F18" s="82"/>
      <c r="G18" s="82"/>
      <c r="H18" s="82"/>
      <c r="I18" s="82"/>
      <c r="J18" s="82"/>
      <c r="K18" s="82"/>
      <c r="L18" s="82"/>
      <c r="M18" s="82"/>
      <c r="N18" s="82"/>
      <c r="O18" s="82"/>
      <c r="P18" s="82"/>
      <c r="Q18" s="82"/>
      <c r="R18" s="82"/>
    </row>
    <row r="19" spans="2:18" ht="11.25" hidden="1" customHeight="1" x14ac:dyDescent="0.2">
      <c r="B19" s="82"/>
      <c r="C19" s="82"/>
      <c r="D19" s="82"/>
      <c r="E19" s="82"/>
      <c r="F19" s="82"/>
      <c r="G19" s="82"/>
      <c r="H19" s="82"/>
      <c r="I19" s="82"/>
      <c r="J19" s="82"/>
      <c r="K19" s="82"/>
      <c r="L19" s="82"/>
      <c r="M19" s="82"/>
      <c r="N19" s="82"/>
      <c r="O19" s="82"/>
      <c r="P19" s="82"/>
      <c r="Q19" s="82"/>
      <c r="R19" s="82"/>
    </row>
    <row r="20" spans="2:18" ht="15" x14ac:dyDescent="0.25">
      <c r="B20" s="2"/>
    </row>
    <row r="21" spans="2:18" ht="16.5" customHeight="1" x14ac:dyDescent="0.2">
      <c r="B21" s="83" t="s">
        <v>743</v>
      </c>
      <c r="C21" s="84"/>
      <c r="D21" s="84"/>
      <c r="E21" s="84"/>
      <c r="F21" s="84"/>
      <c r="G21" s="84"/>
      <c r="H21" s="84"/>
      <c r="I21" s="84"/>
      <c r="J21" s="84"/>
      <c r="K21" s="84"/>
      <c r="L21" s="84"/>
      <c r="M21" s="84"/>
      <c r="N21" s="84"/>
      <c r="O21" s="84"/>
    </row>
    <row r="22" spans="2:18" ht="16.5" customHeight="1" x14ac:dyDescent="0.2">
      <c r="B22" s="84"/>
      <c r="C22" s="84"/>
      <c r="D22" s="84"/>
      <c r="E22" s="84"/>
      <c r="F22" s="84"/>
      <c r="G22" s="84"/>
      <c r="H22" s="84"/>
      <c r="I22" s="84"/>
      <c r="J22" s="84"/>
      <c r="K22" s="84"/>
      <c r="L22" s="84"/>
      <c r="M22" s="84"/>
      <c r="N22" s="84"/>
      <c r="O22" s="84"/>
    </row>
    <row r="23" spans="2:18" ht="16.5" customHeight="1" x14ac:dyDescent="0.25">
      <c r="B23" s="8"/>
      <c r="C23" s="8"/>
      <c r="D23" s="8"/>
      <c r="E23" s="8"/>
      <c r="F23" s="8"/>
      <c r="G23" s="8"/>
      <c r="H23" s="8"/>
      <c r="I23" s="8"/>
      <c r="J23" s="8"/>
      <c r="K23" s="8"/>
      <c r="L23" s="8"/>
      <c r="M23" s="8"/>
      <c r="N23" s="8"/>
      <c r="O23" s="8"/>
    </row>
    <row r="24" spans="2:18" ht="16.5" customHeight="1" x14ac:dyDescent="0.2">
      <c r="C24" s="87" t="s">
        <v>744</v>
      </c>
      <c r="D24" s="87"/>
      <c r="E24" s="87"/>
      <c r="F24" s="87"/>
      <c r="G24" s="87"/>
      <c r="H24" s="87"/>
      <c r="I24" s="87"/>
      <c r="J24" s="87"/>
      <c r="K24" s="87"/>
      <c r="L24" s="87"/>
      <c r="M24" s="87"/>
      <c r="N24" s="87"/>
      <c r="O24" s="87"/>
      <c r="P24" s="87"/>
      <c r="Q24" s="87"/>
    </row>
    <row r="25" spans="2:18" ht="16.5" customHeight="1" x14ac:dyDescent="0.2">
      <c r="C25" s="87"/>
      <c r="D25" s="87"/>
      <c r="E25" s="87"/>
      <c r="F25" s="87"/>
      <c r="G25" s="87"/>
      <c r="H25" s="87"/>
      <c r="I25" s="87"/>
      <c r="J25" s="87"/>
      <c r="K25" s="87"/>
      <c r="L25" s="87"/>
      <c r="M25" s="87"/>
      <c r="N25" s="87"/>
      <c r="O25" s="87"/>
      <c r="P25" s="87"/>
      <c r="Q25" s="87"/>
    </row>
    <row r="27" spans="2:18" x14ac:dyDescent="0.2">
      <c r="C27" s="86" t="s">
        <v>745</v>
      </c>
      <c r="D27" s="87"/>
      <c r="E27" s="87"/>
      <c r="F27" s="87"/>
      <c r="G27" s="87"/>
      <c r="H27" s="87"/>
      <c r="I27" s="87"/>
      <c r="J27" s="87"/>
      <c r="K27" s="87"/>
      <c r="L27" s="87"/>
      <c r="M27" s="87"/>
      <c r="N27" s="87"/>
      <c r="O27" s="87"/>
      <c r="P27" s="87"/>
      <c r="Q27" s="87"/>
      <c r="R27" s="87"/>
    </row>
    <row r="28" spans="2:18" x14ac:dyDescent="0.2">
      <c r="C28" s="87"/>
      <c r="D28" s="87"/>
      <c r="E28" s="87"/>
      <c r="F28" s="87"/>
      <c r="G28" s="87"/>
      <c r="H28" s="87"/>
      <c r="I28" s="87"/>
      <c r="J28" s="87"/>
      <c r="K28" s="87"/>
      <c r="L28" s="87"/>
      <c r="M28" s="87"/>
      <c r="N28" s="87"/>
      <c r="O28" s="87"/>
      <c r="P28" s="87"/>
      <c r="Q28" s="87"/>
      <c r="R28" s="87"/>
    </row>
    <row r="29" spans="2:18" x14ac:dyDescent="0.2">
      <c r="C29" s="87"/>
      <c r="D29" s="87"/>
      <c r="E29" s="87"/>
      <c r="F29" s="87"/>
      <c r="G29" s="87"/>
      <c r="H29" s="87"/>
      <c r="I29" s="87"/>
      <c r="J29" s="87"/>
      <c r="K29" s="87"/>
      <c r="L29" s="87"/>
      <c r="M29" s="87"/>
      <c r="N29" s="87"/>
      <c r="O29" s="87"/>
      <c r="P29" s="87"/>
      <c r="Q29" s="87"/>
      <c r="R29" s="87"/>
    </row>
    <row r="31" spans="2:18" x14ac:dyDescent="0.2">
      <c r="C31" s="86" t="s">
        <v>746</v>
      </c>
      <c r="D31" s="87"/>
      <c r="E31" s="87"/>
      <c r="F31" s="87"/>
      <c r="G31" s="87"/>
      <c r="H31" s="87"/>
      <c r="I31" s="87"/>
      <c r="J31" s="87"/>
      <c r="K31" s="87"/>
      <c r="L31" s="87"/>
      <c r="M31" s="87"/>
      <c r="N31" s="87"/>
      <c r="O31" s="87"/>
      <c r="P31" s="87"/>
      <c r="Q31" s="87"/>
      <c r="R31" s="87"/>
    </row>
    <row r="32" spans="2:18" x14ac:dyDescent="0.2">
      <c r="C32" s="87"/>
      <c r="D32" s="87"/>
      <c r="E32" s="87"/>
      <c r="F32" s="87"/>
      <c r="G32" s="87"/>
      <c r="H32" s="87"/>
      <c r="I32" s="87"/>
      <c r="J32" s="87"/>
      <c r="K32" s="87"/>
      <c r="L32" s="87"/>
      <c r="M32" s="87"/>
      <c r="N32" s="87"/>
      <c r="O32" s="87"/>
      <c r="P32" s="87"/>
      <c r="Q32" s="87"/>
      <c r="R32" s="87"/>
    </row>
    <row r="33" spans="2:18" x14ac:dyDescent="0.2">
      <c r="C33" s="87"/>
      <c r="D33" s="87"/>
      <c r="E33" s="87"/>
      <c r="F33" s="87"/>
      <c r="G33" s="87"/>
      <c r="H33" s="87"/>
      <c r="I33" s="87"/>
      <c r="J33" s="87"/>
      <c r="K33" s="87"/>
      <c r="L33" s="87"/>
      <c r="M33" s="87"/>
      <c r="N33" s="87"/>
      <c r="O33" s="87"/>
      <c r="P33" s="87"/>
      <c r="Q33" s="87"/>
      <c r="R33" s="87"/>
    </row>
    <row r="35" spans="2:18" x14ac:dyDescent="0.2">
      <c r="C35" s="83" t="s">
        <v>747</v>
      </c>
      <c r="D35" s="84"/>
      <c r="E35" s="84"/>
      <c r="F35" s="84"/>
      <c r="G35" s="84"/>
      <c r="H35" s="84"/>
      <c r="I35" s="84"/>
      <c r="J35" s="84"/>
      <c r="K35" s="84"/>
      <c r="L35" s="84"/>
      <c r="M35" s="84"/>
      <c r="N35" s="84"/>
      <c r="O35" s="84"/>
      <c r="P35" s="84"/>
      <c r="Q35" s="84"/>
      <c r="R35" s="84"/>
    </row>
    <row r="36" spans="2:18" x14ac:dyDescent="0.2">
      <c r="C36" s="84"/>
      <c r="D36" s="84"/>
      <c r="E36" s="84"/>
      <c r="F36" s="84"/>
      <c r="G36" s="84"/>
      <c r="H36" s="84"/>
      <c r="I36" s="84"/>
      <c r="J36" s="84"/>
      <c r="K36" s="84"/>
      <c r="L36" s="84"/>
      <c r="M36" s="84"/>
      <c r="N36" s="84"/>
      <c r="O36" s="84"/>
      <c r="P36" s="84"/>
      <c r="Q36" s="84"/>
      <c r="R36" s="84"/>
    </row>
    <row r="37" spans="2:18" ht="16.5" customHeight="1" x14ac:dyDescent="0.2"/>
    <row r="38" spans="2:18" ht="16.5" customHeight="1" x14ac:dyDescent="0.2">
      <c r="B38" s="83" t="s">
        <v>748</v>
      </c>
      <c r="C38" s="84"/>
      <c r="D38" s="84"/>
      <c r="E38" s="84"/>
      <c r="F38" s="84"/>
      <c r="G38" s="84"/>
      <c r="H38" s="84"/>
      <c r="I38" s="84"/>
      <c r="J38" s="84"/>
      <c r="K38" s="84"/>
      <c r="L38" s="84"/>
      <c r="M38" s="84"/>
      <c r="N38" s="84"/>
      <c r="O38" s="84"/>
    </row>
    <row r="39" spans="2:18" ht="16.5" customHeight="1" x14ac:dyDescent="0.2">
      <c r="B39" s="84"/>
      <c r="C39" s="84"/>
      <c r="D39" s="84"/>
      <c r="E39" s="84"/>
      <c r="F39" s="84"/>
      <c r="G39" s="84"/>
      <c r="H39" s="84"/>
      <c r="I39" s="84"/>
      <c r="J39" s="84"/>
      <c r="K39" s="84"/>
      <c r="L39" s="84"/>
      <c r="M39" s="84"/>
      <c r="N39" s="84"/>
      <c r="O39" s="84"/>
    </row>
    <row r="40" spans="2:18" ht="16.5" customHeight="1" x14ac:dyDescent="0.2"/>
    <row r="41" spans="2:18" ht="15" x14ac:dyDescent="0.25">
      <c r="B41" s="2" t="s">
        <v>2</v>
      </c>
    </row>
    <row r="42" spans="2:18" x14ac:dyDescent="0.2">
      <c r="B42" s="85" t="s">
        <v>3</v>
      </c>
      <c r="C42" s="85"/>
      <c r="D42" s="85"/>
      <c r="E42" s="85"/>
      <c r="F42" s="85"/>
      <c r="G42" s="85"/>
    </row>
    <row r="43" spans="2:18" ht="16.899999999999999" customHeight="1" x14ac:dyDescent="0.2"/>
    <row r="44" spans="2:18" ht="16.899999999999999" customHeight="1" x14ac:dyDescent="0.2">
      <c r="B44" s="1" t="s">
        <v>4</v>
      </c>
      <c r="M44" s="56" t="s">
        <v>5</v>
      </c>
    </row>
    <row r="45" spans="2:18" ht="16.899999999999999" customHeight="1" x14ac:dyDescent="0.2"/>
    <row r="46" spans="2:18" ht="15" x14ac:dyDescent="0.25">
      <c r="B46" s="2" t="s">
        <v>6</v>
      </c>
      <c r="C46" s="2" t="s">
        <v>7</v>
      </c>
    </row>
    <row r="47" spans="2:18" ht="15" x14ac:dyDescent="0.25">
      <c r="B47" s="2" t="s">
        <v>8</v>
      </c>
      <c r="C47" s="9">
        <v>45329</v>
      </c>
    </row>
  </sheetData>
  <sheetProtection algorithmName="SHA-512" hashValue="lFpUrVtmiViSLxEP73UtQ+Cr9oT8uLnImusJ4CF/QktI5GMTFNxiAO6dqzfolH9irM2L8HTrfZxlr75MbIip2A==" saltValue="GVtscM5r9JFyIevWD5fdRA==" spinCount="100000" sheet="1" objects="1" scenarios="1"/>
  <mergeCells count="9">
    <mergeCell ref="B8:S12"/>
    <mergeCell ref="B16:R19"/>
    <mergeCell ref="B21:O22"/>
    <mergeCell ref="B42:G42"/>
    <mergeCell ref="C27:R29"/>
    <mergeCell ref="C31:R33"/>
    <mergeCell ref="C35:R36"/>
    <mergeCell ref="C24:Q25"/>
    <mergeCell ref="B38:O39"/>
  </mergeCells>
  <hyperlinks>
    <hyperlink ref="M44" r:id="rId1" xr:uid="{F4BAA395-D42D-47AD-AB1D-42171FAEEDE7}"/>
    <hyperlink ref="B42" r:id="rId2" xr:uid="{766AD1EF-8038-4DC4-AE5B-7160CFFCC2C4}"/>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F8E8-90C3-4BD1-9A51-64E6595A71E3}">
  <dimension ref="B2:H8"/>
  <sheetViews>
    <sheetView showGridLines="0" workbookViewId="0"/>
  </sheetViews>
  <sheetFormatPr defaultColWidth="9.140625" defaultRowHeight="15" customHeight="1" x14ac:dyDescent="0.2"/>
  <cols>
    <col min="1" max="1" width="3.5703125" style="1" customWidth="1"/>
    <col min="2" max="2" width="16" style="1" customWidth="1"/>
    <col min="3" max="3" width="35.85546875" style="1" customWidth="1"/>
    <col min="4" max="4" width="66.140625" style="1" customWidth="1"/>
    <col min="5" max="8" width="35.85546875" style="1" customWidth="1"/>
    <col min="9" max="16384" width="9.140625" style="1"/>
  </cols>
  <sheetData>
    <row r="2" spans="2:8" ht="20.25" x14ac:dyDescent="0.3">
      <c r="B2" s="10" t="s">
        <v>9</v>
      </c>
    </row>
    <row r="3" spans="2:8" ht="15" customHeight="1" x14ac:dyDescent="0.2">
      <c r="B3" s="88" t="s">
        <v>10</v>
      </c>
      <c r="C3" s="88"/>
      <c r="D3" s="88"/>
      <c r="E3" s="88"/>
      <c r="F3" s="88"/>
      <c r="G3" s="88"/>
      <c r="H3" s="88"/>
    </row>
    <row r="4" spans="2:8" ht="15" customHeight="1" x14ac:dyDescent="0.2">
      <c r="B4" s="88"/>
      <c r="C4" s="88"/>
      <c r="D4" s="88"/>
      <c r="E4" s="88"/>
      <c r="F4" s="88"/>
      <c r="G4" s="88"/>
      <c r="H4" s="88"/>
    </row>
    <row r="5" spans="2:8" ht="15" customHeight="1" x14ac:dyDescent="0.2">
      <c r="B5" s="88"/>
      <c r="C5" s="88"/>
      <c r="D5" s="88"/>
      <c r="E5" s="88"/>
      <c r="F5" s="88"/>
      <c r="G5" s="88"/>
      <c r="H5" s="88"/>
    </row>
    <row r="6" spans="2:8" ht="15" customHeight="1" x14ac:dyDescent="0.25">
      <c r="B6" s="11"/>
      <c r="C6" s="11"/>
      <c r="D6" s="11"/>
      <c r="E6" s="11"/>
      <c r="F6" s="11"/>
      <c r="G6" s="11"/>
    </row>
    <row r="7" spans="2:8" ht="15" customHeight="1" x14ac:dyDescent="0.25">
      <c r="B7" s="12" t="s">
        <v>11</v>
      </c>
      <c r="C7" s="12" t="s">
        <v>12</v>
      </c>
      <c r="D7" s="12" t="s">
        <v>13</v>
      </c>
      <c r="E7" s="12" t="s">
        <v>14</v>
      </c>
      <c r="F7" s="12" t="s">
        <v>15</v>
      </c>
      <c r="G7" s="12" t="s">
        <v>16</v>
      </c>
      <c r="H7" s="12" t="s">
        <v>17</v>
      </c>
    </row>
    <row r="8" spans="2:8" ht="15" customHeight="1" x14ac:dyDescent="0.2">
      <c r="B8" s="58"/>
      <c r="C8" s="58"/>
      <c r="D8" s="58"/>
      <c r="E8" s="13" t="str">
        <f>_xlfn.IFNA(VLOOKUP($D$8,FillInInfo!PermitNumber,2,FALSE),"Not Applicable")</f>
        <v>Not Applicable</v>
      </c>
      <c r="F8" s="58"/>
      <c r="G8" s="58"/>
      <c r="H8" s="59"/>
    </row>
  </sheetData>
  <sheetProtection algorithmName="SHA-512" hashValue="JeqJkcoBzB/yrNDyGCA4qxyGV1gyVbUWCZ845CL4Jx9H62xIaKcUIJcf/NhTSM0/zsaR8hXvDpNBlsqA8ipvIg==" saltValue="scVNKC6m2rf6uUFBFO39Yg==" spinCount="100000" sheet="1"/>
  <mergeCells count="1">
    <mergeCell ref="B3:H5"/>
  </mergeCells>
  <dataValidations count="3">
    <dataValidation allowBlank="1" showInputMessage="1" showErrorMessage="1" promptTitle="Data Year" prompt="Year in which the emissions occur" sqref="B7 B8" xr:uid="{7C1A7861-3255-4114-95BD-3BEB27608261}"/>
    <dataValidation allowBlank="1" showInputMessage="1" showErrorMessage="1" promptTitle="Air permit Source ID" prompt="Required only for air permitted facilities " sqref="E7" xr:uid="{46B081ED-F8AA-4D03-AFC9-ABD0E368572B}"/>
    <dataValidation allowBlank="1" showInputMessage="1" showErrorMessage="1" promptTitle="Type of Reporter" prompt="Select Natural Gas Supplier or Air permitted facility" sqref="C7" xr:uid="{FCC19DD8-7B7D-48C2-92B7-32F627DF7ABC}"/>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ReporterType" prompt="Choose the GHG RP sector to which you are submitting this data." xr:uid="{F70CAB80-4FF4-483C-9B65-2B85DD5A1D82}">
          <x14:formula1>
            <xm:f>FillInInfo!$B$13:$B$15</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F1725-6279-444F-9A0F-80A300296916}">
  <dimension ref="B1:BL71"/>
  <sheetViews>
    <sheetView showGridLines="0" workbookViewId="0"/>
  </sheetViews>
  <sheetFormatPr defaultColWidth="9.140625" defaultRowHeight="14.25" x14ac:dyDescent="0.2"/>
  <cols>
    <col min="1" max="1" width="9.140625" style="14"/>
    <col min="2" max="2" width="32.85546875" style="14" customWidth="1"/>
    <col min="3" max="3" width="23.5703125" style="14" customWidth="1"/>
    <col min="4" max="4" width="32.140625" style="14" bestFit="1" customWidth="1"/>
    <col min="5" max="5" width="27.5703125" style="14" bestFit="1" customWidth="1"/>
    <col min="6" max="6" width="29" style="14" bestFit="1" customWidth="1"/>
    <col min="7" max="7" width="35.5703125" style="14" customWidth="1"/>
    <col min="8" max="8" width="29" style="14" customWidth="1"/>
    <col min="9" max="64" width="9.140625" style="1"/>
    <col min="65" max="16384" width="9.140625" style="14"/>
  </cols>
  <sheetData>
    <row r="1" spans="2:12" x14ac:dyDescent="0.2">
      <c r="I1" s="14"/>
      <c r="J1" s="14"/>
      <c r="K1" s="14"/>
      <c r="L1" s="14"/>
    </row>
    <row r="2" spans="2:12" ht="18" x14ac:dyDescent="0.25">
      <c r="B2" s="6" t="s">
        <v>739</v>
      </c>
      <c r="C2" s="1"/>
      <c r="D2" s="1"/>
      <c r="E2" s="1"/>
      <c r="F2" s="1"/>
      <c r="G2" s="1"/>
      <c r="H2" s="1"/>
    </row>
    <row r="3" spans="2:12" ht="18.75" customHeight="1" x14ac:dyDescent="0.25">
      <c r="B3" s="88" t="s">
        <v>741</v>
      </c>
      <c r="C3" s="88"/>
      <c r="D3" s="88"/>
      <c r="E3" s="88"/>
      <c r="F3" s="88"/>
      <c r="G3" s="88"/>
      <c r="H3" s="88"/>
      <c r="I3" s="15"/>
      <c r="J3" s="15"/>
      <c r="K3" s="15"/>
      <c r="L3" s="11"/>
    </row>
    <row r="4" spans="2:12" ht="18.75" customHeight="1" x14ac:dyDescent="0.25">
      <c r="B4" s="88"/>
      <c r="C4" s="88"/>
      <c r="D4" s="88"/>
      <c r="E4" s="88"/>
      <c r="F4" s="88"/>
      <c r="G4" s="88"/>
      <c r="H4" s="88"/>
      <c r="I4" s="11"/>
      <c r="J4" s="11"/>
      <c r="K4" s="11"/>
      <c r="L4" s="11"/>
    </row>
    <row r="5" spans="2:12" ht="22.5" customHeight="1" x14ac:dyDescent="0.2">
      <c r="B5" s="88"/>
      <c r="C5" s="88"/>
      <c r="D5" s="88"/>
      <c r="E5" s="88"/>
      <c r="F5" s="88"/>
      <c r="G5" s="88"/>
      <c r="H5" s="88"/>
    </row>
    <row r="6" spans="2:12" ht="16.5" customHeight="1" x14ac:dyDescent="0.25">
      <c r="B6" s="16"/>
      <c r="C6" s="16"/>
      <c r="D6" s="16"/>
      <c r="E6" s="16"/>
      <c r="F6" s="16"/>
      <c r="G6" s="16"/>
      <c r="H6" s="16"/>
    </row>
    <row r="7" spans="2:12" ht="18.75" thickBot="1" x14ac:dyDescent="0.3">
      <c r="B7" s="11"/>
      <c r="C7" s="11"/>
      <c r="D7" s="11"/>
      <c r="E7" s="11"/>
      <c r="F7" s="11"/>
      <c r="G7" s="11"/>
      <c r="H7" s="11"/>
    </row>
    <row r="8" spans="2:12" ht="15.75" thickBot="1" x14ac:dyDescent="0.3">
      <c r="B8" s="17" t="s">
        <v>18</v>
      </c>
      <c r="C8" s="18" t="s">
        <v>19</v>
      </c>
      <c r="D8" s="18" t="s">
        <v>20</v>
      </c>
      <c r="E8" s="18" t="s">
        <v>21</v>
      </c>
      <c r="F8" s="18" t="s">
        <v>22</v>
      </c>
      <c r="G8" s="19" t="s">
        <v>23</v>
      </c>
      <c r="H8" s="20" t="s">
        <v>24</v>
      </c>
    </row>
    <row r="9" spans="2:12" x14ac:dyDescent="0.2">
      <c r="B9" s="60"/>
      <c r="C9" s="61"/>
      <c r="D9" s="61"/>
      <c r="E9" s="61"/>
      <c r="F9" s="61"/>
      <c r="G9" s="61"/>
      <c r="H9" s="62"/>
    </row>
    <row r="10" spans="2:12" x14ac:dyDescent="0.2">
      <c r="B10" s="63"/>
      <c r="C10" s="64"/>
      <c r="D10" s="64"/>
      <c r="E10" s="64"/>
      <c r="F10" s="64"/>
      <c r="G10" s="64"/>
      <c r="H10" s="65"/>
    </row>
    <row r="11" spans="2:12" x14ac:dyDescent="0.2">
      <c r="B11" s="63"/>
      <c r="C11" s="64"/>
      <c r="D11" s="64"/>
      <c r="E11" s="64"/>
      <c r="F11" s="64"/>
      <c r="G11" s="64"/>
      <c r="H11" s="65"/>
    </row>
    <row r="12" spans="2:12" x14ac:dyDescent="0.2">
      <c r="B12" s="63"/>
      <c r="C12" s="64"/>
      <c r="D12" s="64"/>
      <c r="E12" s="64"/>
      <c r="F12" s="64"/>
      <c r="G12" s="64"/>
      <c r="H12" s="65"/>
    </row>
    <row r="13" spans="2:12" x14ac:dyDescent="0.2">
      <c r="B13" s="63"/>
      <c r="C13" s="64"/>
      <c r="D13" s="64"/>
      <c r="E13" s="64"/>
      <c r="F13" s="64"/>
      <c r="G13" s="64"/>
      <c r="H13" s="65"/>
      <c r="J13" s="14"/>
    </row>
    <row r="14" spans="2:12" x14ac:dyDescent="0.2">
      <c r="B14" s="63"/>
      <c r="C14" s="64"/>
      <c r="D14" s="64"/>
      <c r="E14" s="64"/>
      <c r="F14" s="64"/>
      <c r="G14" s="64"/>
      <c r="H14" s="65"/>
    </row>
    <row r="15" spans="2:12" x14ac:dyDescent="0.2">
      <c r="B15" s="63"/>
      <c r="C15" s="64"/>
      <c r="D15" s="64"/>
      <c r="E15" s="64"/>
      <c r="F15" s="64"/>
      <c r="G15" s="64"/>
      <c r="H15" s="65"/>
    </row>
    <row r="16" spans="2:12" x14ac:dyDescent="0.2">
      <c r="B16" s="63"/>
      <c r="C16" s="64"/>
      <c r="D16" s="64"/>
      <c r="E16" s="64"/>
      <c r="F16" s="64"/>
      <c r="G16" s="64"/>
      <c r="H16" s="65"/>
    </row>
    <row r="17" spans="2:8" x14ac:dyDescent="0.2">
      <c r="B17" s="63"/>
      <c r="C17" s="64"/>
      <c r="D17" s="64"/>
      <c r="E17" s="64"/>
      <c r="F17" s="64"/>
      <c r="G17" s="64"/>
      <c r="H17" s="65"/>
    </row>
    <row r="18" spans="2:8" x14ac:dyDescent="0.2">
      <c r="B18" s="63"/>
      <c r="C18" s="64"/>
      <c r="D18" s="64"/>
      <c r="E18" s="64"/>
      <c r="F18" s="64"/>
      <c r="G18" s="64"/>
      <c r="H18" s="65"/>
    </row>
    <row r="19" spans="2:8" x14ac:dyDescent="0.2">
      <c r="B19" s="63"/>
      <c r="C19" s="64"/>
      <c r="D19" s="64"/>
      <c r="E19" s="64"/>
      <c r="F19" s="64"/>
      <c r="G19" s="64"/>
      <c r="H19" s="65"/>
    </row>
    <row r="20" spans="2:8" x14ac:dyDescent="0.2">
      <c r="B20" s="63"/>
      <c r="C20" s="64"/>
      <c r="D20" s="64"/>
      <c r="E20" s="64"/>
      <c r="F20" s="64"/>
      <c r="G20" s="64"/>
      <c r="H20" s="65"/>
    </row>
    <row r="21" spans="2:8" x14ac:dyDescent="0.2">
      <c r="B21" s="63"/>
      <c r="C21" s="64"/>
      <c r="D21" s="64"/>
      <c r="E21" s="64"/>
      <c r="F21" s="64"/>
      <c r="G21" s="64"/>
      <c r="H21" s="65"/>
    </row>
    <row r="22" spans="2:8" x14ac:dyDescent="0.2">
      <c r="B22" s="63"/>
      <c r="C22" s="64"/>
      <c r="D22" s="64"/>
      <c r="E22" s="64"/>
      <c r="F22" s="64"/>
      <c r="G22" s="64"/>
      <c r="H22" s="65"/>
    </row>
    <row r="23" spans="2:8" x14ac:dyDescent="0.2">
      <c r="B23" s="63"/>
      <c r="C23" s="64"/>
      <c r="D23" s="64"/>
      <c r="E23" s="64"/>
      <c r="F23" s="64"/>
      <c r="G23" s="64"/>
      <c r="H23" s="65"/>
    </row>
    <row r="24" spans="2:8" x14ac:dyDescent="0.2">
      <c r="B24" s="63"/>
      <c r="C24" s="64"/>
      <c r="D24" s="64"/>
      <c r="E24" s="64"/>
      <c r="F24" s="64"/>
      <c r="G24" s="64"/>
      <c r="H24" s="65"/>
    </row>
    <row r="25" spans="2:8" x14ac:dyDescent="0.2">
      <c r="B25" s="63"/>
      <c r="C25" s="64"/>
      <c r="D25" s="64"/>
      <c r="E25" s="64"/>
      <c r="F25" s="64"/>
      <c r="G25" s="64"/>
      <c r="H25" s="65"/>
    </row>
    <row r="26" spans="2:8" x14ac:dyDescent="0.2">
      <c r="B26" s="63"/>
      <c r="C26" s="64"/>
      <c r="D26" s="64"/>
      <c r="E26" s="64"/>
      <c r="F26" s="64"/>
      <c r="G26" s="64"/>
      <c r="H26" s="65"/>
    </row>
    <row r="27" spans="2:8" x14ac:dyDescent="0.2">
      <c r="B27" s="63"/>
      <c r="C27" s="64"/>
      <c r="D27" s="64"/>
      <c r="E27" s="64"/>
      <c r="F27" s="64"/>
      <c r="G27" s="64"/>
      <c r="H27" s="65"/>
    </row>
    <row r="28" spans="2:8" x14ac:dyDescent="0.2">
      <c r="B28" s="63"/>
      <c r="C28" s="64"/>
      <c r="D28" s="64"/>
      <c r="E28" s="64"/>
      <c r="F28" s="64"/>
      <c r="G28" s="64"/>
      <c r="H28" s="65"/>
    </row>
    <row r="29" spans="2:8" x14ac:dyDescent="0.2">
      <c r="B29" s="63"/>
      <c r="C29" s="64"/>
      <c r="D29" s="64"/>
      <c r="E29" s="64"/>
      <c r="F29" s="64"/>
      <c r="G29" s="64"/>
      <c r="H29" s="65"/>
    </row>
    <row r="30" spans="2:8" x14ac:dyDescent="0.2">
      <c r="B30" s="63"/>
      <c r="C30" s="64"/>
      <c r="D30" s="64"/>
      <c r="E30" s="64"/>
      <c r="F30" s="64"/>
      <c r="G30" s="64"/>
      <c r="H30" s="65"/>
    </row>
    <row r="31" spans="2:8" x14ac:dyDescent="0.2">
      <c r="B31" s="63"/>
      <c r="C31" s="64"/>
      <c r="D31" s="64"/>
      <c r="E31" s="64"/>
      <c r="F31" s="64"/>
      <c r="G31" s="64"/>
      <c r="H31" s="65"/>
    </row>
    <row r="32" spans="2:8" x14ac:dyDescent="0.2">
      <c r="B32" s="63"/>
      <c r="C32" s="64"/>
      <c r="D32" s="64"/>
      <c r="E32" s="64"/>
      <c r="F32" s="64"/>
      <c r="G32" s="64"/>
      <c r="H32" s="65"/>
    </row>
    <row r="33" spans="2:8" x14ac:dyDescent="0.2">
      <c r="B33" s="63"/>
      <c r="C33" s="64"/>
      <c r="D33" s="64"/>
      <c r="E33" s="64"/>
      <c r="F33" s="64"/>
      <c r="G33" s="64"/>
      <c r="H33" s="65"/>
    </row>
    <row r="34" spans="2:8" x14ac:dyDescent="0.2">
      <c r="B34" s="63"/>
      <c r="C34" s="64"/>
      <c r="D34" s="64"/>
      <c r="E34" s="64"/>
      <c r="F34" s="64"/>
      <c r="G34" s="64"/>
      <c r="H34" s="65"/>
    </row>
    <row r="35" spans="2:8" x14ac:dyDescent="0.2">
      <c r="B35" s="63"/>
      <c r="C35" s="64"/>
      <c r="D35" s="64"/>
      <c r="E35" s="64"/>
      <c r="F35" s="64"/>
      <c r="G35" s="64"/>
      <c r="H35" s="65"/>
    </row>
    <row r="36" spans="2:8" x14ac:dyDescent="0.2">
      <c r="B36" s="63"/>
      <c r="C36" s="64"/>
      <c r="D36" s="64"/>
      <c r="E36" s="64"/>
      <c r="F36" s="64"/>
      <c r="G36" s="64"/>
      <c r="H36" s="65"/>
    </row>
    <row r="37" spans="2:8" x14ac:dyDescent="0.2">
      <c r="B37" s="63"/>
      <c r="C37" s="64"/>
      <c r="D37" s="64"/>
      <c r="E37" s="64"/>
      <c r="F37" s="64"/>
      <c r="G37" s="64"/>
      <c r="H37" s="65"/>
    </row>
    <row r="38" spans="2:8" x14ac:dyDescent="0.2">
      <c r="B38" s="63"/>
      <c r="C38" s="64"/>
      <c r="D38" s="64"/>
      <c r="E38" s="64"/>
      <c r="F38" s="64"/>
      <c r="G38" s="64"/>
      <c r="H38" s="65"/>
    </row>
    <row r="39" spans="2:8" x14ac:dyDescent="0.2">
      <c r="B39" s="63"/>
      <c r="C39" s="64"/>
      <c r="D39" s="64"/>
      <c r="E39" s="64"/>
      <c r="F39" s="64"/>
      <c r="G39" s="64"/>
      <c r="H39" s="65"/>
    </row>
    <row r="40" spans="2:8" x14ac:dyDescent="0.2">
      <c r="B40" s="63"/>
      <c r="C40" s="64"/>
      <c r="D40" s="64"/>
      <c r="E40" s="64"/>
      <c r="F40" s="64"/>
      <c r="G40" s="64"/>
      <c r="H40" s="65"/>
    </row>
    <row r="41" spans="2:8" x14ac:dyDescent="0.2">
      <c r="B41" s="63"/>
      <c r="C41" s="64"/>
      <c r="D41" s="64"/>
      <c r="E41" s="64"/>
      <c r="F41" s="64"/>
      <c r="G41" s="64"/>
      <c r="H41" s="65"/>
    </row>
    <row r="42" spans="2:8" x14ac:dyDescent="0.2">
      <c r="B42" s="63"/>
      <c r="C42" s="64"/>
      <c r="D42" s="64"/>
      <c r="E42" s="64"/>
      <c r="F42" s="64"/>
      <c r="G42" s="64"/>
      <c r="H42" s="65"/>
    </row>
    <row r="43" spans="2:8" x14ac:dyDescent="0.2">
      <c r="B43" s="63"/>
      <c r="C43" s="64"/>
      <c r="D43" s="64"/>
      <c r="E43" s="64"/>
      <c r="F43" s="64"/>
      <c r="G43" s="64"/>
      <c r="H43" s="65"/>
    </row>
    <row r="44" spans="2:8" x14ac:dyDescent="0.2">
      <c r="B44" s="63"/>
      <c r="C44" s="64"/>
      <c r="D44" s="64"/>
      <c r="E44" s="64"/>
      <c r="F44" s="64"/>
      <c r="G44" s="64"/>
      <c r="H44" s="65"/>
    </row>
    <row r="45" spans="2:8" x14ac:dyDescent="0.2">
      <c r="B45" s="63"/>
      <c r="C45" s="64"/>
      <c r="D45" s="64"/>
      <c r="E45" s="64"/>
      <c r="F45" s="64"/>
      <c r="G45" s="64"/>
      <c r="H45" s="65"/>
    </row>
    <row r="46" spans="2:8" x14ac:dyDescent="0.2">
      <c r="B46" s="63"/>
      <c r="C46" s="64"/>
      <c r="D46" s="64"/>
      <c r="E46" s="64"/>
      <c r="F46" s="64"/>
      <c r="G46" s="64"/>
      <c r="H46" s="65"/>
    </row>
    <row r="47" spans="2:8" x14ac:dyDescent="0.2">
      <c r="B47" s="63"/>
      <c r="C47" s="64"/>
      <c r="D47" s="64"/>
      <c r="E47" s="64"/>
      <c r="F47" s="64"/>
      <c r="G47" s="64"/>
      <c r="H47" s="65"/>
    </row>
    <row r="48" spans="2:8" x14ac:dyDescent="0.2">
      <c r="B48" s="63"/>
      <c r="C48" s="64"/>
      <c r="D48" s="64"/>
      <c r="E48" s="64"/>
      <c r="F48" s="64"/>
      <c r="G48" s="64"/>
      <c r="H48" s="65"/>
    </row>
    <row r="49" spans="2:8" x14ac:dyDescent="0.2">
      <c r="B49" s="63"/>
      <c r="C49" s="64"/>
      <c r="D49" s="64"/>
      <c r="E49" s="64"/>
      <c r="F49" s="64"/>
      <c r="G49" s="64"/>
      <c r="H49" s="65"/>
    </row>
    <row r="50" spans="2:8" x14ac:dyDescent="0.2">
      <c r="B50" s="63"/>
      <c r="C50" s="64"/>
      <c r="D50" s="64"/>
      <c r="E50" s="64"/>
      <c r="F50" s="64"/>
      <c r="G50" s="64"/>
      <c r="H50" s="65"/>
    </row>
    <row r="51" spans="2:8" x14ac:dyDescent="0.2">
      <c r="B51" s="63"/>
      <c r="C51" s="64"/>
      <c r="D51" s="64"/>
      <c r="E51" s="64"/>
      <c r="F51" s="64"/>
      <c r="G51" s="64"/>
      <c r="H51" s="65"/>
    </row>
    <row r="52" spans="2:8" x14ac:dyDescent="0.2">
      <c r="B52" s="63"/>
      <c r="C52" s="64"/>
      <c r="D52" s="64"/>
      <c r="E52" s="64"/>
      <c r="F52" s="64"/>
      <c r="G52" s="64"/>
      <c r="H52" s="65"/>
    </row>
    <row r="53" spans="2:8" x14ac:dyDescent="0.2">
      <c r="B53" s="63"/>
      <c r="C53" s="64"/>
      <c r="D53" s="64"/>
      <c r="E53" s="64"/>
      <c r="F53" s="64"/>
      <c r="G53" s="64"/>
      <c r="H53" s="65"/>
    </row>
    <row r="54" spans="2:8" x14ac:dyDescent="0.2">
      <c r="B54" s="63"/>
      <c r="C54" s="64"/>
      <c r="D54" s="64"/>
      <c r="E54" s="64"/>
      <c r="F54" s="64"/>
      <c r="G54" s="64"/>
      <c r="H54" s="65"/>
    </row>
    <row r="55" spans="2:8" x14ac:dyDescent="0.2">
      <c r="B55" s="63"/>
      <c r="C55" s="64"/>
      <c r="D55" s="64"/>
      <c r="E55" s="64"/>
      <c r="F55" s="64"/>
      <c r="G55" s="64"/>
      <c r="H55" s="65"/>
    </row>
    <row r="56" spans="2:8" x14ac:dyDescent="0.2">
      <c r="B56" s="63"/>
      <c r="C56" s="64"/>
      <c r="D56" s="64"/>
      <c r="E56" s="64"/>
      <c r="F56" s="64"/>
      <c r="G56" s="64"/>
      <c r="H56" s="65"/>
    </row>
    <row r="57" spans="2:8" x14ac:dyDescent="0.2">
      <c r="B57" s="63"/>
      <c r="C57" s="64"/>
      <c r="D57" s="64"/>
      <c r="E57" s="64"/>
      <c r="F57" s="64"/>
      <c r="G57" s="64"/>
      <c r="H57" s="65"/>
    </row>
    <row r="58" spans="2:8" x14ac:dyDescent="0.2">
      <c r="B58" s="63"/>
      <c r="C58" s="64"/>
      <c r="D58" s="64"/>
      <c r="E58" s="64"/>
      <c r="F58" s="64"/>
      <c r="G58" s="64"/>
      <c r="H58" s="65"/>
    </row>
    <row r="59" spans="2:8" x14ac:dyDescent="0.2">
      <c r="B59" s="63"/>
      <c r="C59" s="64"/>
      <c r="D59" s="64"/>
      <c r="E59" s="64"/>
      <c r="F59" s="64"/>
      <c r="G59" s="64"/>
      <c r="H59" s="65"/>
    </row>
    <row r="60" spans="2:8" x14ac:dyDescent="0.2">
      <c r="B60" s="63"/>
      <c r="C60" s="64"/>
      <c r="D60" s="64"/>
      <c r="E60" s="64"/>
      <c r="F60" s="64"/>
      <c r="G60" s="64"/>
      <c r="H60" s="65"/>
    </row>
    <row r="61" spans="2:8" x14ac:dyDescent="0.2">
      <c r="B61" s="63"/>
      <c r="C61" s="64"/>
      <c r="D61" s="64"/>
      <c r="E61" s="64"/>
      <c r="F61" s="64"/>
      <c r="G61" s="64"/>
      <c r="H61" s="65"/>
    </row>
    <row r="62" spans="2:8" x14ac:dyDescent="0.2">
      <c r="B62" s="63"/>
      <c r="C62" s="64"/>
      <c r="D62" s="64"/>
      <c r="E62" s="64"/>
      <c r="F62" s="64"/>
      <c r="G62" s="64"/>
      <c r="H62" s="65"/>
    </row>
    <row r="63" spans="2:8" x14ac:dyDescent="0.2">
      <c r="B63" s="63"/>
      <c r="C63" s="64"/>
      <c r="D63" s="64"/>
      <c r="E63" s="64"/>
      <c r="F63" s="64"/>
      <c r="G63" s="64"/>
      <c r="H63" s="65"/>
    </row>
    <row r="64" spans="2:8" x14ac:dyDescent="0.2">
      <c r="B64" s="63"/>
      <c r="C64" s="64"/>
      <c r="D64" s="64"/>
      <c r="E64" s="64"/>
      <c r="F64" s="64"/>
      <c r="G64" s="64"/>
      <c r="H64" s="65"/>
    </row>
    <row r="65" spans="2:8" x14ac:dyDescent="0.2">
      <c r="B65" s="63"/>
      <c r="C65" s="64"/>
      <c r="D65" s="64"/>
      <c r="E65" s="64"/>
      <c r="F65" s="64"/>
      <c r="G65" s="64"/>
      <c r="H65" s="65"/>
    </row>
    <row r="66" spans="2:8" x14ac:dyDescent="0.2">
      <c r="B66" s="63"/>
      <c r="C66" s="64"/>
      <c r="D66" s="64"/>
      <c r="E66" s="64"/>
      <c r="F66" s="64"/>
      <c r="G66" s="64"/>
      <c r="H66" s="65"/>
    </row>
    <row r="67" spans="2:8" x14ac:dyDescent="0.2">
      <c r="B67" s="63"/>
      <c r="C67" s="64"/>
      <c r="D67" s="64"/>
      <c r="E67" s="64"/>
      <c r="F67" s="64"/>
      <c r="G67" s="64"/>
      <c r="H67" s="65"/>
    </row>
    <row r="68" spans="2:8" x14ac:dyDescent="0.2">
      <c r="B68" s="63"/>
      <c r="C68" s="64"/>
      <c r="D68" s="64"/>
      <c r="E68" s="64"/>
      <c r="F68" s="64"/>
      <c r="G68" s="64"/>
      <c r="H68" s="65"/>
    </row>
    <row r="69" spans="2:8" x14ac:dyDescent="0.2">
      <c r="B69" s="63"/>
      <c r="C69" s="64"/>
      <c r="D69" s="64"/>
      <c r="E69" s="64"/>
      <c r="F69" s="64"/>
      <c r="G69" s="64"/>
      <c r="H69" s="65"/>
    </row>
    <row r="70" spans="2:8" x14ac:dyDescent="0.2">
      <c r="B70" s="63"/>
      <c r="C70" s="64"/>
      <c r="D70" s="64"/>
      <c r="E70" s="64"/>
      <c r="F70" s="64"/>
      <c r="G70" s="64"/>
      <c r="H70" s="65"/>
    </row>
    <row r="71" spans="2:8" ht="15" thickBot="1" x14ac:dyDescent="0.25">
      <c r="B71" s="66"/>
      <c r="C71" s="67"/>
      <c r="D71" s="67"/>
      <c r="E71" s="67"/>
      <c r="F71" s="67"/>
      <c r="G71" s="67"/>
      <c r="H71" s="68"/>
    </row>
  </sheetData>
  <sheetProtection algorithmName="SHA-512" hashValue="e+ReZolCVfoqZXzH8w8GvRo65DfiTT02y04jpDmjAbXwIHMJH+tVu7/YFtR9V2h9pAsK4gWGxave9gHD9XLetQ==" saltValue="xWIGgG99jOi90bFAn7TupQ==" spinCount="100000" sheet="1"/>
  <mergeCells count="1">
    <mergeCell ref="B3:H5"/>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FDF9843-34C4-4C44-BB3A-6993B23FAD36}">
          <x14:formula1>
            <xm:f>FillInInfo!$B$26:$B$33</xm:f>
          </x14:formula1>
          <xm:sqref>C9:C71</xm:sqref>
        </x14:dataValidation>
        <x14:dataValidation type="list" allowBlank="1" showInputMessage="1" showErrorMessage="1" xr:uid="{7D89B200-143A-4B9A-9DD4-F7A860AA42CE}">
          <x14:formula1>
            <xm:f>FillInInfo!$G$4:$G$60</xm:f>
          </x14:formula1>
          <xm:sqref>H72:H77 F72:F77</xm:sqref>
        </x14:dataValidation>
        <x14:dataValidation type="list" allowBlank="1" showInputMessage="1" showErrorMessage="1" xr:uid="{7E6B2DD7-4B4C-4C91-8644-BA4BBFDECF10}">
          <x14:formula1>
            <xm:f>FillInInfo!$G$3:$G$60</xm:f>
          </x14:formula1>
          <xm:sqref>F9:F71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80341-EB47-41E6-A145-289C96B5C916}">
  <dimension ref="B1:AH72"/>
  <sheetViews>
    <sheetView showGridLines="0" workbookViewId="0"/>
  </sheetViews>
  <sheetFormatPr defaultRowHeight="14.25" x14ac:dyDescent="0.2"/>
  <cols>
    <col min="1" max="1" width="9.140625" style="14"/>
    <col min="2" max="2" width="27.140625" style="14" customWidth="1"/>
    <col min="3" max="3" width="28.7109375" style="14" customWidth="1"/>
    <col min="4" max="4" width="15.42578125" style="14" customWidth="1"/>
    <col min="5" max="5" width="24.7109375" style="14" customWidth="1"/>
    <col min="6" max="6" width="18.85546875" style="14" customWidth="1"/>
    <col min="7" max="7" width="24" style="1" customWidth="1"/>
    <col min="8" max="34" width="9.140625" style="1"/>
    <col min="35" max="16384" width="9.140625" style="14"/>
  </cols>
  <sheetData>
    <row r="1" spans="2:8" x14ac:dyDescent="0.2">
      <c r="G1" s="14"/>
      <c r="H1" s="14"/>
    </row>
    <row r="2" spans="2:8" ht="18" x14ac:dyDescent="0.25">
      <c r="B2" s="6" t="s">
        <v>25</v>
      </c>
      <c r="C2" s="1"/>
      <c r="D2" s="1"/>
      <c r="E2" s="1"/>
      <c r="F2" s="1"/>
    </row>
    <row r="3" spans="2:8" ht="19.5" customHeight="1" x14ac:dyDescent="0.2">
      <c r="B3" s="89" t="s">
        <v>740</v>
      </c>
      <c r="C3" s="89"/>
      <c r="D3" s="89"/>
      <c r="E3" s="89"/>
      <c r="F3" s="89"/>
      <c r="G3" s="89"/>
      <c r="H3" s="15"/>
    </row>
    <row r="4" spans="2:8" ht="18" x14ac:dyDescent="0.25">
      <c r="B4" s="89"/>
      <c r="C4" s="89"/>
      <c r="D4" s="89"/>
      <c r="E4" s="89"/>
      <c r="F4" s="89"/>
      <c r="G4" s="89"/>
      <c r="H4" s="11"/>
    </row>
    <row r="5" spans="2:8" ht="16.5" customHeight="1" x14ac:dyDescent="0.2">
      <c r="B5" s="89"/>
      <c r="C5" s="89"/>
      <c r="D5" s="89"/>
      <c r="E5" s="89"/>
      <c r="F5" s="89"/>
      <c r="G5" s="89"/>
    </row>
    <row r="6" spans="2:8" ht="18.75" customHeight="1" x14ac:dyDescent="0.2">
      <c r="B6" s="89"/>
      <c r="C6" s="89"/>
      <c r="D6" s="89"/>
      <c r="E6" s="89"/>
      <c r="F6" s="89"/>
      <c r="G6" s="89"/>
    </row>
    <row r="7" spans="2:8" ht="18.75" customHeight="1" x14ac:dyDescent="0.2">
      <c r="B7" s="89"/>
      <c r="C7" s="89"/>
      <c r="D7" s="89"/>
      <c r="E7" s="89"/>
      <c r="F7" s="89"/>
      <c r="G7" s="89"/>
    </row>
    <row r="8" spans="2:8" ht="15" thickBot="1" x14ac:dyDescent="0.25">
      <c r="B8" s="1"/>
      <c r="C8" s="1"/>
      <c r="D8" s="1"/>
      <c r="E8" s="1"/>
      <c r="F8" s="1"/>
    </row>
    <row r="9" spans="2:8" ht="15.75" thickBot="1" x14ac:dyDescent="0.3">
      <c r="B9" s="27" t="s">
        <v>26</v>
      </c>
      <c r="C9" s="28" t="s">
        <v>27</v>
      </c>
      <c r="D9" s="28" t="s">
        <v>28</v>
      </c>
      <c r="E9" s="28" t="s">
        <v>29</v>
      </c>
      <c r="F9" s="29" t="s">
        <v>30</v>
      </c>
      <c r="G9" s="29" t="s">
        <v>31</v>
      </c>
    </row>
    <row r="10" spans="2:8" x14ac:dyDescent="0.2">
      <c r="B10" s="70"/>
      <c r="C10" s="71"/>
      <c r="D10" s="71"/>
      <c r="E10" s="71"/>
      <c r="F10" s="71"/>
      <c r="G10" s="72"/>
    </row>
    <row r="11" spans="2:8" x14ac:dyDescent="0.2">
      <c r="B11" s="73"/>
      <c r="C11" s="69"/>
      <c r="D11" s="69"/>
      <c r="E11" s="69"/>
      <c r="F11" s="69"/>
      <c r="G11" s="74"/>
    </row>
    <row r="12" spans="2:8" x14ac:dyDescent="0.2">
      <c r="B12" s="73"/>
      <c r="C12" s="69"/>
      <c r="D12" s="69"/>
      <c r="E12" s="69"/>
      <c r="F12" s="69"/>
      <c r="G12" s="74"/>
    </row>
    <row r="13" spans="2:8" x14ac:dyDescent="0.2">
      <c r="B13" s="73"/>
      <c r="C13" s="69"/>
      <c r="D13" s="69"/>
      <c r="E13" s="69"/>
      <c r="F13" s="69"/>
      <c r="G13" s="74"/>
    </row>
    <row r="14" spans="2:8" x14ac:dyDescent="0.2">
      <c r="B14" s="73"/>
      <c r="C14" s="69"/>
      <c r="D14" s="69"/>
      <c r="E14" s="69"/>
      <c r="F14" s="69"/>
      <c r="G14" s="74"/>
    </row>
    <row r="15" spans="2:8" x14ac:dyDescent="0.2">
      <c r="B15" s="73"/>
      <c r="C15" s="69"/>
      <c r="D15" s="69"/>
      <c r="E15" s="69"/>
      <c r="F15" s="69"/>
      <c r="G15" s="74"/>
    </row>
    <row r="16" spans="2:8" x14ac:dyDescent="0.2">
      <c r="B16" s="73"/>
      <c r="C16" s="69"/>
      <c r="D16" s="69"/>
      <c r="E16" s="69"/>
      <c r="F16" s="69"/>
      <c r="G16" s="74"/>
    </row>
    <row r="17" spans="2:7" x14ac:dyDescent="0.2">
      <c r="B17" s="73"/>
      <c r="C17" s="69"/>
      <c r="D17" s="69"/>
      <c r="E17" s="69"/>
      <c r="F17" s="69"/>
      <c r="G17" s="74"/>
    </row>
    <row r="18" spans="2:7" x14ac:dyDescent="0.2">
      <c r="B18" s="73"/>
      <c r="C18" s="69"/>
      <c r="D18" s="69"/>
      <c r="E18" s="69"/>
      <c r="F18" s="69"/>
      <c r="G18" s="74"/>
    </row>
    <row r="19" spans="2:7" x14ac:dyDescent="0.2">
      <c r="B19" s="73"/>
      <c r="C19" s="69"/>
      <c r="D19" s="69"/>
      <c r="E19" s="69"/>
      <c r="F19" s="69"/>
      <c r="G19" s="74"/>
    </row>
    <row r="20" spans="2:7" x14ac:dyDescent="0.2">
      <c r="B20" s="73"/>
      <c r="C20" s="69"/>
      <c r="D20" s="69"/>
      <c r="E20" s="69"/>
      <c r="F20" s="69"/>
      <c r="G20" s="74"/>
    </row>
    <row r="21" spans="2:7" x14ac:dyDescent="0.2">
      <c r="B21" s="73"/>
      <c r="C21" s="69"/>
      <c r="D21" s="69"/>
      <c r="E21" s="69"/>
      <c r="F21" s="69"/>
      <c r="G21" s="74"/>
    </row>
    <row r="22" spans="2:7" x14ac:dyDescent="0.2">
      <c r="B22" s="73"/>
      <c r="C22" s="69"/>
      <c r="D22" s="69"/>
      <c r="E22" s="69"/>
      <c r="F22" s="69"/>
      <c r="G22" s="74"/>
    </row>
    <row r="23" spans="2:7" x14ac:dyDescent="0.2">
      <c r="B23" s="73"/>
      <c r="C23" s="69"/>
      <c r="D23" s="69"/>
      <c r="E23" s="69"/>
      <c r="F23" s="69"/>
      <c r="G23" s="74"/>
    </row>
    <row r="24" spans="2:7" x14ac:dyDescent="0.2">
      <c r="B24" s="73"/>
      <c r="C24" s="69"/>
      <c r="D24" s="69"/>
      <c r="E24" s="69"/>
      <c r="F24" s="69"/>
      <c r="G24" s="74"/>
    </row>
    <row r="25" spans="2:7" x14ac:dyDescent="0.2">
      <c r="B25" s="73"/>
      <c r="C25" s="69"/>
      <c r="D25" s="69"/>
      <c r="E25" s="69"/>
      <c r="F25" s="69"/>
      <c r="G25" s="74"/>
    </row>
    <row r="26" spans="2:7" x14ac:dyDescent="0.2">
      <c r="B26" s="73"/>
      <c r="C26" s="69"/>
      <c r="D26" s="69"/>
      <c r="E26" s="69"/>
      <c r="F26" s="69"/>
      <c r="G26" s="74"/>
    </row>
    <row r="27" spans="2:7" x14ac:dyDescent="0.2">
      <c r="B27" s="73"/>
      <c r="C27" s="69"/>
      <c r="D27" s="69"/>
      <c r="E27" s="69"/>
      <c r="F27" s="69"/>
      <c r="G27" s="74"/>
    </row>
    <row r="28" spans="2:7" x14ac:dyDescent="0.2">
      <c r="B28" s="73"/>
      <c r="C28" s="69"/>
      <c r="D28" s="69"/>
      <c r="E28" s="69"/>
      <c r="F28" s="69"/>
      <c r="G28" s="74"/>
    </row>
    <row r="29" spans="2:7" x14ac:dyDescent="0.2">
      <c r="B29" s="73"/>
      <c r="C29" s="69"/>
      <c r="D29" s="69"/>
      <c r="E29" s="69"/>
      <c r="F29" s="69"/>
      <c r="G29" s="74"/>
    </row>
    <row r="30" spans="2:7" x14ac:dyDescent="0.2">
      <c r="B30" s="73"/>
      <c r="C30" s="69"/>
      <c r="D30" s="69"/>
      <c r="E30" s="69"/>
      <c r="F30" s="69"/>
      <c r="G30" s="74"/>
    </row>
    <row r="31" spans="2:7" x14ac:dyDescent="0.2">
      <c r="B31" s="73"/>
      <c r="C31" s="69"/>
      <c r="D31" s="69"/>
      <c r="E31" s="69"/>
      <c r="F31" s="69"/>
      <c r="G31" s="74"/>
    </row>
    <row r="32" spans="2:7" x14ac:dyDescent="0.2">
      <c r="B32" s="73"/>
      <c r="C32" s="69"/>
      <c r="D32" s="69"/>
      <c r="E32" s="69"/>
      <c r="F32" s="69"/>
      <c r="G32" s="74"/>
    </row>
    <row r="33" spans="2:7" x14ac:dyDescent="0.2">
      <c r="B33" s="73"/>
      <c r="C33" s="69"/>
      <c r="D33" s="69"/>
      <c r="E33" s="69"/>
      <c r="F33" s="69"/>
      <c r="G33" s="74"/>
    </row>
    <row r="34" spans="2:7" x14ac:dyDescent="0.2">
      <c r="B34" s="73"/>
      <c r="C34" s="69"/>
      <c r="D34" s="69"/>
      <c r="E34" s="69"/>
      <c r="F34" s="69"/>
      <c r="G34" s="74"/>
    </row>
    <row r="35" spans="2:7" x14ac:dyDescent="0.2">
      <c r="B35" s="73"/>
      <c r="C35" s="69"/>
      <c r="D35" s="69"/>
      <c r="E35" s="69"/>
      <c r="F35" s="69"/>
      <c r="G35" s="74"/>
    </row>
    <row r="36" spans="2:7" x14ac:dyDescent="0.2">
      <c r="B36" s="73"/>
      <c r="C36" s="69"/>
      <c r="D36" s="69"/>
      <c r="E36" s="69"/>
      <c r="F36" s="69"/>
      <c r="G36" s="74"/>
    </row>
    <row r="37" spans="2:7" x14ac:dyDescent="0.2">
      <c r="B37" s="73"/>
      <c r="C37" s="69"/>
      <c r="D37" s="69"/>
      <c r="E37" s="69"/>
      <c r="F37" s="69"/>
      <c r="G37" s="74"/>
    </row>
    <row r="38" spans="2:7" x14ac:dyDescent="0.2">
      <c r="B38" s="73"/>
      <c r="C38" s="69"/>
      <c r="D38" s="69"/>
      <c r="E38" s="69"/>
      <c r="F38" s="69"/>
      <c r="G38" s="74"/>
    </row>
    <row r="39" spans="2:7" x14ac:dyDescent="0.2">
      <c r="B39" s="73"/>
      <c r="C39" s="69"/>
      <c r="D39" s="69"/>
      <c r="E39" s="69"/>
      <c r="F39" s="69"/>
      <c r="G39" s="74"/>
    </row>
    <row r="40" spans="2:7" x14ac:dyDescent="0.2">
      <c r="B40" s="73"/>
      <c r="C40" s="69"/>
      <c r="D40" s="69"/>
      <c r="E40" s="69"/>
      <c r="F40" s="69"/>
      <c r="G40" s="74"/>
    </row>
    <row r="41" spans="2:7" x14ac:dyDescent="0.2">
      <c r="B41" s="73"/>
      <c r="C41" s="69"/>
      <c r="D41" s="69"/>
      <c r="E41" s="69"/>
      <c r="F41" s="69"/>
      <c r="G41" s="74"/>
    </row>
    <row r="42" spans="2:7" x14ac:dyDescent="0.2">
      <c r="B42" s="73"/>
      <c r="C42" s="69"/>
      <c r="D42" s="69"/>
      <c r="E42" s="69"/>
      <c r="F42" s="69"/>
      <c r="G42" s="74"/>
    </row>
    <row r="43" spans="2:7" x14ac:dyDescent="0.2">
      <c r="B43" s="73"/>
      <c r="C43" s="69"/>
      <c r="D43" s="69"/>
      <c r="E43" s="69"/>
      <c r="F43" s="69"/>
      <c r="G43" s="74"/>
    </row>
    <row r="44" spans="2:7" x14ac:dyDescent="0.2">
      <c r="B44" s="73"/>
      <c r="C44" s="69"/>
      <c r="D44" s="69"/>
      <c r="E44" s="69"/>
      <c r="F44" s="69"/>
      <c r="G44" s="74"/>
    </row>
    <row r="45" spans="2:7" x14ac:dyDescent="0.2">
      <c r="B45" s="73"/>
      <c r="C45" s="69"/>
      <c r="D45" s="69"/>
      <c r="E45" s="69"/>
      <c r="F45" s="69"/>
      <c r="G45" s="74"/>
    </row>
    <row r="46" spans="2:7" x14ac:dyDescent="0.2">
      <c r="B46" s="73"/>
      <c r="C46" s="69"/>
      <c r="D46" s="69"/>
      <c r="E46" s="69"/>
      <c r="F46" s="69"/>
      <c r="G46" s="74"/>
    </row>
    <row r="47" spans="2:7" x14ac:dyDescent="0.2">
      <c r="B47" s="73"/>
      <c r="C47" s="69"/>
      <c r="D47" s="69"/>
      <c r="E47" s="69"/>
      <c r="F47" s="69"/>
      <c r="G47" s="74"/>
    </row>
    <row r="48" spans="2:7" x14ac:dyDescent="0.2">
      <c r="B48" s="73"/>
      <c r="C48" s="69"/>
      <c r="D48" s="69"/>
      <c r="E48" s="69"/>
      <c r="F48" s="69"/>
      <c r="G48" s="74"/>
    </row>
    <row r="49" spans="2:7" x14ac:dyDescent="0.2">
      <c r="B49" s="73"/>
      <c r="C49" s="69"/>
      <c r="D49" s="69"/>
      <c r="E49" s="69"/>
      <c r="F49" s="69"/>
      <c r="G49" s="74"/>
    </row>
    <row r="50" spans="2:7" x14ac:dyDescent="0.2">
      <c r="B50" s="73"/>
      <c r="C50" s="69"/>
      <c r="D50" s="69"/>
      <c r="E50" s="69"/>
      <c r="F50" s="69"/>
      <c r="G50" s="74"/>
    </row>
    <row r="51" spans="2:7" x14ac:dyDescent="0.2">
      <c r="B51" s="73"/>
      <c r="C51" s="69"/>
      <c r="D51" s="69"/>
      <c r="E51" s="69"/>
      <c r="F51" s="69"/>
      <c r="G51" s="74"/>
    </row>
    <row r="52" spans="2:7" x14ac:dyDescent="0.2">
      <c r="B52" s="73"/>
      <c r="C52" s="69"/>
      <c r="D52" s="69"/>
      <c r="E52" s="69"/>
      <c r="F52" s="69"/>
      <c r="G52" s="74"/>
    </row>
    <row r="53" spans="2:7" x14ac:dyDescent="0.2">
      <c r="B53" s="73"/>
      <c r="C53" s="69"/>
      <c r="D53" s="69"/>
      <c r="E53" s="69"/>
      <c r="F53" s="69"/>
      <c r="G53" s="74"/>
    </row>
    <row r="54" spans="2:7" x14ac:dyDescent="0.2">
      <c r="B54" s="73"/>
      <c r="C54" s="69"/>
      <c r="D54" s="69"/>
      <c r="E54" s="69"/>
      <c r="F54" s="69"/>
      <c r="G54" s="74"/>
    </row>
    <row r="55" spans="2:7" x14ac:dyDescent="0.2">
      <c r="B55" s="73"/>
      <c r="C55" s="69"/>
      <c r="D55" s="69"/>
      <c r="E55" s="69"/>
      <c r="F55" s="69"/>
      <c r="G55" s="74"/>
    </row>
    <row r="56" spans="2:7" x14ac:dyDescent="0.2">
      <c r="B56" s="73"/>
      <c r="C56" s="69"/>
      <c r="D56" s="69"/>
      <c r="E56" s="69"/>
      <c r="F56" s="69"/>
      <c r="G56" s="74"/>
    </row>
    <row r="57" spans="2:7" x14ac:dyDescent="0.2">
      <c r="B57" s="73"/>
      <c r="C57" s="69"/>
      <c r="D57" s="69"/>
      <c r="E57" s="69"/>
      <c r="F57" s="69"/>
      <c r="G57" s="74"/>
    </row>
    <row r="58" spans="2:7" x14ac:dyDescent="0.2">
      <c r="B58" s="73"/>
      <c r="C58" s="69"/>
      <c r="D58" s="69"/>
      <c r="E58" s="69"/>
      <c r="F58" s="69"/>
      <c r="G58" s="74"/>
    </row>
    <row r="59" spans="2:7" x14ac:dyDescent="0.2">
      <c r="B59" s="73"/>
      <c r="C59" s="69"/>
      <c r="D59" s="69"/>
      <c r="E59" s="69"/>
      <c r="F59" s="69"/>
      <c r="G59" s="74"/>
    </row>
    <row r="60" spans="2:7" x14ac:dyDescent="0.2">
      <c r="B60" s="73"/>
      <c r="C60" s="69"/>
      <c r="D60" s="69"/>
      <c r="E60" s="69"/>
      <c r="F60" s="69"/>
      <c r="G60" s="74"/>
    </row>
    <row r="61" spans="2:7" x14ac:dyDescent="0.2">
      <c r="B61" s="73"/>
      <c r="C61" s="69"/>
      <c r="D61" s="69"/>
      <c r="E61" s="69"/>
      <c r="F61" s="69"/>
      <c r="G61" s="74"/>
    </row>
    <row r="62" spans="2:7" x14ac:dyDescent="0.2">
      <c r="B62" s="73"/>
      <c r="C62" s="69"/>
      <c r="D62" s="69"/>
      <c r="E62" s="69"/>
      <c r="F62" s="69"/>
      <c r="G62" s="74"/>
    </row>
    <row r="63" spans="2:7" x14ac:dyDescent="0.2">
      <c r="B63" s="73"/>
      <c r="C63" s="69"/>
      <c r="D63" s="69"/>
      <c r="E63" s="69"/>
      <c r="F63" s="69"/>
      <c r="G63" s="74"/>
    </row>
    <row r="64" spans="2:7" x14ac:dyDescent="0.2">
      <c r="B64" s="73"/>
      <c r="C64" s="69"/>
      <c r="D64" s="69"/>
      <c r="E64" s="69"/>
      <c r="F64" s="69"/>
      <c r="G64" s="74"/>
    </row>
    <row r="65" spans="2:7" x14ac:dyDescent="0.2">
      <c r="B65" s="73"/>
      <c r="C65" s="69"/>
      <c r="D65" s="69"/>
      <c r="E65" s="69"/>
      <c r="F65" s="69"/>
      <c r="G65" s="74"/>
    </row>
    <row r="66" spans="2:7" x14ac:dyDescent="0.2">
      <c r="B66" s="73"/>
      <c r="C66" s="69"/>
      <c r="D66" s="69"/>
      <c r="E66" s="69"/>
      <c r="F66" s="69"/>
      <c r="G66" s="74"/>
    </row>
    <row r="67" spans="2:7" x14ac:dyDescent="0.2">
      <c r="B67" s="73"/>
      <c r="C67" s="69"/>
      <c r="D67" s="69"/>
      <c r="E67" s="69"/>
      <c r="F67" s="69"/>
      <c r="G67" s="74"/>
    </row>
    <row r="68" spans="2:7" x14ac:dyDescent="0.2">
      <c r="B68" s="73"/>
      <c r="C68" s="69"/>
      <c r="D68" s="69"/>
      <c r="E68" s="69"/>
      <c r="F68" s="69"/>
      <c r="G68" s="74"/>
    </row>
    <row r="69" spans="2:7" x14ac:dyDescent="0.2">
      <c r="B69" s="73"/>
      <c r="C69" s="69"/>
      <c r="D69" s="69"/>
      <c r="E69" s="69"/>
      <c r="F69" s="69"/>
      <c r="G69" s="74"/>
    </row>
    <row r="70" spans="2:7" x14ac:dyDescent="0.2">
      <c r="B70" s="73"/>
      <c r="C70" s="69"/>
      <c r="D70" s="69"/>
      <c r="E70" s="69"/>
      <c r="F70" s="69"/>
      <c r="G70" s="74"/>
    </row>
    <row r="71" spans="2:7" ht="15" thickBot="1" x14ac:dyDescent="0.25">
      <c r="B71" s="75"/>
      <c r="C71" s="76"/>
      <c r="D71" s="76"/>
      <c r="E71" s="76"/>
      <c r="F71" s="76"/>
      <c r="G71" s="77"/>
    </row>
    <row r="72" spans="2:7" x14ac:dyDescent="0.2">
      <c r="G72" s="14"/>
    </row>
  </sheetData>
  <sheetProtection algorithmName="SHA-512" hashValue="J011O3X0WnFB1TlOs4/KbabcZgBpRDpL6NaXz1E64QlsVwXEMGOp6t0fzRgEmhJI91vccsggrEKrRRYZOWxMHw==" saltValue="y0v0edLmd8gS1qpozsxgMg==" spinCount="100000" sheet="1"/>
  <mergeCells count="1">
    <mergeCell ref="B3:G7"/>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71455B4-99E3-4324-BC5E-C4F184784F9C}">
          <x14:formula1>
            <xm:f>FillInInfo!$G$4:$G$60</xm:f>
          </x14:formula1>
          <xm:sqref>E10:E77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EDCE-661D-4E35-85E3-FB497FC1D776}">
  <dimension ref="A2:TS70"/>
  <sheetViews>
    <sheetView showGridLines="0" workbookViewId="0"/>
  </sheetViews>
  <sheetFormatPr defaultColWidth="9.140625" defaultRowHeight="14.25" x14ac:dyDescent="0.2"/>
  <cols>
    <col min="1" max="1" width="6.140625" style="14" customWidth="1"/>
    <col min="2" max="2" width="15.42578125" style="14" customWidth="1"/>
    <col min="3" max="3" width="17.140625" style="14" customWidth="1"/>
    <col min="4" max="4" width="18.140625" style="14" bestFit="1" customWidth="1"/>
    <col min="5" max="5" width="18" style="14" bestFit="1" customWidth="1"/>
    <col min="6" max="6" width="19.140625" style="14" bestFit="1" customWidth="1"/>
    <col min="7" max="7" width="25.85546875" style="14" customWidth="1"/>
    <col min="8" max="8" width="21.7109375" style="14" customWidth="1"/>
    <col min="9" max="10" width="18.7109375" style="14" customWidth="1"/>
    <col min="11" max="11" width="31.42578125" style="14" customWidth="1"/>
    <col min="12" max="12" width="24.85546875" style="14" bestFit="1" customWidth="1"/>
    <col min="13" max="13" width="24.85546875" style="14" customWidth="1"/>
    <col min="14" max="14" width="19.85546875" style="14" bestFit="1" customWidth="1"/>
    <col min="15" max="15" width="18" style="14" bestFit="1" customWidth="1"/>
    <col min="16" max="16" width="16.42578125" style="14" customWidth="1"/>
    <col min="17" max="17" width="25.5703125" style="14" bestFit="1" customWidth="1"/>
    <col min="18" max="18" width="21.7109375" style="14" bestFit="1" customWidth="1"/>
    <col min="19" max="19" width="21.7109375" style="14" customWidth="1"/>
    <col min="20" max="20" width="15.7109375" style="14" customWidth="1"/>
    <col min="21" max="21" width="15.28515625" style="14" customWidth="1"/>
    <col min="22" max="23" width="21.28515625" style="14" customWidth="1"/>
    <col min="24" max="24" width="22.85546875" style="14" bestFit="1" customWidth="1"/>
    <col min="25" max="25" width="21.28515625" style="14" customWidth="1"/>
    <col min="26" max="26" width="13.5703125" style="14" bestFit="1" customWidth="1"/>
    <col min="27" max="27" width="29.28515625" style="14" customWidth="1"/>
    <col min="28" max="28" width="12.7109375" style="1" hidden="1" customWidth="1"/>
    <col min="29" max="29" width="17.5703125" style="14" hidden="1" customWidth="1"/>
    <col min="30" max="30" width="16.140625" style="14" hidden="1" customWidth="1"/>
    <col min="31" max="31" width="0" style="14" hidden="1" customWidth="1"/>
    <col min="32" max="16384" width="9.140625" style="14"/>
  </cols>
  <sheetData>
    <row r="2" spans="1:539" s="1" customFormat="1" ht="18" x14ac:dyDescent="0.25">
      <c r="B2" s="6" t="s">
        <v>32</v>
      </c>
    </row>
    <row r="3" spans="1:539" s="1" customFormat="1" ht="18.75" customHeight="1" x14ac:dyDescent="0.25">
      <c r="B3" s="89" t="s">
        <v>750</v>
      </c>
      <c r="C3" s="89"/>
      <c r="D3" s="89"/>
      <c r="E3" s="89"/>
      <c r="F3" s="89"/>
      <c r="G3" s="89"/>
      <c r="H3" s="89"/>
      <c r="I3" s="89"/>
      <c r="J3" s="89"/>
      <c r="K3" s="89"/>
      <c r="L3" s="11"/>
      <c r="M3" s="11"/>
    </row>
    <row r="4" spans="1:539" s="1" customFormat="1" ht="18" x14ac:dyDescent="0.25">
      <c r="B4" s="89"/>
      <c r="C4" s="89"/>
      <c r="D4" s="89"/>
      <c r="E4" s="89"/>
      <c r="F4" s="89"/>
      <c r="G4" s="89"/>
      <c r="H4" s="89"/>
      <c r="I4" s="89"/>
      <c r="J4" s="89"/>
      <c r="K4" s="89"/>
      <c r="L4" s="11"/>
      <c r="M4" s="11"/>
      <c r="N4" s="30"/>
    </row>
    <row r="5" spans="1:539" s="1" customFormat="1" ht="18" x14ac:dyDescent="0.25">
      <c r="B5" s="89"/>
      <c r="C5" s="89"/>
      <c r="D5" s="89"/>
      <c r="E5" s="89"/>
      <c r="F5" s="89"/>
      <c r="G5" s="89"/>
      <c r="H5" s="89"/>
      <c r="I5" s="89"/>
      <c r="J5" s="89"/>
      <c r="K5" s="89"/>
      <c r="L5" s="11"/>
      <c r="M5" s="11"/>
    </row>
    <row r="6" spans="1:539" s="1" customFormat="1" ht="18.75" thickBot="1" x14ac:dyDescent="0.3">
      <c r="B6" s="11"/>
      <c r="C6" s="11"/>
      <c r="D6" s="11"/>
      <c r="E6" s="11"/>
      <c r="F6" s="11"/>
      <c r="G6" s="11"/>
      <c r="I6" s="11"/>
      <c r="J6" s="11"/>
      <c r="K6" s="11"/>
      <c r="L6" s="11"/>
      <c r="M6" s="11"/>
    </row>
    <row r="7" spans="1:539" s="1" customFormat="1" ht="32.25" customHeight="1" thickBot="1" x14ac:dyDescent="0.45">
      <c r="I7" s="97" t="s">
        <v>33</v>
      </c>
      <c r="J7" s="98"/>
      <c r="K7" s="98"/>
      <c r="L7" s="98"/>
      <c r="M7" s="98"/>
      <c r="N7" s="98"/>
      <c r="O7" s="99"/>
      <c r="P7" s="94" t="s">
        <v>34</v>
      </c>
      <c r="Q7" s="95"/>
      <c r="R7" s="95"/>
      <c r="S7" s="96"/>
      <c r="T7" s="91" t="s">
        <v>35</v>
      </c>
      <c r="U7" s="92"/>
      <c r="V7" s="92"/>
      <c r="W7" s="92"/>
      <c r="X7" s="92"/>
      <c r="Y7" s="92"/>
      <c r="Z7" s="93"/>
      <c r="AA7" s="31"/>
      <c r="AB7" s="90" t="s">
        <v>36</v>
      </c>
      <c r="AC7" s="90"/>
      <c r="AD7" s="90"/>
    </row>
    <row r="8" spans="1:539" s="48" customFormat="1" ht="60.75" thickBot="1" x14ac:dyDescent="0.3">
      <c r="A8" s="7"/>
      <c r="B8" s="32" t="s">
        <v>37</v>
      </c>
      <c r="C8" s="33" t="s">
        <v>38</v>
      </c>
      <c r="D8" s="33" t="s">
        <v>39</v>
      </c>
      <c r="E8" s="33" t="s">
        <v>40</v>
      </c>
      <c r="F8" s="34" t="s">
        <v>41</v>
      </c>
      <c r="G8" s="35" t="s">
        <v>42</v>
      </c>
      <c r="H8" s="36" t="s">
        <v>43</v>
      </c>
      <c r="I8" s="37" t="s">
        <v>26</v>
      </c>
      <c r="J8" s="38" t="s">
        <v>44</v>
      </c>
      <c r="K8" s="38" t="s">
        <v>45</v>
      </c>
      <c r="L8" s="38" t="s">
        <v>46</v>
      </c>
      <c r="M8" s="38" t="s">
        <v>755</v>
      </c>
      <c r="N8" s="38" t="s">
        <v>47</v>
      </c>
      <c r="O8" s="39" t="s">
        <v>48</v>
      </c>
      <c r="P8" s="40" t="s">
        <v>49</v>
      </c>
      <c r="Q8" s="38" t="s">
        <v>50</v>
      </c>
      <c r="R8" s="38" t="s">
        <v>51</v>
      </c>
      <c r="S8" s="39" t="s">
        <v>736</v>
      </c>
      <c r="T8" s="41" t="s">
        <v>52</v>
      </c>
      <c r="U8" s="42" t="s">
        <v>53</v>
      </c>
      <c r="V8" s="43" t="s">
        <v>54</v>
      </c>
      <c r="W8" s="43" t="s">
        <v>55</v>
      </c>
      <c r="X8" s="43" t="s">
        <v>754</v>
      </c>
      <c r="Y8" s="43" t="s">
        <v>56</v>
      </c>
      <c r="Z8" s="44" t="s">
        <v>57</v>
      </c>
      <c r="AA8" s="45" t="s">
        <v>737</v>
      </c>
      <c r="AB8" s="46" t="s">
        <v>58</v>
      </c>
      <c r="AC8" s="47" t="s">
        <v>59</v>
      </c>
      <c r="AD8" s="20" t="s">
        <v>60</v>
      </c>
      <c r="AE8" s="57" t="s">
        <v>751</v>
      </c>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row>
    <row r="9" spans="1:539" x14ac:dyDescent="0.2">
      <c r="B9" s="64">
        <v>1</v>
      </c>
      <c r="C9" s="64"/>
      <c r="D9" s="64"/>
      <c r="E9" s="64"/>
      <c r="F9" s="64"/>
      <c r="G9" s="78"/>
      <c r="H9" s="79"/>
      <c r="I9" s="79"/>
      <c r="J9" s="79"/>
      <c r="K9" s="79"/>
      <c r="L9" s="79"/>
      <c r="M9" s="79"/>
      <c r="N9" s="79"/>
      <c r="O9" s="79"/>
      <c r="P9" s="79"/>
      <c r="Q9" s="79"/>
      <c r="R9" s="49" t="str">
        <f>(_xlfn.IFNA(VLOOKUP('Fuel Information'!Q9,FillInInfo!PermitNumber,2,FALSE)," "))</f>
        <v xml:space="preserve"> </v>
      </c>
      <c r="S9" s="49" t="str">
        <f>(_xlfn.IFNA(VLOOKUP('Fuel Information'!Q9,FillInInfo!PermitNumber,3,FALSE)," "))</f>
        <v xml:space="preserve"> </v>
      </c>
      <c r="T9" s="79"/>
      <c r="U9" s="79"/>
      <c r="V9" s="79"/>
      <c r="W9" s="79"/>
      <c r="X9" s="79"/>
      <c r="Y9" s="79"/>
      <c r="Z9" s="79"/>
      <c r="AA9" s="64"/>
      <c r="AB9" s="50" t="str">
        <f>CONCATENATE('Reporting Entity'!D8,"_FuelID",'Fuel Information'!B9,"_",'Fuel Information'!J9,"_",'Fuel Information'!I9)</f>
        <v>_FuelID1__</v>
      </c>
      <c r="AC9" s="49">
        <f>'Reporting Entity'!D8</f>
        <v>0</v>
      </c>
      <c r="AD9" s="49">
        <f>'Reporting Entity'!B8</f>
        <v>0</v>
      </c>
    </row>
    <row r="10" spans="1:539" x14ac:dyDescent="0.2">
      <c r="B10" s="64">
        <v>2</v>
      </c>
      <c r="C10" s="64"/>
      <c r="D10" s="64"/>
      <c r="E10" s="64"/>
      <c r="F10" s="64"/>
      <c r="G10" s="64"/>
      <c r="H10" s="64"/>
      <c r="I10" s="64"/>
      <c r="J10" s="64"/>
      <c r="K10" s="64"/>
      <c r="L10" s="79"/>
      <c r="M10" s="64"/>
      <c r="N10" s="64"/>
      <c r="O10" s="64"/>
      <c r="P10" s="64"/>
      <c r="Q10" s="80"/>
      <c r="R10" s="49" t="str">
        <f>(_xlfn.IFNA(VLOOKUP('Fuel Information'!Q10,FillInInfo!PermitNumber,2,FALSE)," "))</f>
        <v xml:space="preserve"> </v>
      </c>
      <c r="S10" s="49" t="str">
        <f>(_xlfn.IFNA(VLOOKUP('Fuel Information'!Q10,FillInInfo!PermitNumber,3,FALSE)," "))</f>
        <v xml:space="preserve"> </v>
      </c>
      <c r="T10" s="64"/>
      <c r="U10" s="64"/>
      <c r="V10" s="64"/>
      <c r="W10" s="64"/>
      <c r="X10" s="64"/>
      <c r="Y10" s="64"/>
      <c r="Z10" s="64"/>
      <c r="AA10" s="64"/>
      <c r="AB10" s="50" t="str">
        <f>CONCATENATE('Reporting Entity'!D9,"_FuelID",'Fuel Information'!B10,"_",'Fuel Information'!J10,"_",'Fuel Information'!I10)</f>
        <v>_FuelID2__</v>
      </c>
      <c r="AC10" s="49">
        <f>'Reporting Entity'!D9</f>
        <v>0</v>
      </c>
      <c r="AD10" s="49">
        <f>'Reporting Entity'!B9</f>
        <v>0</v>
      </c>
    </row>
    <row r="11" spans="1:539" x14ac:dyDescent="0.2">
      <c r="B11" s="64">
        <v>3</v>
      </c>
      <c r="C11" s="64"/>
      <c r="D11" s="64"/>
      <c r="E11" s="64"/>
      <c r="F11" s="64"/>
      <c r="G11" s="64"/>
      <c r="H11" s="64"/>
      <c r="I11" s="64"/>
      <c r="J11" s="64"/>
      <c r="K11" s="64"/>
      <c r="L11" s="79"/>
      <c r="M11" s="64"/>
      <c r="N11" s="64"/>
      <c r="O11" s="64"/>
      <c r="P11" s="64"/>
      <c r="Q11" s="64"/>
      <c r="R11" s="49" t="str">
        <f>(_xlfn.IFNA(VLOOKUP('Fuel Information'!Q11,FillInInfo!PermitNumber,2,FALSE)," "))</f>
        <v xml:space="preserve"> </v>
      </c>
      <c r="S11" s="49" t="str">
        <f>(_xlfn.IFNA(VLOOKUP('Fuel Information'!Q11,FillInInfo!PermitNumber,3,FALSE)," "))</f>
        <v xml:space="preserve"> </v>
      </c>
      <c r="T11" s="64"/>
      <c r="U11" s="64"/>
      <c r="V11" s="64"/>
      <c r="W11" s="64"/>
      <c r="X11" s="64"/>
      <c r="Y11" s="64"/>
      <c r="Z11" s="64"/>
      <c r="AA11" s="64"/>
      <c r="AB11" s="50" t="str">
        <f>CONCATENATE('Reporting Entity'!D10,"_FuelID",'Fuel Information'!B11,"_",'Fuel Information'!J11,"_",'Fuel Information'!I11)</f>
        <v>_FuelID3__</v>
      </c>
      <c r="AC11" s="49">
        <f>'Reporting Entity'!D10</f>
        <v>0</v>
      </c>
      <c r="AD11" s="49">
        <f>'Reporting Entity'!B10</f>
        <v>0</v>
      </c>
    </row>
    <row r="12" spans="1:539" x14ac:dyDescent="0.2">
      <c r="B12" s="64">
        <v>4</v>
      </c>
      <c r="C12" s="64"/>
      <c r="D12" s="64"/>
      <c r="E12" s="64"/>
      <c r="F12" s="64"/>
      <c r="G12" s="64"/>
      <c r="H12" s="64"/>
      <c r="I12" s="64"/>
      <c r="J12" s="64"/>
      <c r="K12" s="64"/>
      <c r="L12" s="79"/>
      <c r="M12" s="64"/>
      <c r="N12" s="64"/>
      <c r="O12" s="64"/>
      <c r="P12" s="64"/>
      <c r="Q12" s="64"/>
      <c r="R12" s="49" t="str">
        <f>(_xlfn.IFNA(VLOOKUP('Fuel Information'!Q12,FillInInfo!PermitNumber,2,FALSE)," "))</f>
        <v xml:space="preserve"> </v>
      </c>
      <c r="S12" s="49" t="str">
        <f>(_xlfn.IFNA(VLOOKUP('Fuel Information'!Q12,FillInInfo!PermitNumber,3,FALSE)," "))</f>
        <v xml:space="preserve"> </v>
      </c>
      <c r="T12" s="64"/>
      <c r="U12" s="64"/>
      <c r="V12" s="64"/>
      <c r="W12" s="64"/>
      <c r="X12" s="64"/>
      <c r="Y12" s="64"/>
      <c r="Z12" s="64"/>
      <c r="AA12" s="64"/>
      <c r="AB12" s="50" t="str">
        <f>CONCATENATE('Reporting Entity'!D11,"_FuelID",'Fuel Information'!B12,"_",'Fuel Information'!J12,"_",'Fuel Information'!I12)</f>
        <v>_FuelID4__</v>
      </c>
      <c r="AC12" s="49">
        <f>'Reporting Entity'!D11</f>
        <v>0</v>
      </c>
      <c r="AD12" s="49">
        <f>'Reporting Entity'!B11</f>
        <v>0</v>
      </c>
    </row>
    <row r="13" spans="1:539" x14ac:dyDescent="0.2">
      <c r="B13" s="64">
        <v>5</v>
      </c>
      <c r="C13" s="64"/>
      <c r="D13" s="64"/>
      <c r="E13" s="64"/>
      <c r="F13" s="64"/>
      <c r="G13" s="64"/>
      <c r="H13" s="64"/>
      <c r="I13" s="64"/>
      <c r="J13" s="64"/>
      <c r="K13" s="64"/>
      <c r="L13" s="79"/>
      <c r="M13" s="64"/>
      <c r="N13" s="64"/>
      <c r="O13" s="64"/>
      <c r="P13" s="64"/>
      <c r="Q13" s="64"/>
      <c r="R13" s="49" t="str">
        <f>(_xlfn.IFNA(VLOOKUP('Fuel Information'!Q13,FillInInfo!PermitNumber,2,FALSE)," "))</f>
        <v xml:space="preserve"> </v>
      </c>
      <c r="S13" s="49" t="str">
        <f>(_xlfn.IFNA(VLOOKUP('Fuel Information'!Q13,FillInInfo!PermitNumber,3,FALSE)," "))</f>
        <v xml:space="preserve"> </v>
      </c>
      <c r="T13" s="64"/>
      <c r="U13" s="64"/>
      <c r="V13" s="64"/>
      <c r="W13" s="64"/>
      <c r="X13" s="64"/>
      <c r="Y13" s="64"/>
      <c r="Z13" s="64"/>
      <c r="AA13" s="64"/>
      <c r="AB13" s="50" t="str">
        <f>CONCATENATE('Reporting Entity'!D12,"_FuelID",'Fuel Information'!B13,"_",'Fuel Information'!J13,"_",'Fuel Information'!I13)</f>
        <v>_FuelID5__</v>
      </c>
      <c r="AC13" s="49">
        <f>'Reporting Entity'!D12</f>
        <v>0</v>
      </c>
      <c r="AD13" s="49">
        <f>'Reporting Entity'!B12</f>
        <v>0</v>
      </c>
    </row>
    <row r="14" spans="1:539" x14ac:dyDescent="0.2">
      <c r="B14" s="64">
        <v>6</v>
      </c>
      <c r="C14" s="64"/>
      <c r="D14" s="64"/>
      <c r="E14" s="64"/>
      <c r="F14" s="64"/>
      <c r="G14" s="64"/>
      <c r="H14" s="64"/>
      <c r="I14" s="64"/>
      <c r="J14" s="64"/>
      <c r="K14" s="64"/>
      <c r="L14" s="79"/>
      <c r="M14" s="64"/>
      <c r="N14" s="64"/>
      <c r="O14" s="64"/>
      <c r="P14" s="64"/>
      <c r="Q14" s="64"/>
      <c r="R14" s="49" t="str">
        <f>(_xlfn.IFNA(VLOOKUP('Fuel Information'!Q14,FillInInfo!PermitNumber,2,FALSE)," "))</f>
        <v xml:space="preserve"> </v>
      </c>
      <c r="S14" s="49" t="str">
        <f>(_xlfn.IFNA(VLOOKUP('Fuel Information'!Q14,FillInInfo!PermitNumber,3,FALSE)," "))</f>
        <v xml:space="preserve"> </v>
      </c>
      <c r="T14" s="64"/>
      <c r="U14" s="64"/>
      <c r="V14" s="64"/>
      <c r="W14" s="64"/>
      <c r="X14" s="64"/>
      <c r="Y14" s="64"/>
      <c r="Z14" s="64"/>
      <c r="AA14" s="64"/>
      <c r="AB14" s="50" t="str">
        <f>CONCATENATE('Reporting Entity'!D13,"_FuelID",'Fuel Information'!B14,"_",'Fuel Information'!J14,"_",'Fuel Information'!I14)</f>
        <v>_FuelID6__</v>
      </c>
      <c r="AC14" s="49">
        <f>'Reporting Entity'!D13</f>
        <v>0</v>
      </c>
      <c r="AD14" s="49">
        <f>'Reporting Entity'!B13</f>
        <v>0</v>
      </c>
    </row>
    <row r="15" spans="1:539" x14ac:dyDescent="0.2">
      <c r="B15" s="64">
        <v>7</v>
      </c>
      <c r="C15" s="64"/>
      <c r="D15" s="64"/>
      <c r="E15" s="64"/>
      <c r="F15" s="64"/>
      <c r="G15" s="64"/>
      <c r="H15" s="64"/>
      <c r="I15" s="64"/>
      <c r="J15" s="64"/>
      <c r="K15" s="64"/>
      <c r="L15" s="79"/>
      <c r="M15" s="64"/>
      <c r="N15" s="64"/>
      <c r="O15" s="64"/>
      <c r="P15" s="64"/>
      <c r="Q15" s="64"/>
      <c r="R15" s="49" t="str">
        <f>(_xlfn.IFNA(VLOOKUP('Fuel Information'!Q15,FillInInfo!PermitNumber,2,FALSE)," "))</f>
        <v xml:space="preserve"> </v>
      </c>
      <c r="S15" s="49" t="str">
        <f>(_xlfn.IFNA(VLOOKUP('Fuel Information'!Q15,FillInInfo!PermitNumber,3,FALSE)," "))</f>
        <v xml:space="preserve"> </v>
      </c>
      <c r="T15" s="64"/>
      <c r="U15" s="64"/>
      <c r="V15" s="64"/>
      <c r="W15" s="64"/>
      <c r="X15" s="64"/>
      <c r="Y15" s="64"/>
      <c r="Z15" s="64"/>
      <c r="AA15" s="64"/>
      <c r="AB15" s="50" t="str">
        <f>CONCATENATE('Reporting Entity'!D14,"_FuelID",'Fuel Information'!B15,"_",'Fuel Information'!J15,"_",'Fuel Information'!I15)</f>
        <v>_FuelID7__</v>
      </c>
      <c r="AC15" s="49">
        <f>'Reporting Entity'!D14</f>
        <v>0</v>
      </c>
      <c r="AD15" s="49">
        <f>'Reporting Entity'!B14</f>
        <v>0</v>
      </c>
    </row>
    <row r="16" spans="1:539" x14ac:dyDescent="0.2">
      <c r="B16" s="64">
        <v>8</v>
      </c>
      <c r="C16" s="64"/>
      <c r="D16" s="64"/>
      <c r="E16" s="64"/>
      <c r="F16" s="64"/>
      <c r="G16" s="64"/>
      <c r="H16" s="64"/>
      <c r="I16" s="64"/>
      <c r="J16" s="64"/>
      <c r="K16" s="64"/>
      <c r="L16" s="79"/>
      <c r="M16" s="64"/>
      <c r="N16" s="64"/>
      <c r="O16" s="64"/>
      <c r="P16" s="64"/>
      <c r="Q16" s="64"/>
      <c r="R16" s="49" t="str">
        <f>(_xlfn.IFNA(VLOOKUP('Fuel Information'!Q16,FillInInfo!PermitNumber,2,FALSE)," "))</f>
        <v xml:space="preserve"> </v>
      </c>
      <c r="S16" s="49" t="str">
        <f>(_xlfn.IFNA(VLOOKUP('Fuel Information'!Q16,FillInInfo!PermitNumber,3,FALSE)," "))</f>
        <v xml:space="preserve"> </v>
      </c>
      <c r="T16" s="64"/>
      <c r="U16" s="64"/>
      <c r="V16" s="64"/>
      <c r="W16" s="64"/>
      <c r="X16" s="64"/>
      <c r="Y16" s="64"/>
      <c r="Z16" s="64"/>
      <c r="AA16" s="64"/>
      <c r="AB16" s="50" t="str">
        <f>CONCATENATE('Reporting Entity'!D15,"_FuelID",'Fuel Information'!B16,"_",'Fuel Information'!J16,"_",'Fuel Information'!I16)</f>
        <v>_FuelID8__</v>
      </c>
      <c r="AC16" s="49">
        <f>'Reporting Entity'!D15</f>
        <v>0</v>
      </c>
      <c r="AD16" s="49">
        <f>'Reporting Entity'!B15</f>
        <v>0</v>
      </c>
    </row>
    <row r="17" spans="2:30" x14ac:dyDescent="0.2">
      <c r="B17" s="64">
        <v>9</v>
      </c>
      <c r="C17" s="64"/>
      <c r="D17" s="64"/>
      <c r="E17" s="64"/>
      <c r="F17" s="64"/>
      <c r="G17" s="64"/>
      <c r="H17" s="64"/>
      <c r="I17" s="64"/>
      <c r="J17" s="64"/>
      <c r="K17" s="64"/>
      <c r="L17" s="79"/>
      <c r="M17" s="64"/>
      <c r="N17" s="64"/>
      <c r="O17" s="64"/>
      <c r="P17" s="64"/>
      <c r="Q17" s="64"/>
      <c r="R17" s="49" t="str">
        <f>(_xlfn.IFNA(VLOOKUP('Fuel Information'!Q17,FillInInfo!PermitNumber,2,FALSE)," "))</f>
        <v xml:space="preserve"> </v>
      </c>
      <c r="S17" s="49" t="str">
        <f>(_xlfn.IFNA(VLOOKUP('Fuel Information'!Q17,FillInInfo!PermitNumber,3,FALSE)," "))</f>
        <v xml:space="preserve"> </v>
      </c>
      <c r="T17" s="64"/>
      <c r="U17" s="64"/>
      <c r="V17" s="64"/>
      <c r="W17" s="64"/>
      <c r="X17" s="64"/>
      <c r="Y17" s="64"/>
      <c r="Z17" s="64"/>
      <c r="AA17" s="64"/>
      <c r="AB17" s="50" t="str">
        <f>CONCATENATE('Reporting Entity'!D16,"_FuelID",'Fuel Information'!B17,"_",'Fuel Information'!J17,"_",'Fuel Information'!I17)</f>
        <v>_FuelID9__</v>
      </c>
      <c r="AC17" s="49">
        <f>'Reporting Entity'!D16</f>
        <v>0</v>
      </c>
      <c r="AD17" s="49">
        <f>'Reporting Entity'!B16</f>
        <v>0</v>
      </c>
    </row>
    <row r="18" spans="2:30" x14ac:dyDescent="0.2">
      <c r="B18" s="64">
        <v>10</v>
      </c>
      <c r="C18" s="64"/>
      <c r="D18" s="64"/>
      <c r="E18" s="64"/>
      <c r="F18" s="64"/>
      <c r="G18" s="64"/>
      <c r="H18" s="64"/>
      <c r="I18" s="64"/>
      <c r="J18" s="64"/>
      <c r="K18" s="64"/>
      <c r="L18" s="79"/>
      <c r="M18" s="64"/>
      <c r="N18" s="64"/>
      <c r="O18" s="64"/>
      <c r="P18" s="64"/>
      <c r="Q18" s="64"/>
      <c r="R18" s="49" t="str">
        <f>(_xlfn.IFNA(VLOOKUP('Fuel Information'!Q18,FillInInfo!PermitNumber,2,FALSE)," "))</f>
        <v xml:space="preserve"> </v>
      </c>
      <c r="S18" s="49" t="str">
        <f>(_xlfn.IFNA(VLOOKUP('Fuel Information'!Q18,FillInInfo!PermitNumber,3,FALSE)," "))</f>
        <v xml:space="preserve"> </v>
      </c>
      <c r="T18" s="64"/>
      <c r="U18" s="64"/>
      <c r="V18" s="64"/>
      <c r="W18" s="64"/>
      <c r="X18" s="64"/>
      <c r="Y18" s="64"/>
      <c r="Z18" s="64"/>
      <c r="AA18" s="64"/>
      <c r="AB18" s="50" t="str">
        <f>CONCATENATE('Reporting Entity'!D17,"_FuelID",'Fuel Information'!B18,"_",'Fuel Information'!J18,"_",'Fuel Information'!I18)</f>
        <v>_FuelID10__</v>
      </c>
      <c r="AC18" s="49">
        <f>'Reporting Entity'!D17</f>
        <v>0</v>
      </c>
      <c r="AD18" s="49">
        <f>'Reporting Entity'!B17</f>
        <v>0</v>
      </c>
    </row>
    <row r="19" spans="2:30" x14ac:dyDescent="0.2">
      <c r="B19" s="64">
        <v>11</v>
      </c>
      <c r="C19" s="64"/>
      <c r="D19" s="64"/>
      <c r="E19" s="64"/>
      <c r="F19" s="64"/>
      <c r="G19" s="64"/>
      <c r="H19" s="64"/>
      <c r="I19" s="64"/>
      <c r="J19" s="64"/>
      <c r="K19" s="64"/>
      <c r="L19" s="79"/>
      <c r="M19" s="64"/>
      <c r="N19" s="64"/>
      <c r="O19" s="64"/>
      <c r="P19" s="64"/>
      <c r="Q19" s="64"/>
      <c r="R19" s="49" t="str">
        <f>(_xlfn.IFNA(VLOOKUP('Fuel Information'!Q19,FillInInfo!PermitNumber,2,FALSE)," "))</f>
        <v xml:space="preserve"> </v>
      </c>
      <c r="S19" s="49" t="str">
        <f>(_xlfn.IFNA(VLOOKUP('Fuel Information'!Q19,FillInInfo!PermitNumber,3,FALSE)," "))</f>
        <v xml:space="preserve"> </v>
      </c>
      <c r="T19" s="64"/>
      <c r="U19" s="64"/>
      <c r="V19" s="64"/>
      <c r="W19" s="64"/>
      <c r="X19" s="64"/>
      <c r="Y19" s="64"/>
      <c r="Z19" s="64"/>
      <c r="AA19" s="64"/>
      <c r="AB19" s="50" t="str">
        <f>CONCATENATE('Reporting Entity'!D18,"_FuelID",'Fuel Information'!B19,"_",'Fuel Information'!J19,"_",'Fuel Information'!I19)</f>
        <v>_FuelID11__</v>
      </c>
      <c r="AC19" s="49">
        <f>'Reporting Entity'!D18</f>
        <v>0</v>
      </c>
      <c r="AD19" s="49">
        <f>'Reporting Entity'!B18</f>
        <v>0</v>
      </c>
    </row>
    <row r="20" spans="2:30" x14ac:dyDescent="0.2">
      <c r="B20" s="64">
        <v>12</v>
      </c>
      <c r="C20" s="64"/>
      <c r="D20" s="64"/>
      <c r="E20" s="64"/>
      <c r="F20" s="64"/>
      <c r="G20" s="64"/>
      <c r="H20" s="64"/>
      <c r="I20" s="64"/>
      <c r="J20" s="64"/>
      <c r="K20" s="64"/>
      <c r="L20" s="79"/>
      <c r="M20" s="64"/>
      <c r="N20" s="64"/>
      <c r="O20" s="64"/>
      <c r="P20" s="64"/>
      <c r="Q20" s="64"/>
      <c r="R20" s="49" t="str">
        <f>(_xlfn.IFNA(VLOOKUP('Fuel Information'!Q20,FillInInfo!PermitNumber,2,FALSE)," "))</f>
        <v xml:space="preserve"> </v>
      </c>
      <c r="S20" s="49" t="str">
        <f>(_xlfn.IFNA(VLOOKUP('Fuel Information'!Q20,FillInInfo!PermitNumber,3,FALSE)," "))</f>
        <v xml:space="preserve"> </v>
      </c>
      <c r="T20" s="64"/>
      <c r="U20" s="64"/>
      <c r="V20" s="64"/>
      <c r="W20" s="64"/>
      <c r="X20" s="64"/>
      <c r="Y20" s="64"/>
      <c r="Z20" s="64"/>
      <c r="AA20" s="64"/>
      <c r="AB20" s="50" t="str">
        <f>CONCATENATE('Reporting Entity'!D19,"_FuelID",'Fuel Information'!B20,"_",'Fuel Information'!J20,"_",'Fuel Information'!I20)</f>
        <v>_FuelID12__</v>
      </c>
      <c r="AC20" s="49">
        <f>'Reporting Entity'!D19</f>
        <v>0</v>
      </c>
      <c r="AD20" s="49">
        <f>'Reporting Entity'!B19</f>
        <v>0</v>
      </c>
    </row>
    <row r="21" spans="2:30" x14ac:dyDescent="0.2">
      <c r="B21" s="64">
        <v>13</v>
      </c>
      <c r="C21" s="64"/>
      <c r="D21" s="64"/>
      <c r="E21" s="64"/>
      <c r="F21" s="64"/>
      <c r="G21" s="64"/>
      <c r="H21" s="64"/>
      <c r="I21" s="64"/>
      <c r="J21" s="64"/>
      <c r="K21" s="64"/>
      <c r="L21" s="79"/>
      <c r="M21" s="64"/>
      <c r="N21" s="64"/>
      <c r="O21" s="64"/>
      <c r="P21" s="64"/>
      <c r="Q21" s="64"/>
      <c r="R21" s="49" t="str">
        <f>(_xlfn.IFNA(VLOOKUP('Fuel Information'!Q21,FillInInfo!PermitNumber,2,FALSE)," "))</f>
        <v xml:space="preserve"> </v>
      </c>
      <c r="S21" s="49" t="str">
        <f>(_xlfn.IFNA(VLOOKUP('Fuel Information'!Q21,FillInInfo!PermitNumber,3,FALSE)," "))</f>
        <v xml:space="preserve"> </v>
      </c>
      <c r="T21" s="64"/>
      <c r="U21" s="64"/>
      <c r="V21" s="64"/>
      <c r="W21" s="64"/>
      <c r="X21" s="64"/>
      <c r="Y21" s="64"/>
      <c r="Z21" s="64"/>
      <c r="AA21" s="64"/>
      <c r="AB21" s="50" t="str">
        <f>CONCATENATE('Reporting Entity'!D20,"_FuelID",'Fuel Information'!B21,"_",'Fuel Information'!J21,"_",'Fuel Information'!I21)</f>
        <v>_FuelID13__</v>
      </c>
      <c r="AC21" s="49">
        <f>'Reporting Entity'!D20</f>
        <v>0</v>
      </c>
      <c r="AD21" s="49">
        <f>'Reporting Entity'!B20</f>
        <v>0</v>
      </c>
    </row>
    <row r="22" spans="2:30" x14ac:dyDescent="0.2">
      <c r="B22" s="64">
        <v>14</v>
      </c>
      <c r="C22" s="64"/>
      <c r="D22" s="64"/>
      <c r="E22" s="64"/>
      <c r="F22" s="64"/>
      <c r="G22" s="64"/>
      <c r="H22" s="64"/>
      <c r="I22" s="64"/>
      <c r="J22" s="64"/>
      <c r="K22" s="64"/>
      <c r="L22" s="79"/>
      <c r="M22" s="64"/>
      <c r="N22" s="64"/>
      <c r="O22" s="64"/>
      <c r="P22" s="64"/>
      <c r="Q22" s="64"/>
      <c r="R22" s="49" t="str">
        <f>(_xlfn.IFNA(VLOOKUP('Fuel Information'!Q22,FillInInfo!PermitNumber,2,FALSE)," "))</f>
        <v xml:space="preserve"> </v>
      </c>
      <c r="S22" s="49" t="str">
        <f>(_xlfn.IFNA(VLOOKUP('Fuel Information'!Q22,FillInInfo!PermitNumber,3,FALSE)," "))</f>
        <v xml:space="preserve"> </v>
      </c>
      <c r="T22" s="64"/>
      <c r="U22" s="64"/>
      <c r="V22" s="64"/>
      <c r="W22" s="64"/>
      <c r="X22" s="64"/>
      <c r="Y22" s="64"/>
      <c r="Z22" s="64"/>
      <c r="AA22" s="64"/>
      <c r="AB22" s="50" t="str">
        <f>CONCATENATE('Reporting Entity'!D21,"_FuelID",'Fuel Information'!B22,"_",'Fuel Information'!J22,"_",'Fuel Information'!I22)</f>
        <v>_FuelID14__</v>
      </c>
      <c r="AC22" s="49">
        <f>'Reporting Entity'!D21</f>
        <v>0</v>
      </c>
      <c r="AD22" s="49">
        <f>'Reporting Entity'!B21</f>
        <v>0</v>
      </c>
    </row>
    <row r="23" spans="2:30" x14ac:dyDescent="0.2">
      <c r="B23" s="64">
        <v>15</v>
      </c>
      <c r="C23" s="64"/>
      <c r="D23" s="64"/>
      <c r="E23" s="64"/>
      <c r="F23" s="64"/>
      <c r="G23" s="64"/>
      <c r="H23" s="64"/>
      <c r="I23" s="64"/>
      <c r="J23" s="64"/>
      <c r="K23" s="64"/>
      <c r="L23" s="79"/>
      <c r="M23" s="64"/>
      <c r="N23" s="64"/>
      <c r="O23" s="64"/>
      <c r="P23" s="64"/>
      <c r="Q23" s="64"/>
      <c r="R23" s="49" t="str">
        <f>(_xlfn.IFNA(VLOOKUP('Fuel Information'!Q23,FillInInfo!PermitNumber,2,FALSE)," "))</f>
        <v xml:space="preserve"> </v>
      </c>
      <c r="S23" s="49" t="str">
        <f>(_xlfn.IFNA(VLOOKUP('Fuel Information'!Q23,FillInInfo!PermitNumber,3,FALSE)," "))</f>
        <v xml:space="preserve"> </v>
      </c>
      <c r="T23" s="64"/>
      <c r="U23" s="64"/>
      <c r="V23" s="64"/>
      <c r="W23" s="64"/>
      <c r="X23" s="64"/>
      <c r="Y23" s="64"/>
      <c r="Z23" s="64"/>
      <c r="AA23" s="64"/>
      <c r="AB23" s="50" t="str">
        <f>CONCATENATE('Reporting Entity'!D22,"_FuelID",'Fuel Information'!B23,"_",'Fuel Information'!J23,"_",'Fuel Information'!I23)</f>
        <v>_FuelID15__</v>
      </c>
      <c r="AC23" s="49">
        <f>'Reporting Entity'!D22</f>
        <v>0</v>
      </c>
      <c r="AD23" s="49">
        <f>'Reporting Entity'!B22</f>
        <v>0</v>
      </c>
    </row>
    <row r="24" spans="2:30" x14ac:dyDescent="0.2">
      <c r="B24" s="64">
        <v>16</v>
      </c>
      <c r="C24" s="64"/>
      <c r="D24" s="64"/>
      <c r="E24" s="64"/>
      <c r="F24" s="64"/>
      <c r="G24" s="64"/>
      <c r="H24" s="64"/>
      <c r="I24" s="64"/>
      <c r="J24" s="64"/>
      <c r="K24" s="64"/>
      <c r="L24" s="79"/>
      <c r="M24" s="64"/>
      <c r="N24" s="64"/>
      <c r="O24" s="64"/>
      <c r="P24" s="64"/>
      <c r="Q24" s="64"/>
      <c r="R24" s="49" t="str">
        <f>(_xlfn.IFNA(VLOOKUP('Fuel Information'!Q24,FillInInfo!PermitNumber,2,FALSE)," "))</f>
        <v xml:space="preserve"> </v>
      </c>
      <c r="S24" s="49" t="str">
        <f>(_xlfn.IFNA(VLOOKUP('Fuel Information'!Q24,FillInInfo!PermitNumber,3,FALSE)," "))</f>
        <v xml:space="preserve"> </v>
      </c>
      <c r="T24" s="64"/>
      <c r="U24" s="64"/>
      <c r="V24" s="64"/>
      <c r="W24" s="64"/>
      <c r="X24" s="64"/>
      <c r="Y24" s="64"/>
      <c r="Z24" s="64"/>
      <c r="AA24" s="64"/>
      <c r="AB24" s="50" t="str">
        <f>CONCATENATE('Reporting Entity'!D23,"_FuelID",'Fuel Information'!B24,"_",'Fuel Information'!J24,"_",'Fuel Information'!I24)</f>
        <v>_FuelID16__</v>
      </c>
      <c r="AC24" s="49">
        <f>'Reporting Entity'!D23</f>
        <v>0</v>
      </c>
      <c r="AD24" s="49">
        <f>'Reporting Entity'!B23</f>
        <v>0</v>
      </c>
    </row>
    <row r="25" spans="2:30" x14ac:dyDescent="0.2">
      <c r="B25" s="64">
        <v>17</v>
      </c>
      <c r="C25" s="64"/>
      <c r="D25" s="64"/>
      <c r="E25" s="64"/>
      <c r="F25" s="64"/>
      <c r="G25" s="64"/>
      <c r="H25" s="64"/>
      <c r="I25" s="64"/>
      <c r="J25" s="64"/>
      <c r="K25" s="64"/>
      <c r="L25" s="79"/>
      <c r="M25" s="64"/>
      <c r="N25" s="64"/>
      <c r="O25" s="64"/>
      <c r="P25" s="64"/>
      <c r="Q25" s="64"/>
      <c r="R25" s="49" t="str">
        <f>(_xlfn.IFNA(VLOOKUP('Fuel Information'!Q25,FillInInfo!PermitNumber,2,FALSE)," "))</f>
        <v xml:space="preserve"> </v>
      </c>
      <c r="S25" s="49" t="str">
        <f>(_xlfn.IFNA(VLOOKUP('Fuel Information'!Q25,FillInInfo!PermitNumber,3,FALSE)," "))</f>
        <v xml:space="preserve"> </v>
      </c>
      <c r="T25" s="64"/>
      <c r="U25" s="64"/>
      <c r="V25" s="64"/>
      <c r="W25" s="64"/>
      <c r="X25" s="64"/>
      <c r="Y25" s="64"/>
      <c r="Z25" s="64"/>
      <c r="AA25" s="64"/>
      <c r="AB25" s="50" t="str">
        <f>CONCATENATE('Reporting Entity'!D24,"_FuelID",'Fuel Information'!B25,"_",'Fuel Information'!J25,"_",'Fuel Information'!I25)</f>
        <v>_FuelID17__</v>
      </c>
      <c r="AC25" s="49">
        <f>'Reporting Entity'!D24</f>
        <v>0</v>
      </c>
      <c r="AD25" s="49">
        <f>'Reporting Entity'!B24</f>
        <v>0</v>
      </c>
    </row>
    <row r="26" spans="2:30" x14ac:dyDescent="0.2">
      <c r="B26" s="64">
        <v>18</v>
      </c>
      <c r="C26" s="64"/>
      <c r="D26" s="64"/>
      <c r="E26" s="64"/>
      <c r="F26" s="64"/>
      <c r="G26" s="64"/>
      <c r="H26" s="64"/>
      <c r="I26" s="64"/>
      <c r="J26" s="64"/>
      <c r="K26" s="64"/>
      <c r="L26" s="79"/>
      <c r="M26" s="64"/>
      <c r="N26" s="64"/>
      <c r="O26" s="64"/>
      <c r="P26" s="64"/>
      <c r="Q26" s="64"/>
      <c r="R26" s="49" t="str">
        <f>(_xlfn.IFNA(VLOOKUP('Fuel Information'!Q26,FillInInfo!PermitNumber,2,FALSE)," "))</f>
        <v xml:space="preserve"> </v>
      </c>
      <c r="S26" s="49" t="str">
        <f>(_xlfn.IFNA(VLOOKUP('Fuel Information'!Q26,FillInInfo!PermitNumber,3,FALSE)," "))</f>
        <v xml:space="preserve"> </v>
      </c>
      <c r="T26" s="64"/>
      <c r="U26" s="64"/>
      <c r="V26" s="64"/>
      <c r="W26" s="64"/>
      <c r="X26" s="64"/>
      <c r="Y26" s="64"/>
      <c r="Z26" s="64"/>
      <c r="AA26" s="64"/>
      <c r="AB26" s="50" t="str">
        <f>CONCATENATE('Reporting Entity'!D25,"_FuelID",'Fuel Information'!B26,"_",'Fuel Information'!J26,"_",'Fuel Information'!I26)</f>
        <v>_FuelID18__</v>
      </c>
      <c r="AC26" s="49">
        <f>'Reporting Entity'!D25</f>
        <v>0</v>
      </c>
      <c r="AD26" s="49">
        <f>'Reporting Entity'!B25</f>
        <v>0</v>
      </c>
    </row>
    <row r="27" spans="2:30" x14ac:dyDescent="0.2">
      <c r="B27" s="64">
        <v>19</v>
      </c>
      <c r="C27" s="64"/>
      <c r="D27" s="64"/>
      <c r="E27" s="64"/>
      <c r="F27" s="64"/>
      <c r="G27" s="64"/>
      <c r="H27" s="64"/>
      <c r="I27" s="64"/>
      <c r="J27" s="64"/>
      <c r="K27" s="64"/>
      <c r="L27" s="79"/>
      <c r="M27" s="64"/>
      <c r="N27" s="64"/>
      <c r="O27" s="64"/>
      <c r="P27" s="64"/>
      <c r="Q27" s="64"/>
      <c r="R27" s="49" t="str">
        <f>(_xlfn.IFNA(VLOOKUP('Fuel Information'!Q27,FillInInfo!PermitNumber,2,FALSE)," "))</f>
        <v xml:space="preserve"> </v>
      </c>
      <c r="S27" s="49" t="str">
        <f>(_xlfn.IFNA(VLOOKUP('Fuel Information'!Q27,FillInInfo!PermitNumber,3,FALSE)," "))</f>
        <v xml:space="preserve"> </v>
      </c>
      <c r="T27" s="64"/>
      <c r="U27" s="64"/>
      <c r="V27" s="64"/>
      <c r="W27" s="64"/>
      <c r="X27" s="64"/>
      <c r="Y27" s="64"/>
      <c r="Z27" s="64"/>
      <c r="AA27" s="64"/>
      <c r="AB27" s="50" t="str">
        <f>CONCATENATE('Reporting Entity'!D26,"_FuelID",'Fuel Information'!B27,"_",'Fuel Information'!J27,"_",'Fuel Information'!I27)</f>
        <v>_FuelID19__</v>
      </c>
      <c r="AC27" s="49">
        <f>'Reporting Entity'!D26</f>
        <v>0</v>
      </c>
      <c r="AD27" s="49">
        <f>'Reporting Entity'!B26</f>
        <v>0</v>
      </c>
    </row>
    <row r="28" spans="2:30" x14ac:dyDescent="0.2">
      <c r="B28" s="64">
        <v>20</v>
      </c>
      <c r="C28" s="64"/>
      <c r="D28" s="64"/>
      <c r="E28" s="64"/>
      <c r="F28" s="64"/>
      <c r="G28" s="64"/>
      <c r="H28" s="64"/>
      <c r="I28" s="64"/>
      <c r="J28" s="64"/>
      <c r="K28" s="64"/>
      <c r="L28" s="79"/>
      <c r="M28" s="64"/>
      <c r="N28" s="64"/>
      <c r="O28" s="64"/>
      <c r="P28" s="64"/>
      <c r="Q28" s="64"/>
      <c r="R28" s="49" t="str">
        <f>(_xlfn.IFNA(VLOOKUP('Fuel Information'!Q28,FillInInfo!PermitNumber,2,FALSE)," "))</f>
        <v xml:space="preserve"> </v>
      </c>
      <c r="S28" s="49" t="str">
        <f>(_xlfn.IFNA(VLOOKUP('Fuel Information'!Q28,FillInInfo!PermitNumber,3,FALSE)," "))</f>
        <v xml:space="preserve"> </v>
      </c>
      <c r="T28" s="64"/>
      <c r="U28" s="64"/>
      <c r="V28" s="64"/>
      <c r="W28" s="64"/>
      <c r="X28" s="64"/>
      <c r="Y28" s="64"/>
      <c r="Z28" s="64"/>
      <c r="AA28" s="64"/>
      <c r="AB28" s="50" t="str">
        <f>CONCATENATE('Reporting Entity'!D27,"_FuelID",'Fuel Information'!B28,"_",'Fuel Information'!J28,"_",'Fuel Information'!I28)</f>
        <v>_FuelID20__</v>
      </c>
      <c r="AC28" s="49">
        <f>'Reporting Entity'!D27</f>
        <v>0</v>
      </c>
      <c r="AD28" s="49">
        <f>'Reporting Entity'!B27</f>
        <v>0</v>
      </c>
    </row>
    <row r="29" spans="2:30" x14ac:dyDescent="0.2">
      <c r="B29" s="64">
        <v>21</v>
      </c>
      <c r="C29" s="64"/>
      <c r="D29" s="64"/>
      <c r="E29" s="64"/>
      <c r="F29" s="64"/>
      <c r="G29" s="64"/>
      <c r="H29" s="64"/>
      <c r="I29" s="64"/>
      <c r="J29" s="64"/>
      <c r="K29" s="64"/>
      <c r="L29" s="79"/>
      <c r="M29" s="64"/>
      <c r="N29" s="64"/>
      <c r="O29" s="64"/>
      <c r="P29" s="64"/>
      <c r="Q29" s="64"/>
      <c r="R29" s="49" t="str">
        <f>(_xlfn.IFNA(VLOOKUP('Fuel Information'!Q29,FillInInfo!PermitNumber,2,FALSE)," "))</f>
        <v xml:space="preserve"> </v>
      </c>
      <c r="S29" s="49" t="str">
        <f>(_xlfn.IFNA(VLOOKUP('Fuel Information'!Q29,FillInInfo!PermitNumber,3,FALSE)," "))</f>
        <v xml:space="preserve"> </v>
      </c>
      <c r="T29" s="64"/>
      <c r="U29" s="64"/>
      <c r="V29" s="64"/>
      <c r="W29" s="64"/>
      <c r="X29" s="64"/>
      <c r="Y29" s="64"/>
      <c r="Z29" s="64"/>
      <c r="AA29" s="64"/>
      <c r="AB29" s="50" t="str">
        <f>CONCATENATE('Reporting Entity'!D28,"_FuelID",'Fuel Information'!B29,"_",'Fuel Information'!J29,"_",'Fuel Information'!I29)</f>
        <v>_FuelID21__</v>
      </c>
      <c r="AC29" s="49">
        <f>'Reporting Entity'!D28</f>
        <v>0</v>
      </c>
      <c r="AD29" s="49">
        <f>'Reporting Entity'!B28</f>
        <v>0</v>
      </c>
    </row>
    <row r="30" spans="2:30" x14ac:dyDescent="0.2">
      <c r="B30" s="64">
        <v>22</v>
      </c>
      <c r="C30" s="64"/>
      <c r="D30" s="64"/>
      <c r="E30" s="64"/>
      <c r="F30" s="64"/>
      <c r="G30" s="64"/>
      <c r="H30" s="64"/>
      <c r="I30" s="64"/>
      <c r="J30" s="64"/>
      <c r="K30" s="64"/>
      <c r="L30" s="79"/>
      <c r="M30" s="64"/>
      <c r="N30" s="64"/>
      <c r="O30" s="64"/>
      <c r="P30" s="64"/>
      <c r="Q30" s="64"/>
      <c r="R30" s="49" t="str">
        <f>(_xlfn.IFNA(VLOOKUP('Fuel Information'!Q30,FillInInfo!PermitNumber,2,FALSE)," "))</f>
        <v xml:space="preserve"> </v>
      </c>
      <c r="S30" s="49" t="str">
        <f>(_xlfn.IFNA(VLOOKUP('Fuel Information'!Q30,FillInInfo!PermitNumber,3,FALSE)," "))</f>
        <v xml:space="preserve"> </v>
      </c>
      <c r="T30" s="64"/>
      <c r="U30" s="64"/>
      <c r="V30" s="64"/>
      <c r="W30" s="64"/>
      <c r="X30" s="64"/>
      <c r="Y30" s="64"/>
      <c r="Z30" s="64"/>
      <c r="AA30" s="64"/>
      <c r="AB30" s="50" t="str">
        <f>CONCATENATE('Reporting Entity'!D29,"_FuelID",'Fuel Information'!B30,"_",'Fuel Information'!J30,"_",'Fuel Information'!I30)</f>
        <v>_FuelID22__</v>
      </c>
      <c r="AC30" s="49">
        <f>'Reporting Entity'!D29</f>
        <v>0</v>
      </c>
      <c r="AD30" s="49">
        <f>'Reporting Entity'!B29</f>
        <v>0</v>
      </c>
    </row>
    <row r="31" spans="2:30" x14ac:dyDescent="0.2">
      <c r="B31" s="64">
        <v>23</v>
      </c>
      <c r="C31" s="64"/>
      <c r="D31" s="64"/>
      <c r="E31" s="64"/>
      <c r="F31" s="64"/>
      <c r="G31" s="64"/>
      <c r="H31" s="64"/>
      <c r="I31" s="64"/>
      <c r="J31" s="64"/>
      <c r="K31" s="64"/>
      <c r="L31" s="79"/>
      <c r="M31" s="64"/>
      <c r="N31" s="64"/>
      <c r="O31" s="64"/>
      <c r="P31" s="64"/>
      <c r="Q31" s="64"/>
      <c r="R31" s="49" t="str">
        <f>(_xlfn.IFNA(VLOOKUP('Fuel Information'!Q31,FillInInfo!PermitNumber,2,FALSE)," "))</f>
        <v xml:space="preserve"> </v>
      </c>
      <c r="S31" s="49" t="str">
        <f>(_xlfn.IFNA(VLOOKUP('Fuel Information'!Q31,FillInInfo!PermitNumber,3,FALSE)," "))</f>
        <v xml:space="preserve"> </v>
      </c>
      <c r="T31" s="64"/>
      <c r="U31" s="64"/>
      <c r="V31" s="64"/>
      <c r="W31" s="64"/>
      <c r="X31" s="64"/>
      <c r="Y31" s="64"/>
      <c r="Z31" s="64"/>
      <c r="AA31" s="64"/>
      <c r="AB31" s="50" t="str">
        <f>CONCATENATE('Reporting Entity'!D30,"_FuelID",'Fuel Information'!B31,"_",'Fuel Information'!J31,"_",'Fuel Information'!I31)</f>
        <v>_FuelID23__</v>
      </c>
      <c r="AC31" s="49">
        <f>'Reporting Entity'!D30</f>
        <v>0</v>
      </c>
      <c r="AD31" s="49">
        <f>'Reporting Entity'!B30</f>
        <v>0</v>
      </c>
    </row>
    <row r="32" spans="2:30" x14ac:dyDescent="0.2">
      <c r="B32" s="64">
        <v>24</v>
      </c>
      <c r="C32" s="64"/>
      <c r="D32" s="64"/>
      <c r="E32" s="64"/>
      <c r="F32" s="64"/>
      <c r="G32" s="64"/>
      <c r="H32" s="64"/>
      <c r="I32" s="64"/>
      <c r="J32" s="64"/>
      <c r="K32" s="64"/>
      <c r="L32" s="79"/>
      <c r="M32" s="64"/>
      <c r="N32" s="64"/>
      <c r="O32" s="64"/>
      <c r="P32" s="64"/>
      <c r="Q32" s="64"/>
      <c r="R32" s="49" t="str">
        <f>(_xlfn.IFNA(VLOOKUP('Fuel Information'!Q32,FillInInfo!PermitNumber,2,FALSE)," "))</f>
        <v xml:space="preserve"> </v>
      </c>
      <c r="S32" s="49" t="str">
        <f>(_xlfn.IFNA(VLOOKUP('Fuel Information'!Q32,FillInInfo!PermitNumber,3,FALSE)," "))</f>
        <v xml:space="preserve"> </v>
      </c>
      <c r="T32" s="64"/>
      <c r="U32" s="64"/>
      <c r="V32" s="64"/>
      <c r="W32" s="64"/>
      <c r="X32" s="64"/>
      <c r="Y32" s="64"/>
      <c r="Z32" s="64"/>
      <c r="AA32" s="64"/>
      <c r="AB32" s="50" t="str">
        <f>CONCATENATE('Reporting Entity'!D31,"_FuelID",'Fuel Information'!B32,"_",'Fuel Information'!J32,"_",'Fuel Information'!I32)</f>
        <v>_FuelID24__</v>
      </c>
      <c r="AC32" s="49">
        <f>'Reporting Entity'!D31</f>
        <v>0</v>
      </c>
      <c r="AD32" s="49">
        <f>'Reporting Entity'!B31</f>
        <v>0</v>
      </c>
    </row>
    <row r="33" spans="2:30" x14ac:dyDescent="0.2">
      <c r="B33" s="64">
        <v>25</v>
      </c>
      <c r="C33" s="64"/>
      <c r="D33" s="64"/>
      <c r="E33" s="64"/>
      <c r="F33" s="64"/>
      <c r="G33" s="64"/>
      <c r="H33" s="64"/>
      <c r="I33" s="64"/>
      <c r="J33" s="64"/>
      <c r="K33" s="64"/>
      <c r="L33" s="79"/>
      <c r="M33" s="64"/>
      <c r="N33" s="64"/>
      <c r="O33" s="64"/>
      <c r="P33" s="64"/>
      <c r="Q33" s="64"/>
      <c r="R33" s="49" t="str">
        <f>(_xlfn.IFNA(VLOOKUP('Fuel Information'!Q33,FillInInfo!PermitNumber,2,FALSE)," "))</f>
        <v xml:space="preserve"> </v>
      </c>
      <c r="S33" s="49" t="str">
        <f>(_xlfn.IFNA(VLOOKUP('Fuel Information'!Q33,FillInInfo!PermitNumber,3,FALSE)," "))</f>
        <v xml:space="preserve"> </v>
      </c>
      <c r="T33" s="64"/>
      <c r="U33" s="64"/>
      <c r="V33" s="64"/>
      <c r="W33" s="64"/>
      <c r="X33" s="64"/>
      <c r="Y33" s="64"/>
      <c r="Z33" s="64"/>
      <c r="AA33" s="64"/>
      <c r="AB33" s="50" t="str">
        <f>CONCATENATE('Reporting Entity'!D32,"_FuelID",'Fuel Information'!B33,"_",'Fuel Information'!J33,"_",'Fuel Information'!I33)</f>
        <v>_FuelID25__</v>
      </c>
      <c r="AC33" s="49">
        <f>'Reporting Entity'!D32</f>
        <v>0</v>
      </c>
      <c r="AD33" s="49">
        <f>'Reporting Entity'!B32</f>
        <v>0</v>
      </c>
    </row>
    <row r="34" spans="2:30" x14ac:dyDescent="0.2">
      <c r="B34" s="64">
        <v>26</v>
      </c>
      <c r="C34" s="64"/>
      <c r="D34" s="64"/>
      <c r="E34" s="64"/>
      <c r="F34" s="64"/>
      <c r="G34" s="64"/>
      <c r="H34" s="64"/>
      <c r="I34" s="64"/>
      <c r="J34" s="64"/>
      <c r="K34" s="64"/>
      <c r="L34" s="79"/>
      <c r="M34" s="64"/>
      <c r="N34" s="64"/>
      <c r="O34" s="64"/>
      <c r="P34" s="64"/>
      <c r="Q34" s="64"/>
      <c r="R34" s="49" t="str">
        <f>(_xlfn.IFNA(VLOOKUP('Fuel Information'!Q34,FillInInfo!PermitNumber,2,FALSE)," "))</f>
        <v xml:space="preserve"> </v>
      </c>
      <c r="S34" s="49" t="str">
        <f>(_xlfn.IFNA(VLOOKUP('Fuel Information'!Q34,FillInInfo!PermitNumber,3,FALSE)," "))</f>
        <v xml:space="preserve"> </v>
      </c>
      <c r="T34" s="64"/>
      <c r="U34" s="64"/>
      <c r="V34" s="64"/>
      <c r="W34" s="64"/>
      <c r="X34" s="64"/>
      <c r="Y34" s="64"/>
      <c r="Z34" s="64"/>
      <c r="AA34" s="64"/>
      <c r="AB34" s="50" t="str">
        <f>CONCATENATE('Reporting Entity'!D33,"_FuelID",'Fuel Information'!B34,"_",'Fuel Information'!J34,"_",'Fuel Information'!I34)</f>
        <v>_FuelID26__</v>
      </c>
      <c r="AC34" s="49">
        <f>'Reporting Entity'!D33</f>
        <v>0</v>
      </c>
      <c r="AD34" s="49">
        <f>'Reporting Entity'!B33</f>
        <v>0</v>
      </c>
    </row>
    <row r="35" spans="2:30" x14ac:dyDescent="0.2">
      <c r="B35" s="64">
        <v>27</v>
      </c>
      <c r="C35" s="64"/>
      <c r="D35" s="64"/>
      <c r="E35" s="64"/>
      <c r="F35" s="64"/>
      <c r="G35" s="64"/>
      <c r="H35" s="64"/>
      <c r="I35" s="64"/>
      <c r="J35" s="64"/>
      <c r="K35" s="64"/>
      <c r="L35" s="79"/>
      <c r="M35" s="64"/>
      <c r="N35" s="64"/>
      <c r="O35" s="64"/>
      <c r="P35" s="64"/>
      <c r="Q35" s="64"/>
      <c r="R35" s="49" t="str">
        <f>(_xlfn.IFNA(VLOOKUP('Fuel Information'!Q35,FillInInfo!PermitNumber,2,FALSE)," "))</f>
        <v xml:space="preserve"> </v>
      </c>
      <c r="S35" s="49" t="str">
        <f>(_xlfn.IFNA(VLOOKUP('Fuel Information'!Q35,FillInInfo!PermitNumber,3,FALSE)," "))</f>
        <v xml:space="preserve"> </v>
      </c>
      <c r="T35" s="64"/>
      <c r="U35" s="64"/>
      <c r="V35" s="64"/>
      <c r="W35" s="64"/>
      <c r="X35" s="64"/>
      <c r="Y35" s="64"/>
      <c r="Z35" s="64"/>
      <c r="AA35" s="64"/>
      <c r="AB35" s="50" t="str">
        <f>CONCATENATE('Reporting Entity'!D34,"_FuelID",'Fuel Information'!B35,"_",'Fuel Information'!J35,"_",'Fuel Information'!I35)</f>
        <v>_FuelID27__</v>
      </c>
      <c r="AC35" s="49">
        <f>'Reporting Entity'!D34</f>
        <v>0</v>
      </c>
      <c r="AD35" s="49">
        <f>'Reporting Entity'!B34</f>
        <v>0</v>
      </c>
    </row>
    <row r="36" spans="2:30" x14ac:dyDescent="0.2">
      <c r="B36" s="64">
        <v>28</v>
      </c>
      <c r="C36" s="64"/>
      <c r="D36" s="64"/>
      <c r="E36" s="64"/>
      <c r="F36" s="64"/>
      <c r="G36" s="64"/>
      <c r="H36" s="64"/>
      <c r="I36" s="64"/>
      <c r="J36" s="64"/>
      <c r="K36" s="64"/>
      <c r="L36" s="79"/>
      <c r="M36" s="64"/>
      <c r="N36" s="64"/>
      <c r="O36" s="64"/>
      <c r="P36" s="64"/>
      <c r="Q36" s="64"/>
      <c r="R36" s="49" t="str">
        <f>(_xlfn.IFNA(VLOOKUP('Fuel Information'!Q36,FillInInfo!PermitNumber,2,FALSE)," "))</f>
        <v xml:space="preserve"> </v>
      </c>
      <c r="S36" s="49" t="str">
        <f>(_xlfn.IFNA(VLOOKUP('Fuel Information'!Q36,FillInInfo!PermitNumber,3,FALSE)," "))</f>
        <v xml:space="preserve"> </v>
      </c>
      <c r="T36" s="64"/>
      <c r="U36" s="64"/>
      <c r="V36" s="64"/>
      <c r="W36" s="64"/>
      <c r="X36" s="64"/>
      <c r="Y36" s="64"/>
      <c r="Z36" s="64"/>
      <c r="AA36" s="64"/>
      <c r="AB36" s="50" t="str">
        <f>CONCATENATE('Reporting Entity'!D35,"_FuelID",'Fuel Information'!B36,"_",'Fuel Information'!J36,"_",'Fuel Information'!I36)</f>
        <v>_FuelID28__</v>
      </c>
      <c r="AC36" s="49">
        <f>'Reporting Entity'!D35</f>
        <v>0</v>
      </c>
      <c r="AD36" s="49">
        <f>'Reporting Entity'!B35</f>
        <v>0</v>
      </c>
    </row>
    <row r="37" spans="2:30" x14ac:dyDescent="0.2">
      <c r="B37" s="64">
        <v>29</v>
      </c>
      <c r="C37" s="64"/>
      <c r="D37" s="64"/>
      <c r="E37" s="64"/>
      <c r="F37" s="64"/>
      <c r="G37" s="64"/>
      <c r="H37" s="64"/>
      <c r="I37" s="64"/>
      <c r="J37" s="64"/>
      <c r="K37" s="64"/>
      <c r="L37" s="79"/>
      <c r="M37" s="64"/>
      <c r="N37" s="64"/>
      <c r="O37" s="64"/>
      <c r="P37" s="64"/>
      <c r="Q37" s="64"/>
      <c r="R37" s="49" t="str">
        <f>(_xlfn.IFNA(VLOOKUP('Fuel Information'!Q37,FillInInfo!PermitNumber,2,FALSE)," "))</f>
        <v xml:space="preserve"> </v>
      </c>
      <c r="S37" s="49" t="str">
        <f>(_xlfn.IFNA(VLOOKUP('Fuel Information'!Q37,FillInInfo!PermitNumber,3,FALSE)," "))</f>
        <v xml:space="preserve"> </v>
      </c>
      <c r="T37" s="64"/>
      <c r="U37" s="64"/>
      <c r="V37" s="64"/>
      <c r="W37" s="64"/>
      <c r="X37" s="64"/>
      <c r="Y37" s="64"/>
      <c r="Z37" s="64"/>
      <c r="AA37" s="64"/>
      <c r="AB37" s="50" t="str">
        <f>CONCATENATE('Reporting Entity'!D36,"_FuelID",'Fuel Information'!B37,"_",'Fuel Information'!J37,"_",'Fuel Information'!I37)</f>
        <v>_FuelID29__</v>
      </c>
      <c r="AC37" s="49">
        <f>'Reporting Entity'!D36</f>
        <v>0</v>
      </c>
      <c r="AD37" s="49">
        <f>'Reporting Entity'!B36</f>
        <v>0</v>
      </c>
    </row>
    <row r="38" spans="2:30" x14ac:dyDescent="0.2">
      <c r="B38" s="64">
        <v>30</v>
      </c>
      <c r="C38" s="64"/>
      <c r="D38" s="64"/>
      <c r="E38" s="64"/>
      <c r="F38" s="64"/>
      <c r="G38" s="64"/>
      <c r="H38" s="64"/>
      <c r="I38" s="64"/>
      <c r="J38" s="64"/>
      <c r="K38" s="64"/>
      <c r="L38" s="79"/>
      <c r="M38" s="64"/>
      <c r="N38" s="64"/>
      <c r="O38" s="64"/>
      <c r="P38" s="64"/>
      <c r="Q38" s="64"/>
      <c r="R38" s="49" t="str">
        <f>(_xlfn.IFNA(VLOOKUP('Fuel Information'!Q38,FillInInfo!PermitNumber,2,FALSE)," "))</f>
        <v xml:space="preserve"> </v>
      </c>
      <c r="S38" s="49" t="str">
        <f>(_xlfn.IFNA(VLOOKUP('Fuel Information'!Q38,FillInInfo!PermitNumber,3,FALSE)," "))</f>
        <v xml:space="preserve"> </v>
      </c>
      <c r="T38" s="64"/>
      <c r="U38" s="64"/>
      <c r="V38" s="64"/>
      <c r="W38" s="64"/>
      <c r="X38" s="64"/>
      <c r="Y38" s="64"/>
      <c r="Z38" s="64"/>
      <c r="AA38" s="64"/>
      <c r="AB38" s="50" t="str">
        <f>CONCATENATE('Reporting Entity'!D37,"_FuelID",'Fuel Information'!B38,"_",'Fuel Information'!J38,"_",'Fuel Information'!I38)</f>
        <v>_FuelID30__</v>
      </c>
      <c r="AC38" s="49">
        <f>'Reporting Entity'!D37</f>
        <v>0</v>
      </c>
      <c r="AD38" s="49">
        <f>'Reporting Entity'!B37</f>
        <v>0</v>
      </c>
    </row>
    <row r="39" spans="2:30" x14ac:dyDescent="0.2">
      <c r="B39" s="64">
        <v>31</v>
      </c>
      <c r="C39" s="64"/>
      <c r="D39" s="64"/>
      <c r="E39" s="64"/>
      <c r="F39" s="64"/>
      <c r="G39" s="64"/>
      <c r="H39" s="64"/>
      <c r="I39" s="64"/>
      <c r="J39" s="64"/>
      <c r="K39" s="64"/>
      <c r="L39" s="79"/>
      <c r="M39" s="64"/>
      <c r="N39" s="64"/>
      <c r="O39" s="64"/>
      <c r="P39" s="64"/>
      <c r="Q39" s="64"/>
      <c r="R39" s="49" t="str">
        <f>(_xlfn.IFNA(VLOOKUP('Fuel Information'!Q39,FillInInfo!PermitNumber,2,FALSE)," "))</f>
        <v xml:space="preserve"> </v>
      </c>
      <c r="S39" s="49" t="str">
        <f>(_xlfn.IFNA(VLOOKUP('Fuel Information'!Q39,FillInInfo!PermitNumber,3,FALSE)," "))</f>
        <v xml:space="preserve"> </v>
      </c>
      <c r="T39" s="64"/>
      <c r="U39" s="64"/>
      <c r="V39" s="64"/>
      <c r="W39" s="64"/>
      <c r="X39" s="64"/>
      <c r="Y39" s="64"/>
      <c r="Z39" s="64"/>
      <c r="AA39" s="64"/>
      <c r="AB39" s="50" t="str">
        <f>CONCATENATE('Reporting Entity'!D38,"_FuelID",'Fuel Information'!B39,"_",'Fuel Information'!J39,"_",'Fuel Information'!I39)</f>
        <v>_FuelID31__</v>
      </c>
      <c r="AC39" s="49">
        <f>'Reporting Entity'!D38</f>
        <v>0</v>
      </c>
      <c r="AD39" s="49">
        <f>'Reporting Entity'!B38</f>
        <v>0</v>
      </c>
    </row>
    <row r="40" spans="2:30" x14ac:dyDescent="0.2">
      <c r="B40" s="64">
        <v>32</v>
      </c>
      <c r="C40" s="64"/>
      <c r="D40" s="64"/>
      <c r="E40" s="64"/>
      <c r="F40" s="64"/>
      <c r="G40" s="64"/>
      <c r="H40" s="64"/>
      <c r="I40" s="64"/>
      <c r="J40" s="64"/>
      <c r="K40" s="64"/>
      <c r="L40" s="79"/>
      <c r="M40" s="64"/>
      <c r="N40" s="64"/>
      <c r="O40" s="64"/>
      <c r="P40" s="64"/>
      <c r="Q40" s="64"/>
      <c r="R40" s="49" t="str">
        <f>(_xlfn.IFNA(VLOOKUP('Fuel Information'!Q40,FillInInfo!PermitNumber,2,FALSE)," "))</f>
        <v xml:space="preserve"> </v>
      </c>
      <c r="S40" s="49" t="str">
        <f>(_xlfn.IFNA(VLOOKUP('Fuel Information'!Q40,FillInInfo!PermitNumber,3,FALSE)," "))</f>
        <v xml:space="preserve"> </v>
      </c>
      <c r="T40" s="64"/>
      <c r="U40" s="64"/>
      <c r="V40" s="64"/>
      <c r="W40" s="64"/>
      <c r="X40" s="64"/>
      <c r="Y40" s="64"/>
      <c r="Z40" s="64"/>
      <c r="AA40" s="64"/>
      <c r="AB40" s="50" t="str">
        <f>CONCATENATE('Reporting Entity'!D39,"_FuelID",'Fuel Information'!B40,"_",'Fuel Information'!J40,"_",'Fuel Information'!I40)</f>
        <v>_FuelID32__</v>
      </c>
      <c r="AC40" s="49">
        <f>'Reporting Entity'!D39</f>
        <v>0</v>
      </c>
      <c r="AD40" s="49">
        <f>'Reporting Entity'!B39</f>
        <v>0</v>
      </c>
    </row>
    <row r="41" spans="2:30" x14ac:dyDescent="0.2">
      <c r="B41" s="64">
        <v>33</v>
      </c>
      <c r="C41" s="64"/>
      <c r="D41" s="64"/>
      <c r="E41" s="64"/>
      <c r="F41" s="64"/>
      <c r="G41" s="64"/>
      <c r="H41" s="64"/>
      <c r="I41" s="64"/>
      <c r="J41" s="64"/>
      <c r="K41" s="64"/>
      <c r="L41" s="79"/>
      <c r="M41" s="64"/>
      <c r="N41" s="64"/>
      <c r="O41" s="64"/>
      <c r="P41" s="64"/>
      <c r="Q41" s="64"/>
      <c r="R41" s="49" t="str">
        <f>(_xlfn.IFNA(VLOOKUP('Fuel Information'!Q41,FillInInfo!PermitNumber,2,FALSE)," "))</f>
        <v xml:space="preserve"> </v>
      </c>
      <c r="S41" s="49" t="str">
        <f>(_xlfn.IFNA(VLOOKUP('Fuel Information'!Q41,FillInInfo!PermitNumber,3,FALSE)," "))</f>
        <v xml:space="preserve"> </v>
      </c>
      <c r="T41" s="64"/>
      <c r="U41" s="64"/>
      <c r="V41" s="64"/>
      <c r="W41" s="64"/>
      <c r="X41" s="64"/>
      <c r="Y41" s="64"/>
      <c r="Z41" s="64"/>
      <c r="AA41" s="64"/>
      <c r="AB41" s="50" t="str">
        <f>CONCATENATE('Reporting Entity'!D40,"_FuelID",'Fuel Information'!B41,"_",'Fuel Information'!J41,"_",'Fuel Information'!I41)</f>
        <v>_FuelID33__</v>
      </c>
      <c r="AC41" s="49">
        <f>'Reporting Entity'!D40</f>
        <v>0</v>
      </c>
      <c r="AD41" s="49">
        <f>'Reporting Entity'!B40</f>
        <v>0</v>
      </c>
    </row>
    <row r="42" spans="2:30" x14ac:dyDescent="0.2">
      <c r="B42" s="64">
        <v>34</v>
      </c>
      <c r="C42" s="64"/>
      <c r="D42" s="64"/>
      <c r="E42" s="64"/>
      <c r="F42" s="64"/>
      <c r="G42" s="64"/>
      <c r="H42" s="64"/>
      <c r="I42" s="64"/>
      <c r="J42" s="64"/>
      <c r="K42" s="64"/>
      <c r="L42" s="79"/>
      <c r="M42" s="64"/>
      <c r="N42" s="64"/>
      <c r="O42" s="64"/>
      <c r="P42" s="64"/>
      <c r="Q42" s="64"/>
      <c r="R42" s="49" t="str">
        <f>(_xlfn.IFNA(VLOOKUP('Fuel Information'!Q42,FillInInfo!PermitNumber,2,FALSE)," "))</f>
        <v xml:space="preserve"> </v>
      </c>
      <c r="S42" s="49" t="str">
        <f>(_xlfn.IFNA(VLOOKUP('Fuel Information'!Q42,FillInInfo!PermitNumber,3,FALSE)," "))</f>
        <v xml:space="preserve"> </v>
      </c>
      <c r="T42" s="64"/>
      <c r="U42" s="64"/>
      <c r="V42" s="64"/>
      <c r="W42" s="64"/>
      <c r="X42" s="64"/>
      <c r="Y42" s="64"/>
      <c r="Z42" s="64"/>
      <c r="AA42" s="64"/>
      <c r="AB42" s="50" t="str">
        <f>CONCATENATE('Reporting Entity'!D41,"_FuelID",'Fuel Information'!B42,"_",'Fuel Information'!J42,"_",'Fuel Information'!I42)</f>
        <v>_FuelID34__</v>
      </c>
      <c r="AC42" s="49">
        <f>'Reporting Entity'!D41</f>
        <v>0</v>
      </c>
      <c r="AD42" s="49">
        <f>'Reporting Entity'!B41</f>
        <v>0</v>
      </c>
    </row>
    <row r="43" spans="2:30" x14ac:dyDescent="0.2">
      <c r="B43" s="64">
        <v>35</v>
      </c>
      <c r="C43" s="64"/>
      <c r="D43" s="64"/>
      <c r="E43" s="64"/>
      <c r="F43" s="64"/>
      <c r="G43" s="64"/>
      <c r="H43" s="64"/>
      <c r="I43" s="64"/>
      <c r="J43" s="64"/>
      <c r="K43" s="64"/>
      <c r="L43" s="79"/>
      <c r="M43" s="64"/>
      <c r="N43" s="64"/>
      <c r="O43" s="64"/>
      <c r="P43" s="64"/>
      <c r="Q43" s="64"/>
      <c r="R43" s="49" t="str">
        <f>(_xlfn.IFNA(VLOOKUP('Fuel Information'!Q43,FillInInfo!PermitNumber,2,FALSE)," "))</f>
        <v xml:space="preserve"> </v>
      </c>
      <c r="S43" s="49" t="str">
        <f>(_xlfn.IFNA(VLOOKUP('Fuel Information'!Q43,FillInInfo!PermitNumber,3,FALSE)," "))</f>
        <v xml:space="preserve"> </v>
      </c>
      <c r="T43" s="64"/>
      <c r="U43" s="64"/>
      <c r="V43" s="64"/>
      <c r="W43" s="64"/>
      <c r="X43" s="64"/>
      <c r="Y43" s="64"/>
      <c r="Z43" s="64"/>
      <c r="AA43" s="64"/>
      <c r="AB43" s="50" t="str">
        <f>CONCATENATE('Reporting Entity'!D42,"_FuelID",'Fuel Information'!B43,"_",'Fuel Information'!J43,"_",'Fuel Information'!I43)</f>
        <v>_FuelID35__</v>
      </c>
      <c r="AC43" s="49">
        <f>'Reporting Entity'!D42</f>
        <v>0</v>
      </c>
      <c r="AD43" s="49">
        <f>'Reporting Entity'!B42</f>
        <v>0</v>
      </c>
    </row>
    <row r="44" spans="2:30" x14ac:dyDescent="0.2">
      <c r="B44" s="64">
        <v>36</v>
      </c>
      <c r="C44" s="64"/>
      <c r="D44" s="64"/>
      <c r="E44" s="64"/>
      <c r="F44" s="64"/>
      <c r="G44" s="64"/>
      <c r="H44" s="64"/>
      <c r="I44" s="64"/>
      <c r="J44" s="64"/>
      <c r="K44" s="64"/>
      <c r="L44" s="79"/>
      <c r="M44" s="64"/>
      <c r="N44" s="64"/>
      <c r="O44" s="64"/>
      <c r="P44" s="64"/>
      <c r="Q44" s="64"/>
      <c r="R44" s="49" t="str">
        <f>(_xlfn.IFNA(VLOOKUP('Fuel Information'!Q44,FillInInfo!PermitNumber,2,FALSE)," "))</f>
        <v xml:space="preserve"> </v>
      </c>
      <c r="S44" s="49" t="str">
        <f>(_xlfn.IFNA(VLOOKUP('Fuel Information'!Q44,FillInInfo!PermitNumber,3,FALSE)," "))</f>
        <v xml:space="preserve"> </v>
      </c>
      <c r="T44" s="64"/>
      <c r="U44" s="64"/>
      <c r="V44" s="64"/>
      <c r="W44" s="64"/>
      <c r="X44" s="64"/>
      <c r="Y44" s="64"/>
      <c r="Z44" s="64"/>
      <c r="AA44" s="64"/>
      <c r="AB44" s="50" t="str">
        <f>CONCATENATE('Reporting Entity'!D43,"_FuelID",'Fuel Information'!B44,"_",'Fuel Information'!J44,"_",'Fuel Information'!I44)</f>
        <v>_FuelID36__</v>
      </c>
      <c r="AC44" s="49">
        <f>'Reporting Entity'!D43</f>
        <v>0</v>
      </c>
      <c r="AD44" s="49">
        <f>'Reporting Entity'!B43</f>
        <v>0</v>
      </c>
    </row>
    <row r="45" spans="2:30" x14ac:dyDescent="0.2">
      <c r="B45" s="64">
        <v>37</v>
      </c>
      <c r="C45" s="64"/>
      <c r="D45" s="64"/>
      <c r="E45" s="64"/>
      <c r="F45" s="64"/>
      <c r="G45" s="64"/>
      <c r="H45" s="64"/>
      <c r="I45" s="64"/>
      <c r="J45" s="64"/>
      <c r="K45" s="64"/>
      <c r="L45" s="79"/>
      <c r="M45" s="64"/>
      <c r="N45" s="64"/>
      <c r="O45" s="64"/>
      <c r="P45" s="64"/>
      <c r="Q45" s="64"/>
      <c r="R45" s="49" t="str">
        <f>(_xlfn.IFNA(VLOOKUP('Fuel Information'!Q45,FillInInfo!PermitNumber,2,FALSE)," "))</f>
        <v xml:space="preserve"> </v>
      </c>
      <c r="S45" s="49" t="str">
        <f>(_xlfn.IFNA(VLOOKUP('Fuel Information'!Q45,FillInInfo!PermitNumber,3,FALSE)," "))</f>
        <v xml:space="preserve"> </v>
      </c>
      <c r="T45" s="64"/>
      <c r="U45" s="64"/>
      <c r="V45" s="64"/>
      <c r="W45" s="64"/>
      <c r="X45" s="64"/>
      <c r="Y45" s="64"/>
      <c r="Z45" s="64"/>
      <c r="AA45" s="64"/>
      <c r="AB45" s="50" t="str">
        <f>CONCATENATE('Reporting Entity'!D44,"_FuelID",'Fuel Information'!B45,"_",'Fuel Information'!J45,"_",'Fuel Information'!I45)</f>
        <v>_FuelID37__</v>
      </c>
      <c r="AC45" s="49">
        <f>'Reporting Entity'!D44</f>
        <v>0</v>
      </c>
      <c r="AD45" s="49">
        <f>'Reporting Entity'!B44</f>
        <v>0</v>
      </c>
    </row>
    <row r="46" spans="2:30" x14ac:dyDescent="0.2">
      <c r="B46" s="64">
        <v>38</v>
      </c>
      <c r="C46" s="64"/>
      <c r="D46" s="64"/>
      <c r="E46" s="64"/>
      <c r="F46" s="64"/>
      <c r="G46" s="64"/>
      <c r="H46" s="64"/>
      <c r="I46" s="64"/>
      <c r="J46" s="64"/>
      <c r="K46" s="64"/>
      <c r="L46" s="79"/>
      <c r="M46" s="64"/>
      <c r="N46" s="64"/>
      <c r="O46" s="64"/>
      <c r="P46" s="64"/>
      <c r="Q46" s="64"/>
      <c r="R46" s="49" t="str">
        <f>(_xlfn.IFNA(VLOOKUP('Fuel Information'!Q46,FillInInfo!PermitNumber,2,FALSE)," "))</f>
        <v xml:space="preserve"> </v>
      </c>
      <c r="S46" s="49" t="str">
        <f>(_xlfn.IFNA(VLOOKUP('Fuel Information'!Q46,FillInInfo!PermitNumber,3,FALSE)," "))</f>
        <v xml:space="preserve"> </v>
      </c>
      <c r="T46" s="64"/>
      <c r="U46" s="64"/>
      <c r="V46" s="64"/>
      <c r="W46" s="64"/>
      <c r="X46" s="64"/>
      <c r="Y46" s="64"/>
      <c r="Z46" s="64"/>
      <c r="AA46" s="64"/>
      <c r="AB46" s="50" t="str">
        <f>CONCATENATE('Reporting Entity'!D45,"_FuelID",'Fuel Information'!B46,"_",'Fuel Information'!J46,"_",'Fuel Information'!I46)</f>
        <v>_FuelID38__</v>
      </c>
      <c r="AC46" s="49">
        <f>'Reporting Entity'!D45</f>
        <v>0</v>
      </c>
      <c r="AD46" s="49">
        <f>'Reporting Entity'!B45</f>
        <v>0</v>
      </c>
    </row>
    <row r="47" spans="2:30" x14ac:dyDescent="0.2">
      <c r="B47" s="64">
        <v>39</v>
      </c>
      <c r="C47" s="64"/>
      <c r="D47" s="64"/>
      <c r="E47" s="64"/>
      <c r="F47" s="64"/>
      <c r="G47" s="64"/>
      <c r="H47" s="64"/>
      <c r="I47" s="64"/>
      <c r="J47" s="64"/>
      <c r="K47" s="64"/>
      <c r="L47" s="79"/>
      <c r="M47" s="64"/>
      <c r="N47" s="64"/>
      <c r="O47" s="64"/>
      <c r="P47" s="64"/>
      <c r="Q47" s="64"/>
      <c r="R47" s="49" t="str">
        <f>(_xlfn.IFNA(VLOOKUP('Fuel Information'!Q47,FillInInfo!PermitNumber,2,FALSE)," "))</f>
        <v xml:space="preserve"> </v>
      </c>
      <c r="S47" s="49" t="str">
        <f>(_xlfn.IFNA(VLOOKUP('Fuel Information'!Q47,FillInInfo!PermitNumber,3,FALSE)," "))</f>
        <v xml:space="preserve"> </v>
      </c>
      <c r="T47" s="64"/>
      <c r="U47" s="64"/>
      <c r="V47" s="64"/>
      <c r="W47" s="64"/>
      <c r="X47" s="64"/>
      <c r="Y47" s="64"/>
      <c r="Z47" s="64"/>
      <c r="AA47" s="64"/>
      <c r="AB47" s="50" t="str">
        <f>CONCATENATE('Reporting Entity'!D46,"_FuelID",'Fuel Information'!B47,"_",'Fuel Information'!J47,"_",'Fuel Information'!I47)</f>
        <v>_FuelID39__</v>
      </c>
      <c r="AC47" s="49">
        <f>'Reporting Entity'!D46</f>
        <v>0</v>
      </c>
      <c r="AD47" s="49">
        <f>'Reporting Entity'!B46</f>
        <v>0</v>
      </c>
    </row>
    <row r="48" spans="2:30" x14ac:dyDescent="0.2">
      <c r="B48" s="64">
        <v>40</v>
      </c>
      <c r="C48" s="64"/>
      <c r="D48" s="64"/>
      <c r="E48" s="64"/>
      <c r="F48" s="64"/>
      <c r="G48" s="64"/>
      <c r="H48" s="64"/>
      <c r="I48" s="64"/>
      <c r="J48" s="64"/>
      <c r="K48" s="64"/>
      <c r="L48" s="79"/>
      <c r="M48" s="64"/>
      <c r="N48" s="64"/>
      <c r="O48" s="64"/>
      <c r="P48" s="64"/>
      <c r="Q48" s="64"/>
      <c r="R48" s="49" t="str">
        <f>(_xlfn.IFNA(VLOOKUP('Fuel Information'!Q48,FillInInfo!PermitNumber,2,FALSE)," "))</f>
        <v xml:space="preserve"> </v>
      </c>
      <c r="S48" s="49" t="str">
        <f>(_xlfn.IFNA(VLOOKUP('Fuel Information'!Q48,FillInInfo!PermitNumber,3,FALSE)," "))</f>
        <v xml:space="preserve"> </v>
      </c>
      <c r="T48" s="64"/>
      <c r="U48" s="64"/>
      <c r="V48" s="64"/>
      <c r="W48" s="64"/>
      <c r="X48" s="64"/>
      <c r="Y48" s="64"/>
      <c r="Z48" s="64"/>
      <c r="AA48" s="64"/>
      <c r="AB48" s="50" t="str">
        <f>CONCATENATE('Reporting Entity'!D47,"_FuelID",'Fuel Information'!B48,"_",'Fuel Information'!J48,"_",'Fuel Information'!I48)</f>
        <v>_FuelID40__</v>
      </c>
      <c r="AC48" s="49">
        <f>'Reporting Entity'!D47</f>
        <v>0</v>
      </c>
      <c r="AD48" s="49">
        <f>'Reporting Entity'!B47</f>
        <v>0</v>
      </c>
    </row>
    <row r="49" spans="2:30" x14ac:dyDescent="0.2">
      <c r="B49" s="64">
        <v>41</v>
      </c>
      <c r="C49" s="64"/>
      <c r="D49" s="64"/>
      <c r="E49" s="64"/>
      <c r="F49" s="64"/>
      <c r="G49" s="64"/>
      <c r="H49" s="64"/>
      <c r="I49" s="64"/>
      <c r="J49" s="64"/>
      <c r="K49" s="64"/>
      <c r="L49" s="79"/>
      <c r="M49" s="64"/>
      <c r="N49" s="64"/>
      <c r="O49" s="64"/>
      <c r="P49" s="64"/>
      <c r="Q49" s="64"/>
      <c r="R49" s="49" t="str">
        <f>(_xlfn.IFNA(VLOOKUP('Fuel Information'!Q49,FillInInfo!PermitNumber,2,FALSE)," "))</f>
        <v xml:space="preserve"> </v>
      </c>
      <c r="S49" s="49" t="str">
        <f>(_xlfn.IFNA(VLOOKUP('Fuel Information'!Q49,FillInInfo!PermitNumber,3,FALSE)," "))</f>
        <v xml:space="preserve"> </v>
      </c>
      <c r="T49" s="64"/>
      <c r="U49" s="64"/>
      <c r="V49" s="64"/>
      <c r="W49" s="64"/>
      <c r="X49" s="64"/>
      <c r="Y49" s="64"/>
      <c r="Z49" s="64"/>
      <c r="AA49" s="64"/>
      <c r="AB49" s="50" t="str">
        <f>CONCATENATE('Reporting Entity'!D48,"_FuelID",'Fuel Information'!B49,"_",'Fuel Information'!J49,"_",'Fuel Information'!I49)</f>
        <v>_FuelID41__</v>
      </c>
      <c r="AC49" s="49">
        <f>'Reporting Entity'!D48</f>
        <v>0</v>
      </c>
      <c r="AD49" s="49">
        <f>'Reporting Entity'!B48</f>
        <v>0</v>
      </c>
    </row>
    <row r="50" spans="2:30" x14ac:dyDescent="0.2">
      <c r="B50" s="64">
        <v>42</v>
      </c>
      <c r="C50" s="64"/>
      <c r="D50" s="64"/>
      <c r="E50" s="64"/>
      <c r="F50" s="64"/>
      <c r="G50" s="64"/>
      <c r="H50" s="64"/>
      <c r="I50" s="64"/>
      <c r="J50" s="64"/>
      <c r="K50" s="64"/>
      <c r="L50" s="79"/>
      <c r="M50" s="64"/>
      <c r="N50" s="64"/>
      <c r="O50" s="64"/>
      <c r="P50" s="64"/>
      <c r="Q50" s="64"/>
      <c r="R50" s="49" t="str">
        <f>(_xlfn.IFNA(VLOOKUP('Fuel Information'!Q50,FillInInfo!PermitNumber,2,FALSE)," "))</f>
        <v xml:space="preserve"> </v>
      </c>
      <c r="S50" s="49" t="str">
        <f>(_xlfn.IFNA(VLOOKUP('Fuel Information'!Q50,FillInInfo!PermitNumber,3,FALSE)," "))</f>
        <v xml:space="preserve"> </v>
      </c>
      <c r="T50" s="64"/>
      <c r="U50" s="64"/>
      <c r="V50" s="64"/>
      <c r="W50" s="64"/>
      <c r="X50" s="64"/>
      <c r="Y50" s="64"/>
      <c r="Z50" s="64"/>
      <c r="AA50" s="64"/>
      <c r="AB50" s="50" t="str">
        <f>CONCATENATE('Reporting Entity'!D49,"_FuelID",'Fuel Information'!B50,"_",'Fuel Information'!J50,"_",'Fuel Information'!I50)</f>
        <v>_FuelID42__</v>
      </c>
      <c r="AC50" s="49">
        <f>'Reporting Entity'!D49</f>
        <v>0</v>
      </c>
      <c r="AD50" s="49">
        <f>'Reporting Entity'!B49</f>
        <v>0</v>
      </c>
    </row>
    <row r="51" spans="2:30" x14ac:dyDescent="0.2">
      <c r="B51" s="64">
        <v>43</v>
      </c>
      <c r="C51" s="64"/>
      <c r="D51" s="64"/>
      <c r="E51" s="64"/>
      <c r="F51" s="64"/>
      <c r="G51" s="64"/>
      <c r="H51" s="64"/>
      <c r="I51" s="64"/>
      <c r="J51" s="64"/>
      <c r="K51" s="64"/>
      <c r="L51" s="79"/>
      <c r="M51" s="64"/>
      <c r="N51" s="64"/>
      <c r="O51" s="64"/>
      <c r="P51" s="64"/>
      <c r="Q51" s="64"/>
      <c r="R51" s="49" t="str">
        <f>(_xlfn.IFNA(VLOOKUP('Fuel Information'!Q51,FillInInfo!PermitNumber,2,FALSE)," "))</f>
        <v xml:space="preserve"> </v>
      </c>
      <c r="S51" s="49" t="str">
        <f>(_xlfn.IFNA(VLOOKUP('Fuel Information'!Q51,FillInInfo!PermitNumber,3,FALSE)," "))</f>
        <v xml:space="preserve"> </v>
      </c>
      <c r="T51" s="64"/>
      <c r="U51" s="64"/>
      <c r="V51" s="64"/>
      <c r="W51" s="64"/>
      <c r="X51" s="64"/>
      <c r="Y51" s="64"/>
      <c r="Z51" s="64"/>
      <c r="AA51" s="64"/>
      <c r="AB51" s="50" t="str">
        <f>CONCATENATE('Reporting Entity'!D50,"_FuelID",'Fuel Information'!B51,"_",'Fuel Information'!J51,"_",'Fuel Information'!I51)</f>
        <v>_FuelID43__</v>
      </c>
      <c r="AC51" s="49">
        <f>'Reporting Entity'!D50</f>
        <v>0</v>
      </c>
      <c r="AD51" s="49">
        <f>'Reporting Entity'!B50</f>
        <v>0</v>
      </c>
    </row>
    <row r="52" spans="2:30" x14ac:dyDescent="0.2">
      <c r="B52" s="64">
        <v>44</v>
      </c>
      <c r="C52" s="64"/>
      <c r="D52" s="64"/>
      <c r="E52" s="64"/>
      <c r="F52" s="64"/>
      <c r="G52" s="64"/>
      <c r="H52" s="64"/>
      <c r="I52" s="64"/>
      <c r="J52" s="64"/>
      <c r="K52" s="64"/>
      <c r="L52" s="79"/>
      <c r="M52" s="64"/>
      <c r="N52" s="64"/>
      <c r="O52" s="64"/>
      <c r="P52" s="64"/>
      <c r="Q52" s="64"/>
      <c r="R52" s="49" t="str">
        <f>(_xlfn.IFNA(VLOOKUP('Fuel Information'!Q52,FillInInfo!PermitNumber,2,FALSE)," "))</f>
        <v xml:space="preserve"> </v>
      </c>
      <c r="S52" s="49" t="str">
        <f>(_xlfn.IFNA(VLOOKUP('Fuel Information'!Q52,FillInInfo!PermitNumber,3,FALSE)," "))</f>
        <v xml:space="preserve"> </v>
      </c>
      <c r="T52" s="64"/>
      <c r="U52" s="64"/>
      <c r="V52" s="64"/>
      <c r="W52" s="64"/>
      <c r="X52" s="64"/>
      <c r="Y52" s="64"/>
      <c r="Z52" s="64"/>
      <c r="AA52" s="64"/>
      <c r="AB52" s="50" t="str">
        <f>CONCATENATE('Reporting Entity'!D51,"_FuelID",'Fuel Information'!B52,"_",'Fuel Information'!J52,"_",'Fuel Information'!I52)</f>
        <v>_FuelID44__</v>
      </c>
      <c r="AC52" s="49">
        <f>'Reporting Entity'!D51</f>
        <v>0</v>
      </c>
      <c r="AD52" s="49">
        <f>'Reporting Entity'!B51</f>
        <v>0</v>
      </c>
    </row>
    <row r="53" spans="2:30" x14ac:dyDescent="0.2">
      <c r="B53" s="64">
        <v>45</v>
      </c>
      <c r="C53" s="64"/>
      <c r="D53" s="64"/>
      <c r="E53" s="64"/>
      <c r="F53" s="64"/>
      <c r="G53" s="64"/>
      <c r="H53" s="64"/>
      <c r="I53" s="64"/>
      <c r="J53" s="64"/>
      <c r="K53" s="64"/>
      <c r="L53" s="79"/>
      <c r="M53" s="64"/>
      <c r="N53" s="64"/>
      <c r="O53" s="64"/>
      <c r="P53" s="64"/>
      <c r="Q53" s="64"/>
      <c r="R53" s="49" t="str">
        <f>(_xlfn.IFNA(VLOOKUP('Fuel Information'!Q53,FillInInfo!PermitNumber,2,FALSE)," "))</f>
        <v xml:space="preserve"> </v>
      </c>
      <c r="S53" s="49" t="str">
        <f>(_xlfn.IFNA(VLOOKUP('Fuel Information'!Q53,FillInInfo!PermitNumber,3,FALSE)," "))</f>
        <v xml:space="preserve"> </v>
      </c>
      <c r="T53" s="64"/>
      <c r="U53" s="64"/>
      <c r="V53" s="64"/>
      <c r="W53" s="64"/>
      <c r="X53" s="64"/>
      <c r="Y53" s="64"/>
      <c r="Z53" s="64"/>
      <c r="AA53" s="64"/>
      <c r="AB53" s="50" t="str">
        <f>CONCATENATE('Reporting Entity'!D52,"_FuelID",'Fuel Information'!B53,"_",'Fuel Information'!J53,"_",'Fuel Information'!I53)</f>
        <v>_FuelID45__</v>
      </c>
      <c r="AC53" s="49">
        <f>'Reporting Entity'!D52</f>
        <v>0</v>
      </c>
      <c r="AD53" s="49">
        <f>'Reporting Entity'!B52</f>
        <v>0</v>
      </c>
    </row>
    <row r="54" spans="2:30" x14ac:dyDescent="0.2">
      <c r="B54" s="64">
        <v>46</v>
      </c>
      <c r="C54" s="64"/>
      <c r="D54" s="64"/>
      <c r="E54" s="64"/>
      <c r="F54" s="64"/>
      <c r="G54" s="64"/>
      <c r="H54" s="64"/>
      <c r="I54" s="64"/>
      <c r="J54" s="64"/>
      <c r="K54" s="64"/>
      <c r="L54" s="79"/>
      <c r="M54" s="64"/>
      <c r="N54" s="64"/>
      <c r="O54" s="64"/>
      <c r="P54" s="64"/>
      <c r="Q54" s="64"/>
      <c r="R54" s="49" t="str">
        <f>(_xlfn.IFNA(VLOOKUP('Fuel Information'!Q54,FillInInfo!PermitNumber,2,FALSE)," "))</f>
        <v xml:space="preserve"> </v>
      </c>
      <c r="S54" s="49" t="str">
        <f>(_xlfn.IFNA(VLOOKUP('Fuel Information'!Q54,FillInInfo!PermitNumber,3,FALSE)," "))</f>
        <v xml:space="preserve"> </v>
      </c>
      <c r="T54" s="64"/>
      <c r="U54" s="64"/>
      <c r="V54" s="64"/>
      <c r="W54" s="64"/>
      <c r="X54" s="64"/>
      <c r="Y54" s="64"/>
      <c r="Z54" s="64"/>
      <c r="AA54" s="64"/>
      <c r="AB54" s="50" t="str">
        <f>CONCATENATE('Reporting Entity'!D53,"_FuelID",'Fuel Information'!B54,"_",'Fuel Information'!J54,"_",'Fuel Information'!I54)</f>
        <v>_FuelID46__</v>
      </c>
      <c r="AC54" s="49">
        <f>'Reporting Entity'!D53</f>
        <v>0</v>
      </c>
      <c r="AD54" s="49">
        <f>'Reporting Entity'!B53</f>
        <v>0</v>
      </c>
    </row>
    <row r="55" spans="2:30" x14ac:dyDescent="0.2">
      <c r="B55" s="64">
        <v>47</v>
      </c>
      <c r="C55" s="64"/>
      <c r="D55" s="64"/>
      <c r="E55" s="64"/>
      <c r="F55" s="64"/>
      <c r="G55" s="64"/>
      <c r="H55" s="64"/>
      <c r="I55" s="64"/>
      <c r="J55" s="64"/>
      <c r="K55" s="64"/>
      <c r="L55" s="79"/>
      <c r="M55" s="64"/>
      <c r="N55" s="64"/>
      <c r="O55" s="64"/>
      <c r="P55" s="64"/>
      <c r="Q55" s="64"/>
      <c r="R55" s="49" t="str">
        <f>(_xlfn.IFNA(VLOOKUP('Fuel Information'!Q55,FillInInfo!PermitNumber,2,FALSE)," "))</f>
        <v xml:space="preserve"> </v>
      </c>
      <c r="S55" s="49" t="str">
        <f>(_xlfn.IFNA(VLOOKUP('Fuel Information'!Q55,FillInInfo!PermitNumber,3,FALSE)," "))</f>
        <v xml:space="preserve"> </v>
      </c>
      <c r="T55" s="64"/>
      <c r="U55" s="64"/>
      <c r="V55" s="64"/>
      <c r="W55" s="64"/>
      <c r="X55" s="64"/>
      <c r="Y55" s="64"/>
      <c r="Z55" s="64"/>
      <c r="AA55" s="64"/>
      <c r="AB55" s="50" t="str">
        <f>CONCATENATE('Reporting Entity'!D54,"_FuelID",'Fuel Information'!B55,"_",'Fuel Information'!J55,"_",'Fuel Information'!I55)</f>
        <v>_FuelID47__</v>
      </c>
      <c r="AC55" s="49">
        <f>'Reporting Entity'!D54</f>
        <v>0</v>
      </c>
      <c r="AD55" s="49">
        <f>'Reporting Entity'!B54</f>
        <v>0</v>
      </c>
    </row>
    <row r="56" spans="2:30" x14ac:dyDescent="0.2">
      <c r="B56" s="64">
        <v>48</v>
      </c>
      <c r="C56" s="64"/>
      <c r="D56" s="64"/>
      <c r="E56" s="64"/>
      <c r="F56" s="64"/>
      <c r="G56" s="64"/>
      <c r="H56" s="64"/>
      <c r="I56" s="64"/>
      <c r="J56" s="64"/>
      <c r="K56" s="64"/>
      <c r="L56" s="79"/>
      <c r="M56" s="64"/>
      <c r="N56" s="64"/>
      <c r="O56" s="64"/>
      <c r="P56" s="64"/>
      <c r="Q56" s="64"/>
      <c r="R56" s="49" t="str">
        <f>(_xlfn.IFNA(VLOOKUP('Fuel Information'!Q56,FillInInfo!PermitNumber,2,FALSE)," "))</f>
        <v xml:space="preserve"> </v>
      </c>
      <c r="S56" s="49" t="str">
        <f>(_xlfn.IFNA(VLOOKUP('Fuel Information'!Q56,FillInInfo!PermitNumber,3,FALSE)," "))</f>
        <v xml:space="preserve"> </v>
      </c>
      <c r="T56" s="64"/>
      <c r="U56" s="64"/>
      <c r="V56" s="64"/>
      <c r="W56" s="64"/>
      <c r="X56" s="64"/>
      <c r="Y56" s="64"/>
      <c r="Z56" s="64"/>
      <c r="AA56" s="64"/>
      <c r="AB56" s="50" t="str">
        <f>CONCATENATE('Reporting Entity'!D55,"_FuelID",'Fuel Information'!B56,"_",'Fuel Information'!J56,"_",'Fuel Information'!I56)</f>
        <v>_FuelID48__</v>
      </c>
      <c r="AC56" s="49">
        <f>'Reporting Entity'!D55</f>
        <v>0</v>
      </c>
      <c r="AD56" s="49">
        <f>'Reporting Entity'!B55</f>
        <v>0</v>
      </c>
    </row>
    <row r="57" spans="2:30" x14ac:dyDescent="0.2">
      <c r="B57" s="64">
        <v>49</v>
      </c>
      <c r="C57" s="64"/>
      <c r="D57" s="64"/>
      <c r="E57" s="64"/>
      <c r="F57" s="64"/>
      <c r="G57" s="64"/>
      <c r="H57" s="64"/>
      <c r="I57" s="64"/>
      <c r="J57" s="64"/>
      <c r="K57" s="64"/>
      <c r="L57" s="79"/>
      <c r="M57" s="64"/>
      <c r="N57" s="64"/>
      <c r="O57" s="64"/>
      <c r="P57" s="64"/>
      <c r="Q57" s="64"/>
      <c r="R57" s="49" t="str">
        <f>(_xlfn.IFNA(VLOOKUP('Fuel Information'!Q57,FillInInfo!PermitNumber,2,FALSE)," "))</f>
        <v xml:space="preserve"> </v>
      </c>
      <c r="S57" s="49" t="str">
        <f>(_xlfn.IFNA(VLOOKUP('Fuel Information'!Q57,FillInInfo!PermitNumber,3,FALSE)," "))</f>
        <v xml:space="preserve"> </v>
      </c>
      <c r="T57" s="64"/>
      <c r="U57" s="64"/>
      <c r="V57" s="64"/>
      <c r="W57" s="64"/>
      <c r="X57" s="64"/>
      <c r="Y57" s="64"/>
      <c r="Z57" s="64"/>
      <c r="AA57" s="64"/>
      <c r="AB57" s="50" t="str">
        <f>CONCATENATE('Reporting Entity'!D56,"_FuelID",'Fuel Information'!B57,"_",'Fuel Information'!J57,"_",'Fuel Information'!I57)</f>
        <v>_FuelID49__</v>
      </c>
      <c r="AC57" s="49">
        <f>'Reporting Entity'!D56</f>
        <v>0</v>
      </c>
      <c r="AD57" s="49">
        <f>'Reporting Entity'!B56</f>
        <v>0</v>
      </c>
    </row>
    <row r="58" spans="2:30" x14ac:dyDescent="0.2">
      <c r="B58" s="64">
        <v>50</v>
      </c>
      <c r="C58" s="64"/>
      <c r="D58" s="64"/>
      <c r="E58" s="64"/>
      <c r="F58" s="64"/>
      <c r="G58" s="64"/>
      <c r="H58" s="64"/>
      <c r="I58" s="64"/>
      <c r="J58" s="64"/>
      <c r="K58" s="64"/>
      <c r="L58" s="79"/>
      <c r="M58" s="64"/>
      <c r="N58" s="64"/>
      <c r="O58" s="64"/>
      <c r="P58" s="64"/>
      <c r="Q58" s="64"/>
      <c r="R58" s="49" t="str">
        <f>(_xlfn.IFNA(VLOOKUP('Fuel Information'!Q58,FillInInfo!PermitNumber,2,FALSE)," "))</f>
        <v xml:space="preserve"> </v>
      </c>
      <c r="S58" s="49" t="str">
        <f>(_xlfn.IFNA(VLOOKUP('Fuel Information'!Q58,FillInInfo!PermitNumber,3,FALSE)," "))</f>
        <v xml:space="preserve"> </v>
      </c>
      <c r="T58" s="64"/>
      <c r="U58" s="64"/>
      <c r="V58" s="64"/>
      <c r="W58" s="64"/>
      <c r="X58" s="64"/>
      <c r="Y58" s="64"/>
      <c r="Z58" s="64"/>
      <c r="AA58" s="64"/>
      <c r="AB58" s="50" t="str">
        <f>CONCATENATE('Reporting Entity'!D57,"_FuelID",'Fuel Information'!B58,"_",'Fuel Information'!J58,"_",'Fuel Information'!I58)</f>
        <v>_FuelID50__</v>
      </c>
      <c r="AC58" s="49">
        <f>'Reporting Entity'!D57</f>
        <v>0</v>
      </c>
      <c r="AD58" s="49">
        <f>'Reporting Entity'!B57</f>
        <v>0</v>
      </c>
    </row>
    <row r="59" spans="2:30" x14ac:dyDescent="0.2">
      <c r="B59" s="64">
        <v>51</v>
      </c>
      <c r="C59" s="64"/>
      <c r="D59" s="64"/>
      <c r="E59" s="64"/>
      <c r="F59" s="64"/>
      <c r="G59" s="64"/>
      <c r="H59" s="64"/>
      <c r="I59" s="64"/>
      <c r="J59" s="64"/>
      <c r="K59" s="64"/>
      <c r="L59" s="79"/>
      <c r="M59" s="64"/>
      <c r="N59" s="64"/>
      <c r="O59" s="64"/>
      <c r="P59" s="64"/>
      <c r="Q59" s="64"/>
      <c r="R59" s="49" t="str">
        <f>(_xlfn.IFNA(VLOOKUP('Fuel Information'!Q59,FillInInfo!PermitNumber,2,FALSE)," "))</f>
        <v xml:space="preserve"> </v>
      </c>
      <c r="S59" s="49" t="str">
        <f>(_xlfn.IFNA(VLOOKUP('Fuel Information'!Q59,FillInInfo!PermitNumber,3,FALSE)," "))</f>
        <v xml:space="preserve"> </v>
      </c>
      <c r="T59" s="64"/>
      <c r="U59" s="64"/>
      <c r="V59" s="64"/>
      <c r="W59" s="64"/>
      <c r="X59" s="64"/>
      <c r="Y59" s="64"/>
      <c r="Z59" s="64"/>
      <c r="AA59" s="64"/>
      <c r="AB59" s="50" t="str">
        <f>CONCATENATE('Reporting Entity'!D58,"_FuelID",'Fuel Information'!B59,"_",'Fuel Information'!J59,"_",'Fuel Information'!I59)</f>
        <v>_FuelID51__</v>
      </c>
      <c r="AC59" s="49">
        <f>'Reporting Entity'!D58</f>
        <v>0</v>
      </c>
      <c r="AD59" s="49">
        <f>'Reporting Entity'!B58</f>
        <v>0</v>
      </c>
    </row>
    <row r="60" spans="2:30" x14ac:dyDescent="0.2">
      <c r="B60" s="64">
        <v>52</v>
      </c>
      <c r="C60" s="64"/>
      <c r="D60" s="64"/>
      <c r="E60" s="64"/>
      <c r="F60" s="64"/>
      <c r="G60" s="64"/>
      <c r="H60" s="64"/>
      <c r="I60" s="64"/>
      <c r="J60" s="64"/>
      <c r="K60" s="64"/>
      <c r="L60" s="79"/>
      <c r="M60" s="64"/>
      <c r="N60" s="64"/>
      <c r="O60" s="64"/>
      <c r="P60" s="64"/>
      <c r="Q60" s="64"/>
      <c r="R60" s="49" t="str">
        <f>(_xlfn.IFNA(VLOOKUP('Fuel Information'!Q60,FillInInfo!PermitNumber,2,FALSE)," "))</f>
        <v xml:space="preserve"> </v>
      </c>
      <c r="S60" s="49" t="str">
        <f>(_xlfn.IFNA(VLOOKUP('Fuel Information'!Q60,FillInInfo!PermitNumber,3,FALSE)," "))</f>
        <v xml:space="preserve"> </v>
      </c>
      <c r="T60" s="64"/>
      <c r="U60" s="64"/>
      <c r="V60" s="64"/>
      <c r="W60" s="64"/>
      <c r="X60" s="64"/>
      <c r="Y60" s="64"/>
      <c r="Z60" s="64"/>
      <c r="AA60" s="64"/>
      <c r="AB60" s="50" t="str">
        <f>CONCATENATE('Reporting Entity'!D59,"_FuelID",'Fuel Information'!B60,"_",'Fuel Information'!J60,"_",'Fuel Information'!I60)</f>
        <v>_FuelID52__</v>
      </c>
      <c r="AC60" s="49">
        <f>'Reporting Entity'!D59</f>
        <v>0</v>
      </c>
      <c r="AD60" s="49">
        <f>'Reporting Entity'!B59</f>
        <v>0</v>
      </c>
    </row>
    <row r="61" spans="2:30" x14ac:dyDescent="0.2">
      <c r="B61" s="64">
        <v>53</v>
      </c>
      <c r="C61" s="64"/>
      <c r="D61" s="64"/>
      <c r="E61" s="64"/>
      <c r="F61" s="64"/>
      <c r="G61" s="64"/>
      <c r="H61" s="64"/>
      <c r="I61" s="64"/>
      <c r="J61" s="64"/>
      <c r="K61" s="64"/>
      <c r="L61" s="79"/>
      <c r="M61" s="64"/>
      <c r="N61" s="64"/>
      <c r="O61" s="64"/>
      <c r="P61" s="64"/>
      <c r="Q61" s="64"/>
      <c r="R61" s="49" t="str">
        <f>(_xlfn.IFNA(VLOOKUP('Fuel Information'!Q61,FillInInfo!PermitNumber,2,FALSE)," "))</f>
        <v xml:space="preserve"> </v>
      </c>
      <c r="S61" s="49" t="str">
        <f>(_xlfn.IFNA(VLOOKUP('Fuel Information'!Q61,FillInInfo!PermitNumber,3,FALSE)," "))</f>
        <v xml:space="preserve"> </v>
      </c>
      <c r="T61" s="64"/>
      <c r="U61" s="64"/>
      <c r="V61" s="64"/>
      <c r="W61" s="64"/>
      <c r="X61" s="64"/>
      <c r="Y61" s="64"/>
      <c r="Z61" s="64"/>
      <c r="AA61" s="64"/>
      <c r="AB61" s="50" t="str">
        <f>CONCATENATE('Reporting Entity'!D60,"_FuelID",'Fuel Information'!B61,"_",'Fuel Information'!J61,"_",'Fuel Information'!I61)</f>
        <v>_FuelID53__</v>
      </c>
      <c r="AC61" s="49">
        <f>'Reporting Entity'!D60</f>
        <v>0</v>
      </c>
      <c r="AD61" s="49">
        <f>'Reporting Entity'!B60</f>
        <v>0</v>
      </c>
    </row>
    <row r="62" spans="2:30" x14ac:dyDescent="0.2">
      <c r="B62" s="64">
        <v>54</v>
      </c>
      <c r="C62" s="64"/>
      <c r="D62" s="64"/>
      <c r="E62" s="64"/>
      <c r="F62" s="64"/>
      <c r="G62" s="64"/>
      <c r="H62" s="64"/>
      <c r="I62" s="64"/>
      <c r="J62" s="64"/>
      <c r="K62" s="64"/>
      <c r="L62" s="79"/>
      <c r="M62" s="64"/>
      <c r="N62" s="64"/>
      <c r="O62" s="64"/>
      <c r="P62" s="64"/>
      <c r="Q62" s="64"/>
      <c r="R62" s="49" t="str">
        <f>(_xlfn.IFNA(VLOOKUP('Fuel Information'!Q62,FillInInfo!PermitNumber,2,FALSE)," "))</f>
        <v xml:space="preserve"> </v>
      </c>
      <c r="S62" s="49" t="str">
        <f>(_xlfn.IFNA(VLOOKUP('Fuel Information'!Q62,FillInInfo!PermitNumber,3,FALSE)," "))</f>
        <v xml:space="preserve"> </v>
      </c>
      <c r="T62" s="64"/>
      <c r="U62" s="64"/>
      <c r="V62" s="64"/>
      <c r="W62" s="64"/>
      <c r="X62" s="64"/>
      <c r="Y62" s="64"/>
      <c r="Z62" s="64"/>
      <c r="AA62" s="64"/>
      <c r="AB62" s="50" t="str">
        <f>CONCATENATE('Reporting Entity'!D61,"_FuelID",'Fuel Information'!B62,"_",'Fuel Information'!J62,"_",'Fuel Information'!I62)</f>
        <v>_FuelID54__</v>
      </c>
      <c r="AC62" s="49">
        <f>'Reporting Entity'!D61</f>
        <v>0</v>
      </c>
      <c r="AD62" s="49">
        <f>'Reporting Entity'!B61</f>
        <v>0</v>
      </c>
    </row>
    <row r="63" spans="2:30" x14ac:dyDescent="0.2">
      <c r="B63" s="64">
        <v>55</v>
      </c>
      <c r="C63" s="64"/>
      <c r="D63" s="64"/>
      <c r="E63" s="64"/>
      <c r="F63" s="64"/>
      <c r="G63" s="64"/>
      <c r="H63" s="64"/>
      <c r="I63" s="64"/>
      <c r="J63" s="64"/>
      <c r="K63" s="64"/>
      <c r="L63" s="79"/>
      <c r="M63" s="64"/>
      <c r="N63" s="64"/>
      <c r="O63" s="64"/>
      <c r="P63" s="64"/>
      <c r="Q63" s="64"/>
      <c r="R63" s="49" t="str">
        <f>(_xlfn.IFNA(VLOOKUP('Fuel Information'!Q63,FillInInfo!PermitNumber,2,FALSE)," "))</f>
        <v xml:space="preserve"> </v>
      </c>
      <c r="S63" s="49" t="str">
        <f>(_xlfn.IFNA(VLOOKUP('Fuel Information'!Q63,FillInInfo!PermitNumber,3,FALSE)," "))</f>
        <v xml:space="preserve"> </v>
      </c>
      <c r="T63" s="64"/>
      <c r="U63" s="64"/>
      <c r="V63" s="64"/>
      <c r="W63" s="64"/>
      <c r="X63" s="64"/>
      <c r="Y63" s="64"/>
      <c r="Z63" s="64"/>
      <c r="AA63" s="64"/>
      <c r="AB63" s="50" t="str">
        <f>CONCATENATE('Reporting Entity'!D62,"_FuelID",'Fuel Information'!B63,"_",'Fuel Information'!J63,"_",'Fuel Information'!I63)</f>
        <v>_FuelID55__</v>
      </c>
      <c r="AC63" s="49">
        <f>'Reporting Entity'!D62</f>
        <v>0</v>
      </c>
      <c r="AD63" s="49">
        <f>'Reporting Entity'!B62</f>
        <v>0</v>
      </c>
    </row>
    <row r="64" spans="2:30" x14ac:dyDescent="0.2">
      <c r="B64" s="64">
        <v>56</v>
      </c>
      <c r="C64" s="64"/>
      <c r="D64" s="64"/>
      <c r="E64" s="64"/>
      <c r="F64" s="64"/>
      <c r="G64" s="64"/>
      <c r="H64" s="64"/>
      <c r="I64" s="64"/>
      <c r="J64" s="64"/>
      <c r="K64" s="64"/>
      <c r="L64" s="79"/>
      <c r="M64" s="64"/>
      <c r="N64" s="64"/>
      <c r="O64" s="64"/>
      <c r="P64" s="64"/>
      <c r="Q64" s="64"/>
      <c r="R64" s="49" t="str">
        <f>(_xlfn.IFNA(VLOOKUP('Fuel Information'!Q64,FillInInfo!PermitNumber,2,FALSE)," "))</f>
        <v xml:space="preserve"> </v>
      </c>
      <c r="S64" s="49" t="str">
        <f>(_xlfn.IFNA(VLOOKUP('Fuel Information'!Q64,FillInInfo!PermitNumber,3,FALSE)," "))</f>
        <v xml:space="preserve"> </v>
      </c>
      <c r="T64" s="64"/>
      <c r="U64" s="64"/>
      <c r="V64" s="64"/>
      <c r="W64" s="64"/>
      <c r="X64" s="64"/>
      <c r="Y64" s="64"/>
      <c r="Z64" s="64"/>
      <c r="AA64" s="64"/>
      <c r="AB64" s="50" t="str">
        <f>CONCATENATE('Reporting Entity'!D63,"_FuelID",'Fuel Information'!B64,"_",'Fuel Information'!J64,"_",'Fuel Information'!I64)</f>
        <v>_FuelID56__</v>
      </c>
      <c r="AC64" s="49">
        <f>'Reporting Entity'!D63</f>
        <v>0</v>
      </c>
      <c r="AD64" s="49">
        <f>'Reporting Entity'!B63</f>
        <v>0</v>
      </c>
    </row>
    <row r="65" spans="2:30" x14ac:dyDescent="0.2">
      <c r="B65" s="64">
        <v>57</v>
      </c>
      <c r="C65" s="64"/>
      <c r="D65" s="64"/>
      <c r="E65" s="64"/>
      <c r="F65" s="64"/>
      <c r="G65" s="64"/>
      <c r="H65" s="64"/>
      <c r="I65" s="64"/>
      <c r="J65" s="64"/>
      <c r="K65" s="64"/>
      <c r="L65" s="79"/>
      <c r="M65" s="64"/>
      <c r="N65" s="64"/>
      <c r="O65" s="64"/>
      <c r="P65" s="64"/>
      <c r="Q65" s="64"/>
      <c r="R65" s="49" t="str">
        <f>(_xlfn.IFNA(VLOOKUP('Fuel Information'!Q65,FillInInfo!PermitNumber,2,FALSE)," "))</f>
        <v xml:space="preserve"> </v>
      </c>
      <c r="S65" s="49" t="str">
        <f>(_xlfn.IFNA(VLOOKUP('Fuel Information'!Q65,FillInInfo!PermitNumber,3,FALSE)," "))</f>
        <v xml:space="preserve"> </v>
      </c>
      <c r="T65" s="64"/>
      <c r="U65" s="64"/>
      <c r="V65" s="64"/>
      <c r="W65" s="64"/>
      <c r="X65" s="64"/>
      <c r="Y65" s="64"/>
      <c r="Z65" s="64"/>
      <c r="AA65" s="64"/>
      <c r="AB65" s="50" t="str">
        <f>CONCATENATE('Reporting Entity'!D64,"_FuelID",'Fuel Information'!B65,"_",'Fuel Information'!J65,"_",'Fuel Information'!I65)</f>
        <v>_FuelID57__</v>
      </c>
      <c r="AC65" s="49">
        <f>'Reporting Entity'!D64</f>
        <v>0</v>
      </c>
      <c r="AD65" s="49">
        <f>'Reporting Entity'!B64</f>
        <v>0</v>
      </c>
    </row>
    <row r="66" spans="2:30" x14ac:dyDescent="0.2">
      <c r="B66" s="64">
        <v>58</v>
      </c>
      <c r="C66" s="64"/>
      <c r="D66" s="64"/>
      <c r="E66" s="64"/>
      <c r="F66" s="64"/>
      <c r="G66" s="64"/>
      <c r="H66" s="64"/>
      <c r="I66" s="64"/>
      <c r="J66" s="64"/>
      <c r="K66" s="64"/>
      <c r="L66" s="79"/>
      <c r="M66" s="64"/>
      <c r="N66" s="64"/>
      <c r="O66" s="64"/>
      <c r="P66" s="64"/>
      <c r="Q66" s="64"/>
      <c r="R66" s="49" t="str">
        <f>(_xlfn.IFNA(VLOOKUP('Fuel Information'!Q66,FillInInfo!PermitNumber,2,FALSE)," "))</f>
        <v xml:space="preserve"> </v>
      </c>
      <c r="S66" s="49" t="str">
        <f>(_xlfn.IFNA(VLOOKUP('Fuel Information'!Q66,FillInInfo!PermitNumber,3,FALSE)," "))</f>
        <v xml:space="preserve"> </v>
      </c>
      <c r="T66" s="64"/>
      <c r="U66" s="64"/>
      <c r="V66" s="64"/>
      <c r="W66" s="64"/>
      <c r="X66" s="64"/>
      <c r="Y66" s="64"/>
      <c r="Z66" s="64"/>
      <c r="AA66" s="64"/>
      <c r="AB66" s="50" t="str">
        <f>CONCATENATE('Reporting Entity'!D65,"_FuelID",'Fuel Information'!B66,"_",'Fuel Information'!J66,"_",'Fuel Information'!I66)</f>
        <v>_FuelID58__</v>
      </c>
      <c r="AC66" s="49">
        <f>'Reporting Entity'!D65</f>
        <v>0</v>
      </c>
      <c r="AD66" s="49">
        <f>'Reporting Entity'!B65</f>
        <v>0</v>
      </c>
    </row>
    <row r="67" spans="2:30" x14ac:dyDescent="0.2">
      <c r="B67" s="64">
        <v>59</v>
      </c>
      <c r="C67" s="64"/>
      <c r="D67" s="64"/>
      <c r="E67" s="64"/>
      <c r="F67" s="64"/>
      <c r="G67" s="64"/>
      <c r="H67" s="64"/>
      <c r="I67" s="64"/>
      <c r="J67" s="64"/>
      <c r="K67" s="64"/>
      <c r="L67" s="79"/>
      <c r="M67" s="64"/>
      <c r="N67" s="64"/>
      <c r="O67" s="64"/>
      <c r="P67" s="64"/>
      <c r="Q67" s="64"/>
      <c r="R67" s="49" t="str">
        <f>(_xlfn.IFNA(VLOOKUP('Fuel Information'!Q67,FillInInfo!PermitNumber,2,FALSE)," "))</f>
        <v xml:space="preserve"> </v>
      </c>
      <c r="S67" s="49" t="str">
        <f>(_xlfn.IFNA(VLOOKUP('Fuel Information'!Q67,FillInInfo!PermitNumber,3,FALSE)," "))</f>
        <v xml:space="preserve"> </v>
      </c>
      <c r="T67" s="64"/>
      <c r="U67" s="64"/>
      <c r="V67" s="64"/>
      <c r="W67" s="64"/>
      <c r="X67" s="64"/>
      <c r="Y67" s="64"/>
      <c r="Z67" s="64"/>
      <c r="AA67" s="64"/>
      <c r="AB67" s="50" t="str">
        <f>CONCATENATE('Reporting Entity'!D66,"_FuelID",'Fuel Information'!B67,"_",'Fuel Information'!J67,"_",'Fuel Information'!I67)</f>
        <v>_FuelID59__</v>
      </c>
      <c r="AC67" s="49">
        <f>'Reporting Entity'!D66</f>
        <v>0</v>
      </c>
      <c r="AD67" s="49">
        <f>'Reporting Entity'!B66</f>
        <v>0</v>
      </c>
    </row>
    <row r="68" spans="2:30" x14ac:dyDescent="0.2">
      <c r="B68" s="64">
        <v>60</v>
      </c>
      <c r="C68" s="64"/>
      <c r="D68" s="64"/>
      <c r="E68" s="64"/>
      <c r="F68" s="64"/>
      <c r="G68" s="64"/>
      <c r="H68" s="64"/>
      <c r="I68" s="64"/>
      <c r="J68" s="64"/>
      <c r="K68" s="64"/>
      <c r="L68" s="79"/>
      <c r="M68" s="64"/>
      <c r="N68" s="64"/>
      <c r="O68" s="64"/>
      <c r="P68" s="64"/>
      <c r="Q68" s="64"/>
      <c r="R68" s="49" t="str">
        <f>(_xlfn.IFNA(VLOOKUP('Fuel Information'!Q68,FillInInfo!PermitNumber,2,FALSE)," "))</f>
        <v xml:space="preserve"> </v>
      </c>
      <c r="S68" s="49" t="str">
        <f>(_xlfn.IFNA(VLOOKUP('Fuel Information'!Q68,FillInInfo!PermitNumber,3,FALSE)," "))</f>
        <v xml:space="preserve"> </v>
      </c>
      <c r="T68" s="64"/>
      <c r="U68" s="64"/>
      <c r="V68" s="64"/>
      <c r="W68" s="64"/>
      <c r="X68" s="64"/>
      <c r="Y68" s="64"/>
      <c r="Z68" s="64"/>
      <c r="AA68" s="64"/>
      <c r="AB68" s="50" t="str">
        <f>CONCATENATE('Reporting Entity'!D67,"_FuelID",'Fuel Information'!B68,"_",'Fuel Information'!J68,"_",'Fuel Information'!I68)</f>
        <v>_FuelID60__</v>
      </c>
      <c r="AC68" s="49">
        <f>'Reporting Entity'!D67</f>
        <v>0</v>
      </c>
      <c r="AD68" s="49">
        <f>'Reporting Entity'!B67</f>
        <v>0</v>
      </c>
    </row>
    <row r="69" spans="2:30" x14ac:dyDescent="0.2">
      <c r="B69" s="64">
        <v>61</v>
      </c>
      <c r="C69" s="64"/>
      <c r="D69" s="64"/>
      <c r="E69" s="64"/>
      <c r="F69" s="64"/>
      <c r="G69" s="64"/>
      <c r="H69" s="64"/>
      <c r="I69" s="64"/>
      <c r="J69" s="64"/>
      <c r="K69" s="64"/>
      <c r="L69" s="79"/>
      <c r="M69" s="64"/>
      <c r="N69" s="64"/>
      <c r="O69" s="64"/>
      <c r="P69" s="64"/>
      <c r="Q69" s="64"/>
      <c r="R69" s="49" t="str">
        <f>(_xlfn.IFNA(VLOOKUP('Fuel Information'!Q69,FillInInfo!PermitNumber,2,FALSE)," "))</f>
        <v xml:space="preserve"> </v>
      </c>
      <c r="S69" s="49" t="str">
        <f>(_xlfn.IFNA(VLOOKUP('Fuel Information'!Q69,FillInInfo!PermitNumber,3,FALSE)," "))</f>
        <v xml:space="preserve"> </v>
      </c>
      <c r="T69" s="64"/>
      <c r="U69" s="64"/>
      <c r="V69" s="64"/>
      <c r="W69" s="64"/>
      <c r="X69" s="64"/>
      <c r="Y69" s="64"/>
      <c r="Z69" s="64"/>
      <c r="AA69" s="64"/>
      <c r="AB69" s="50" t="str">
        <f>CONCATENATE('Reporting Entity'!D68,"_FuelID",'Fuel Information'!B69,"_",'Fuel Information'!J69,"_",'Fuel Information'!I69)</f>
        <v>_FuelID61__</v>
      </c>
      <c r="AC69" s="49">
        <f>'Reporting Entity'!D68</f>
        <v>0</v>
      </c>
      <c r="AD69" s="49">
        <f>'Reporting Entity'!B68</f>
        <v>0</v>
      </c>
    </row>
    <row r="70" spans="2:30" x14ac:dyDescent="0.2">
      <c r="B70" s="64">
        <v>62</v>
      </c>
      <c r="C70" s="64"/>
      <c r="D70" s="64"/>
      <c r="E70" s="64"/>
      <c r="F70" s="64"/>
      <c r="G70" s="64"/>
      <c r="H70" s="64"/>
      <c r="I70" s="64"/>
      <c r="J70" s="64"/>
      <c r="K70" s="64"/>
      <c r="L70" s="79"/>
      <c r="M70" s="64"/>
      <c r="N70" s="64"/>
      <c r="O70" s="64"/>
      <c r="P70" s="64"/>
      <c r="Q70" s="64"/>
      <c r="R70" s="49" t="str">
        <f>(_xlfn.IFNA(VLOOKUP('Fuel Information'!Q70,FillInInfo!PermitNumber,2,FALSE)," "))</f>
        <v xml:space="preserve"> </v>
      </c>
      <c r="S70" s="49" t="str">
        <f>(_xlfn.IFNA(VLOOKUP('Fuel Information'!Q70,FillInInfo!PermitNumber,3,FALSE)," "))</f>
        <v xml:space="preserve"> </v>
      </c>
      <c r="T70" s="64"/>
      <c r="U70" s="64"/>
      <c r="V70" s="64"/>
      <c r="W70" s="64"/>
      <c r="X70" s="64"/>
      <c r="Y70" s="64"/>
      <c r="Z70" s="64"/>
      <c r="AA70" s="64"/>
      <c r="AB70" s="50" t="str">
        <f>CONCATENATE('Reporting Entity'!D69,"_FuelID",'Fuel Information'!B70,"_",'Fuel Information'!J70,"_",'Fuel Information'!I70)</f>
        <v>_FuelID62__</v>
      </c>
      <c r="AC70" s="49">
        <f>'Reporting Entity'!D69</f>
        <v>0</v>
      </c>
      <c r="AD70" s="49">
        <f>'Reporting Entity'!B69</f>
        <v>0</v>
      </c>
    </row>
  </sheetData>
  <sheetProtection algorithmName="SHA-512" hashValue="YY3e3oTGNtsxMwDK/1SUlDnV3UgU6cp2qbc7PijwSunREkPVUZApcfdyIeCsQWge2AGgFaXmcyIpBfEQ3vyzvg==" saltValue="4b1rlfFkUZg8IqGziSaFRw==" spinCount="100000" sheet="1"/>
  <mergeCells count="5">
    <mergeCell ref="AB7:AD7"/>
    <mergeCell ref="T7:Z7"/>
    <mergeCell ref="P7:S7"/>
    <mergeCell ref="I7:O7"/>
    <mergeCell ref="B3:K5"/>
  </mergeCells>
  <dataValidations count="3">
    <dataValidation allowBlank="1" showInputMessage="1" showErrorMessage="1" promptTitle="The year the fuel was injected into a pipeline" sqref="Z8" xr:uid="{2C889C1F-63DF-4049-ADEA-CBDAF8B2C37B}"/>
    <dataValidation allowBlank="1" showInputMessage="1" showErrorMessage="1" promptTitle="Fuel ID" prompt="Assigned by company for each fuel type" sqref="B8" xr:uid="{9EC9D3EA-C032-4E4C-B69E-12CA09A1EF7A}"/>
    <dataValidation allowBlank="1" showInputMessage="1" showErrorMessage="1" promptTitle="Injection point" prompt="Enter latitude and longitude of injection point to seven decimals formatted &quot;##.#######,-###.#######&quot; (i.e., 45.1764445, -123.9092231)_x000a_" sqref="Y9:Y70" xr:uid="{0FADDE82-FD16-4E64-B363-2B103C7E4127}"/>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7EA5E3F7-53ED-4DFC-B6C7-691FA23D7EBB}">
          <x14:formula1>
            <xm:f>FillInInfo!$A$3:$A$36</xm:f>
          </x14:formula1>
          <xm:sqref>O9:O73 Z9:Z73</xm:sqref>
        </x14:dataValidation>
        <x14:dataValidation type="list" allowBlank="1" showInputMessage="1" showErrorMessage="1" xr:uid="{9EA0503D-84AC-4E27-B139-85BE97804113}">
          <x14:formula1>
            <xm:f>FillInInfo!$B$3:$B$6</xm:f>
          </x14:formula1>
          <xm:sqref>D71:D73 F71:F73 C9:C73</xm:sqref>
        </x14:dataValidation>
        <x14:dataValidation type="list" allowBlank="1" showInputMessage="1" showErrorMessage="1" xr:uid="{EC559DF6-5344-4158-9546-EAAB39EA20B1}">
          <x14:formula1>
            <xm:f>FillInInfo!$D$3:$D$14</xm:f>
          </x14:formula1>
          <xm:sqref>N9:N73</xm:sqref>
        </x14:dataValidation>
        <x14:dataValidation type="list" allowBlank="1" showInputMessage="1" showErrorMessage="1" xr:uid="{CF32E057-1D60-4787-A2B8-CCE069841A0A}">
          <x14:formula1>
            <xm:f>FillInInfo!$F$3:$F$5</xm:f>
          </x14:formula1>
          <xm:sqref>U9:U73</xm:sqref>
        </x14:dataValidation>
        <x14:dataValidation type="list" allowBlank="1" showInputMessage="1" showErrorMessage="1" xr:uid="{8C800D7E-4D6B-4F45-B9BA-90153B926235}">
          <x14:formula1>
            <xm:f>FillInInfo!$H$3:$H$4</xm:f>
          </x14:formula1>
          <xm:sqref>P9:P73 Z9:AA73</xm:sqref>
        </x14:dataValidation>
        <x14:dataValidation type="list" allowBlank="1" showInputMessage="1" showErrorMessage="1" xr:uid="{D18B4353-2BEC-44A5-BAEB-894267B4D62D}">
          <x14:formula1>
            <xm:f>FillInInfo!$E$4:$E$6</xm:f>
          </x14:formula1>
          <xm:sqref>F71:F73</xm:sqref>
        </x14:dataValidation>
        <x14:dataValidation type="list" allowBlank="1" showInputMessage="1" showErrorMessage="1" xr:uid="{AA28C5E7-81A0-42AE-B02F-5B0F79923848}">
          <x14:formula1>
            <xm:f>FillInInfo!$E$3:$E$6</xm:f>
          </x14:formula1>
          <xm:sqref>C9:D70</xm:sqref>
        </x14:dataValidation>
        <x14:dataValidation type="list" allowBlank="1" showInputMessage="1" showErrorMessage="1" promptTitle="FacilityName" prompt="Choose facility fuel that produced the fuel. The list will be built from the Facility Names in the Facility Information tab." xr:uid="{CAA71BB5-C67F-43FB-9515-0A060A563309}">
          <x14:formula1>
            <xm:f>'Fuel Producer Information'!$B$9:$B$75</xm:f>
          </x14:formula1>
          <xm:sqref>J9:J70</xm:sqref>
        </x14:dataValidation>
        <x14:dataValidation type="list" allowBlank="1" showInputMessage="1" showErrorMessage="1" promptTitle="VendorName" prompt="Choose the vendor that supplied the fuel. The list will be built from what is entered in the Vendor Information tab." xr:uid="{B051FA5B-32A8-46FE-917C-6F9EB4C89A98}">
          <x14:formula1>
            <xm:f>'Vendor or Intermediary Info'!$B$10:$B$77</xm:f>
          </x14:formula1>
          <xm:sqref>I9:I70</xm:sqref>
        </x14:dataValidation>
        <x14:dataValidation type="list" allowBlank="1" showInputMessage="1" showErrorMessage="1" promptTitle="Units of delivered amount" prompt="MMbtu for biomethane, kilograms for hydrogen, or standard cubic feet for other gaseous fuels_x000a_" xr:uid="{A09606F9-5CD6-4967-AFBF-B3CDA99ED87B}">
          <x14:formula1>
            <xm:f>FillInInfo!$F$3:$F$5</xm:f>
          </x14:formula1>
          <xm:sqref>F9:F70</xm:sqref>
        </x14:dataValidation>
        <x14:dataValidation type="list" allowBlank="1" showInputMessage="1" showErrorMessage="1" promptTitle="ProductionMethod" prompt="Choose the method of production of the fuel" xr:uid="{4D0449E8-B8D2-4D66-BAED-F2D9183CCBD6}">
          <x14:formula1>
            <xm:f>FillInInfo!$B$26:$B$33</xm:f>
          </x14:formula1>
          <xm:sqref>K9:K70</xm:sqref>
        </x14:dataValidation>
        <x14:dataValidation type="list" allowBlank="1" showInputMessage="1" showErrorMessage="1" promptTitle="Permitted Source Name" prompt="Choose the name of the permitted source the fuel was supplied to, the permit number and YDO FIS ID will fill in based on the name." xr:uid="{20F02127-83A9-4CEA-B313-F3241B457652}">
          <x14:formula1>
            <xm:f>FillInInfo!$K$3:$K$312</xm:f>
          </x14:formula1>
          <xm:sqref>Q9:Q70</xm:sqref>
        </x14:dataValidation>
        <x14:dataValidation type="list" allowBlank="1" showInputMessage="1" showErrorMessage="1" promptTitle="Feedstock Type" prompt="Choose the category of feedstock the fuel was produced from" xr:uid="{874CC697-E3FB-44A7-B94B-F3C8B3439808}">
          <x14:formula1>
            <xm:f>FillInInfo!$B$18:$B$23</xm:f>
          </x14:formula1>
          <xm:sqref>L9:L70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B8C3C-5A9E-495C-945A-3E06414B8C33}">
  <dimension ref="A1:M312"/>
  <sheetViews>
    <sheetView workbookViewId="0">
      <selection activeCell="F4" sqref="F4"/>
    </sheetView>
  </sheetViews>
  <sheetFormatPr defaultRowHeight="14.25" x14ac:dyDescent="0.2"/>
  <cols>
    <col min="1" max="1" width="6.7109375" style="14" bestFit="1" customWidth="1"/>
    <col min="2" max="2" width="32.28515625" style="14" bestFit="1" customWidth="1"/>
    <col min="3" max="3" width="26.42578125" style="14" bestFit="1" customWidth="1"/>
    <col min="4" max="4" width="22.7109375" style="14" bestFit="1" customWidth="1"/>
    <col min="5" max="5" width="24.140625" style="14" bestFit="1" customWidth="1"/>
    <col min="6" max="6" width="26.42578125" style="14" bestFit="1" customWidth="1"/>
    <col min="7" max="7" width="10" style="14" bestFit="1" customWidth="1"/>
    <col min="8" max="8" width="12.28515625" style="14" customWidth="1"/>
    <col min="9" max="9" width="9.28515625" style="14" bestFit="1" customWidth="1"/>
    <col min="10" max="10" width="9.140625" style="14"/>
    <col min="11" max="11" width="55.7109375" style="14" bestFit="1" customWidth="1"/>
    <col min="12" max="12" width="25.140625" style="14" bestFit="1" customWidth="1"/>
    <col min="13" max="13" width="20.85546875" style="14" bestFit="1" customWidth="1"/>
    <col min="14" max="16384" width="9.140625" style="14"/>
  </cols>
  <sheetData>
    <row r="1" spans="1:13" ht="15" thickBot="1" x14ac:dyDescent="0.25"/>
    <row r="2" spans="1:13" ht="15" x14ac:dyDescent="0.25">
      <c r="A2" s="51" t="s">
        <v>61</v>
      </c>
      <c r="B2" s="51" t="s">
        <v>38</v>
      </c>
      <c r="C2" s="51" t="s">
        <v>62</v>
      </c>
      <c r="D2" s="51" t="s">
        <v>63</v>
      </c>
      <c r="E2" s="51" t="s">
        <v>64</v>
      </c>
      <c r="F2" s="51" t="s">
        <v>65</v>
      </c>
      <c r="G2" s="51" t="s">
        <v>66</v>
      </c>
      <c r="H2" s="51" t="s">
        <v>67</v>
      </c>
      <c r="I2" s="51" t="s">
        <v>68</v>
      </c>
      <c r="K2" s="52" t="s">
        <v>44</v>
      </c>
      <c r="L2" s="53" t="s">
        <v>166</v>
      </c>
      <c r="M2" s="54" t="s">
        <v>176</v>
      </c>
    </row>
    <row r="3" spans="1:13" x14ac:dyDescent="0.2">
      <c r="A3" s="14">
        <v>2018</v>
      </c>
      <c r="B3" s="14" t="s">
        <v>69</v>
      </c>
      <c r="C3" s="14" t="s">
        <v>70</v>
      </c>
      <c r="D3" s="14" t="s">
        <v>71</v>
      </c>
      <c r="E3" s="14" t="s">
        <v>72</v>
      </c>
      <c r="F3" s="14" t="s">
        <v>73</v>
      </c>
      <c r="G3" s="14" t="s">
        <v>738</v>
      </c>
      <c r="H3" s="14" t="s">
        <v>75</v>
      </c>
      <c r="K3" s="21" t="s">
        <v>401</v>
      </c>
      <c r="L3" s="22" t="s">
        <v>398</v>
      </c>
      <c r="M3" s="23">
        <v>216871</v>
      </c>
    </row>
    <row r="4" spans="1:13" x14ac:dyDescent="0.2">
      <c r="A4" s="14">
        <v>2019</v>
      </c>
      <c r="B4" s="14" t="s">
        <v>76</v>
      </c>
      <c r="D4" s="14" t="s">
        <v>77</v>
      </c>
      <c r="E4" s="14" t="s">
        <v>78</v>
      </c>
      <c r="F4" s="14" t="s">
        <v>79</v>
      </c>
      <c r="G4" s="14" t="s">
        <v>74</v>
      </c>
      <c r="H4" s="14" t="s">
        <v>81</v>
      </c>
      <c r="K4" s="21" t="s">
        <v>520</v>
      </c>
      <c r="L4" s="22" t="s">
        <v>521</v>
      </c>
      <c r="M4" s="23">
        <v>216665</v>
      </c>
    </row>
    <row r="5" spans="1:13" x14ac:dyDescent="0.2">
      <c r="A5" s="14">
        <v>2020</v>
      </c>
      <c r="B5" s="14" t="s">
        <v>82</v>
      </c>
      <c r="D5" s="14" t="s">
        <v>83</v>
      </c>
      <c r="E5" s="14" t="s">
        <v>84</v>
      </c>
      <c r="F5" s="14" t="s">
        <v>85</v>
      </c>
      <c r="G5" s="14" t="s">
        <v>80</v>
      </c>
      <c r="K5" s="21" t="s">
        <v>467</v>
      </c>
      <c r="L5" s="22" t="s">
        <v>461</v>
      </c>
      <c r="M5" s="23">
        <v>216926</v>
      </c>
    </row>
    <row r="6" spans="1:13" x14ac:dyDescent="0.2">
      <c r="A6" s="14">
        <v>2021</v>
      </c>
      <c r="B6" s="14" t="s">
        <v>87</v>
      </c>
      <c r="D6" s="14" t="s">
        <v>88</v>
      </c>
      <c r="E6" s="14" t="s">
        <v>89</v>
      </c>
      <c r="G6" s="14" t="s">
        <v>86</v>
      </c>
      <c r="K6" s="21" t="s">
        <v>330</v>
      </c>
      <c r="L6" s="22" t="s">
        <v>316</v>
      </c>
      <c r="M6" s="23">
        <v>216799</v>
      </c>
    </row>
    <row r="7" spans="1:13" x14ac:dyDescent="0.2">
      <c r="A7" s="14">
        <v>2022</v>
      </c>
      <c r="D7" s="14" t="s">
        <v>91</v>
      </c>
      <c r="G7" s="14" t="s">
        <v>90</v>
      </c>
      <c r="K7" s="21" t="s">
        <v>661</v>
      </c>
      <c r="L7" s="22" t="s">
        <v>371</v>
      </c>
      <c r="M7" s="23">
        <v>216844</v>
      </c>
    </row>
    <row r="8" spans="1:13" ht="15" x14ac:dyDescent="0.25">
      <c r="A8" s="14">
        <v>2023</v>
      </c>
      <c r="B8" s="55"/>
      <c r="D8" s="14" t="s">
        <v>93</v>
      </c>
      <c r="G8" s="14" t="s">
        <v>92</v>
      </c>
      <c r="K8" s="21" t="s">
        <v>571</v>
      </c>
      <c r="L8" s="22" t="s">
        <v>236</v>
      </c>
      <c r="M8" s="23">
        <v>216725</v>
      </c>
    </row>
    <row r="9" spans="1:13" x14ac:dyDescent="0.2">
      <c r="A9" s="14">
        <v>2024</v>
      </c>
      <c r="D9" s="14" t="s">
        <v>95</v>
      </c>
      <c r="G9" s="14" t="s">
        <v>94</v>
      </c>
      <c r="K9" s="21" t="s">
        <v>484</v>
      </c>
      <c r="L9" s="22" t="s">
        <v>473</v>
      </c>
      <c r="M9" s="23">
        <v>216933</v>
      </c>
    </row>
    <row r="10" spans="1:13" x14ac:dyDescent="0.2">
      <c r="A10" s="14">
        <v>2025</v>
      </c>
      <c r="D10" s="14" t="s">
        <v>97</v>
      </c>
      <c r="G10" s="14" t="s">
        <v>96</v>
      </c>
      <c r="K10" s="21" t="s">
        <v>364</v>
      </c>
      <c r="L10" s="22" t="s">
        <v>335</v>
      </c>
      <c r="M10" s="23">
        <v>216814</v>
      </c>
    </row>
    <row r="11" spans="1:13" x14ac:dyDescent="0.2">
      <c r="A11" s="14">
        <v>2026</v>
      </c>
      <c r="D11" s="14" t="s">
        <v>99</v>
      </c>
      <c r="G11" s="14" t="s">
        <v>98</v>
      </c>
      <c r="K11" s="21" t="s">
        <v>595</v>
      </c>
      <c r="L11" s="22" t="s">
        <v>269</v>
      </c>
      <c r="M11" s="23">
        <v>216756</v>
      </c>
    </row>
    <row r="12" spans="1:13" ht="15" x14ac:dyDescent="0.25">
      <c r="A12" s="14">
        <v>2027</v>
      </c>
      <c r="B12" s="51" t="s">
        <v>101</v>
      </c>
      <c r="D12" s="14" t="s">
        <v>102</v>
      </c>
      <c r="G12" s="14" t="s">
        <v>100</v>
      </c>
      <c r="K12" s="21" t="s">
        <v>670</v>
      </c>
      <c r="L12" s="22" t="s">
        <v>382</v>
      </c>
      <c r="M12" s="23">
        <v>216855</v>
      </c>
    </row>
    <row r="13" spans="1:13" x14ac:dyDescent="0.2">
      <c r="A13" s="14">
        <v>2028</v>
      </c>
      <c r="B13" s="14" t="s">
        <v>104</v>
      </c>
      <c r="D13" s="14" t="s">
        <v>105</v>
      </c>
      <c r="G13" s="14" t="s">
        <v>103</v>
      </c>
      <c r="K13" s="21" t="s">
        <v>532</v>
      </c>
      <c r="L13" s="22" t="s">
        <v>533</v>
      </c>
      <c r="M13" s="23">
        <v>216676</v>
      </c>
    </row>
    <row r="14" spans="1:13" x14ac:dyDescent="0.2">
      <c r="A14" s="14">
        <v>2029</v>
      </c>
      <c r="B14" s="14" t="s">
        <v>107</v>
      </c>
      <c r="D14" s="14" t="s">
        <v>108</v>
      </c>
      <c r="G14" s="14" t="s">
        <v>106</v>
      </c>
      <c r="K14" s="21" t="s">
        <v>573</v>
      </c>
      <c r="L14" s="22" t="s">
        <v>239</v>
      </c>
      <c r="M14" s="23">
        <v>216728</v>
      </c>
    </row>
    <row r="15" spans="1:13" x14ac:dyDescent="0.2">
      <c r="A15" s="14">
        <v>2030</v>
      </c>
      <c r="G15" s="14" t="s">
        <v>109</v>
      </c>
      <c r="K15" s="21" t="s">
        <v>366</v>
      </c>
      <c r="L15" s="22" t="s">
        <v>167</v>
      </c>
      <c r="M15" s="23">
        <v>216644</v>
      </c>
    </row>
    <row r="16" spans="1:13" x14ac:dyDescent="0.2">
      <c r="A16" s="14">
        <v>2031</v>
      </c>
      <c r="G16" s="14" t="s">
        <v>110</v>
      </c>
      <c r="K16" s="21" t="s">
        <v>366</v>
      </c>
      <c r="L16" s="22" t="s">
        <v>351</v>
      </c>
      <c r="M16" s="23">
        <v>216829</v>
      </c>
    </row>
    <row r="17" spans="1:13" ht="15" x14ac:dyDescent="0.25">
      <c r="A17" s="14">
        <v>2032</v>
      </c>
      <c r="B17" s="51" t="s">
        <v>112</v>
      </c>
      <c r="G17" s="14" t="s">
        <v>111</v>
      </c>
      <c r="K17" s="21" t="s">
        <v>294</v>
      </c>
      <c r="L17" s="22" t="s">
        <v>273</v>
      </c>
      <c r="M17" s="23">
        <v>216760</v>
      </c>
    </row>
    <row r="18" spans="1:13" x14ac:dyDescent="0.2">
      <c r="A18" s="14">
        <v>2033</v>
      </c>
      <c r="B18" s="14" t="s">
        <v>114</v>
      </c>
      <c r="G18" s="14" t="s">
        <v>113</v>
      </c>
      <c r="K18" s="21" t="s">
        <v>687</v>
      </c>
      <c r="L18" s="22" t="s">
        <v>408</v>
      </c>
      <c r="M18" s="23">
        <v>216878</v>
      </c>
    </row>
    <row r="19" spans="1:13" x14ac:dyDescent="0.2">
      <c r="A19" s="14">
        <v>2034</v>
      </c>
      <c r="B19" s="14" t="s">
        <v>116</v>
      </c>
      <c r="G19" s="14" t="s">
        <v>115</v>
      </c>
      <c r="K19" s="21" t="s">
        <v>572</v>
      </c>
      <c r="L19" s="22" t="s">
        <v>238</v>
      </c>
      <c r="M19" s="23">
        <v>216727</v>
      </c>
    </row>
    <row r="20" spans="1:13" x14ac:dyDescent="0.2">
      <c r="A20" s="14">
        <v>2035</v>
      </c>
      <c r="B20" s="14" t="s">
        <v>118</v>
      </c>
      <c r="G20" s="14" t="s">
        <v>117</v>
      </c>
      <c r="K20" s="21" t="s">
        <v>564</v>
      </c>
      <c r="L20" s="22" t="s">
        <v>219</v>
      </c>
      <c r="M20" s="23">
        <v>216712</v>
      </c>
    </row>
    <row r="21" spans="1:13" x14ac:dyDescent="0.2">
      <c r="A21" s="14">
        <v>2036</v>
      </c>
      <c r="B21" s="14" t="s">
        <v>120</v>
      </c>
      <c r="G21" s="14" t="s">
        <v>119</v>
      </c>
      <c r="K21" s="21" t="s">
        <v>564</v>
      </c>
      <c r="L21" s="22" t="s">
        <v>274</v>
      </c>
      <c r="M21" s="23">
        <v>216761</v>
      </c>
    </row>
    <row r="22" spans="1:13" x14ac:dyDescent="0.2">
      <c r="A22" s="14">
        <v>2037</v>
      </c>
      <c r="B22" s="14" t="s">
        <v>122</v>
      </c>
      <c r="G22" s="14" t="s">
        <v>121</v>
      </c>
      <c r="K22" s="21" t="s">
        <v>725</v>
      </c>
      <c r="L22" s="22" t="s">
        <v>472</v>
      </c>
      <c r="M22" s="23">
        <v>216932</v>
      </c>
    </row>
    <row r="23" spans="1:13" x14ac:dyDescent="0.2">
      <c r="A23" s="14">
        <v>2038</v>
      </c>
      <c r="B23" s="14" t="s">
        <v>87</v>
      </c>
      <c r="G23" s="14" t="s">
        <v>123</v>
      </c>
      <c r="K23" s="21" t="s">
        <v>563</v>
      </c>
      <c r="L23" s="22" t="s">
        <v>218</v>
      </c>
      <c r="M23" s="23">
        <v>216711</v>
      </c>
    </row>
    <row r="24" spans="1:13" x14ac:dyDescent="0.2">
      <c r="A24" s="14">
        <v>2039</v>
      </c>
      <c r="G24" s="14" t="s">
        <v>124</v>
      </c>
      <c r="K24" s="21" t="s">
        <v>577</v>
      </c>
      <c r="L24" s="22" t="s">
        <v>243</v>
      </c>
      <c r="M24" s="23">
        <v>216732</v>
      </c>
    </row>
    <row r="25" spans="1:13" ht="15" x14ac:dyDescent="0.25">
      <c r="A25" s="14">
        <v>2040</v>
      </c>
      <c r="B25" s="51" t="s">
        <v>45</v>
      </c>
      <c r="G25" s="14" t="s">
        <v>125</v>
      </c>
      <c r="K25" s="21" t="s">
        <v>523</v>
      </c>
      <c r="L25" s="22" t="s">
        <v>179</v>
      </c>
      <c r="M25" s="23">
        <v>216668</v>
      </c>
    </row>
    <row r="26" spans="1:13" x14ac:dyDescent="0.2">
      <c r="A26" s="14">
        <v>2041</v>
      </c>
      <c r="B26" s="14" t="s">
        <v>127</v>
      </c>
      <c r="G26" s="14" t="s">
        <v>126</v>
      </c>
      <c r="K26" s="21" t="s">
        <v>548</v>
      </c>
      <c r="L26" s="22" t="s">
        <v>199</v>
      </c>
      <c r="M26" s="23">
        <v>216691</v>
      </c>
    </row>
    <row r="27" spans="1:13" x14ac:dyDescent="0.2">
      <c r="A27" s="14">
        <v>2042</v>
      </c>
      <c r="B27" s="14" t="s">
        <v>129</v>
      </c>
      <c r="G27" s="14" t="s">
        <v>128</v>
      </c>
      <c r="K27" s="21" t="s">
        <v>514</v>
      </c>
      <c r="L27" s="22" t="s">
        <v>515</v>
      </c>
      <c r="M27" s="23">
        <v>216661</v>
      </c>
    </row>
    <row r="28" spans="1:13" x14ac:dyDescent="0.2">
      <c r="A28" s="14">
        <v>2043</v>
      </c>
      <c r="B28" s="14" t="s">
        <v>131</v>
      </c>
      <c r="G28" s="14" t="s">
        <v>130</v>
      </c>
      <c r="K28" s="21" t="s">
        <v>510</v>
      </c>
      <c r="L28" s="22" t="s">
        <v>175</v>
      </c>
      <c r="M28" s="23">
        <v>216658</v>
      </c>
    </row>
    <row r="29" spans="1:13" x14ac:dyDescent="0.2">
      <c r="A29" s="14">
        <v>2044</v>
      </c>
      <c r="B29" s="14" t="s">
        <v>70</v>
      </c>
      <c r="G29" s="14" t="s">
        <v>132</v>
      </c>
      <c r="K29" s="21" t="s">
        <v>696</v>
      </c>
      <c r="L29" s="22" t="s">
        <v>422</v>
      </c>
      <c r="M29" s="23">
        <v>216892</v>
      </c>
    </row>
    <row r="30" spans="1:13" x14ac:dyDescent="0.2">
      <c r="A30" s="14">
        <v>2045</v>
      </c>
      <c r="B30" s="14" t="s">
        <v>134</v>
      </c>
      <c r="G30" s="14" t="s">
        <v>133</v>
      </c>
      <c r="K30" s="21" t="s">
        <v>657</v>
      </c>
      <c r="L30" s="22" t="s">
        <v>361</v>
      </c>
      <c r="M30" s="23">
        <v>216839</v>
      </c>
    </row>
    <row r="31" spans="1:13" x14ac:dyDescent="0.2">
      <c r="A31" s="14">
        <v>2046</v>
      </c>
      <c r="B31" s="14" t="s">
        <v>136</v>
      </c>
      <c r="G31" s="14" t="s">
        <v>135</v>
      </c>
      <c r="K31" s="21" t="s">
        <v>578</v>
      </c>
      <c r="L31" s="22" t="s">
        <v>245</v>
      </c>
      <c r="M31" s="23">
        <v>216734</v>
      </c>
    </row>
    <row r="32" spans="1:13" x14ac:dyDescent="0.2">
      <c r="A32" s="14">
        <v>2047</v>
      </c>
      <c r="B32" s="14" t="s">
        <v>138</v>
      </c>
      <c r="G32" s="14" t="s">
        <v>137</v>
      </c>
      <c r="K32" s="21" t="s">
        <v>488</v>
      </c>
      <c r="L32" s="22" t="s">
        <v>220</v>
      </c>
      <c r="M32" s="23">
        <v>216713</v>
      </c>
    </row>
    <row r="33" spans="1:13" x14ac:dyDescent="0.2">
      <c r="A33" s="14">
        <v>2048</v>
      </c>
      <c r="B33" s="14" t="s">
        <v>140</v>
      </c>
      <c r="G33" s="14" t="s">
        <v>139</v>
      </c>
      <c r="K33" s="21" t="s">
        <v>488</v>
      </c>
      <c r="L33" s="22" t="s">
        <v>223</v>
      </c>
      <c r="M33" s="23">
        <v>216716</v>
      </c>
    </row>
    <row r="34" spans="1:13" x14ac:dyDescent="0.2">
      <c r="A34" s="14">
        <v>2049</v>
      </c>
      <c r="G34" s="14" t="s">
        <v>141</v>
      </c>
      <c r="K34" s="21" t="s">
        <v>488</v>
      </c>
      <c r="L34" s="22" t="s">
        <v>235</v>
      </c>
      <c r="M34" s="23">
        <v>216724</v>
      </c>
    </row>
    <row r="35" spans="1:13" x14ac:dyDescent="0.2">
      <c r="A35" s="14">
        <v>2050</v>
      </c>
      <c r="G35" s="14" t="s">
        <v>142</v>
      </c>
      <c r="K35" s="21" t="s">
        <v>488</v>
      </c>
      <c r="L35" s="22" t="s">
        <v>436</v>
      </c>
      <c r="M35" s="23">
        <v>216902</v>
      </c>
    </row>
    <row r="36" spans="1:13" x14ac:dyDescent="0.2">
      <c r="A36" s="14">
        <v>2051</v>
      </c>
      <c r="G36" s="14" t="s">
        <v>143</v>
      </c>
      <c r="K36" s="21" t="s">
        <v>488</v>
      </c>
      <c r="L36" s="22" t="s">
        <v>482</v>
      </c>
      <c r="M36" s="23">
        <v>216942</v>
      </c>
    </row>
    <row r="37" spans="1:13" x14ac:dyDescent="0.2">
      <c r="G37" s="14" t="s">
        <v>144</v>
      </c>
      <c r="K37" s="21" t="s">
        <v>613</v>
      </c>
      <c r="L37" s="22" t="s">
        <v>300</v>
      </c>
      <c r="M37" s="23">
        <v>216783</v>
      </c>
    </row>
    <row r="38" spans="1:13" x14ac:dyDescent="0.2">
      <c r="G38" s="14" t="s">
        <v>145</v>
      </c>
      <c r="K38" s="21" t="s">
        <v>613</v>
      </c>
      <c r="L38" s="22" t="s">
        <v>303</v>
      </c>
      <c r="M38" s="23">
        <v>216786</v>
      </c>
    </row>
    <row r="39" spans="1:13" x14ac:dyDescent="0.2">
      <c r="G39" s="14" t="s">
        <v>146</v>
      </c>
      <c r="K39" s="21" t="s">
        <v>674</v>
      </c>
      <c r="L39" s="22" t="s">
        <v>388</v>
      </c>
      <c r="M39" s="23">
        <v>216861</v>
      </c>
    </row>
    <row r="40" spans="1:13" x14ac:dyDescent="0.2">
      <c r="G40" s="14" t="s">
        <v>147</v>
      </c>
      <c r="K40" s="21" t="s">
        <v>569</v>
      </c>
      <c r="L40" s="22" t="s">
        <v>232</v>
      </c>
      <c r="M40" s="23">
        <v>216721</v>
      </c>
    </row>
    <row r="41" spans="1:13" x14ac:dyDescent="0.2">
      <c r="G41" s="14" t="s">
        <v>148</v>
      </c>
      <c r="K41" s="21" t="s">
        <v>527</v>
      </c>
      <c r="L41" s="22" t="s">
        <v>183</v>
      </c>
      <c r="M41" s="23">
        <v>216672</v>
      </c>
    </row>
    <row r="42" spans="1:13" x14ac:dyDescent="0.2">
      <c r="G42" s="14" t="s">
        <v>149</v>
      </c>
      <c r="K42" s="21" t="s">
        <v>526</v>
      </c>
      <c r="L42" s="22" t="s">
        <v>182</v>
      </c>
      <c r="M42" s="23">
        <v>216671</v>
      </c>
    </row>
    <row r="43" spans="1:13" x14ac:dyDescent="0.2">
      <c r="G43" s="14" t="s">
        <v>752</v>
      </c>
      <c r="K43" s="21" t="s">
        <v>601</v>
      </c>
      <c r="L43" s="22" t="s">
        <v>278</v>
      </c>
      <c r="M43" s="23">
        <v>216765</v>
      </c>
    </row>
    <row r="44" spans="1:13" x14ac:dyDescent="0.2">
      <c r="G44" s="14" t="s">
        <v>753</v>
      </c>
      <c r="K44" s="21" t="s">
        <v>729</v>
      </c>
      <c r="L44" s="22" t="s">
        <v>478</v>
      </c>
      <c r="M44" s="23">
        <v>216938</v>
      </c>
    </row>
    <row r="45" spans="1:13" x14ac:dyDescent="0.2">
      <c r="G45" s="14" t="s">
        <v>150</v>
      </c>
      <c r="K45" s="21" t="s">
        <v>529</v>
      </c>
      <c r="L45" s="22" t="s">
        <v>185</v>
      </c>
      <c r="M45" s="23">
        <v>216674</v>
      </c>
    </row>
    <row r="46" spans="1:13" x14ac:dyDescent="0.2">
      <c r="G46" s="14" t="s">
        <v>151</v>
      </c>
      <c r="K46" s="21" t="s">
        <v>262</v>
      </c>
      <c r="L46" s="22" t="s">
        <v>244</v>
      </c>
      <c r="M46" s="23">
        <v>216733</v>
      </c>
    </row>
    <row r="47" spans="1:13" x14ac:dyDescent="0.2">
      <c r="G47" s="14" t="s">
        <v>152</v>
      </c>
      <c r="K47" s="21" t="s">
        <v>262</v>
      </c>
      <c r="L47" s="22" t="s">
        <v>246</v>
      </c>
      <c r="M47" s="23">
        <v>216735</v>
      </c>
    </row>
    <row r="48" spans="1:13" x14ac:dyDescent="0.2">
      <c r="G48" s="14" t="s">
        <v>153</v>
      </c>
      <c r="K48" s="21" t="s">
        <v>653</v>
      </c>
      <c r="L48" s="22" t="s">
        <v>357</v>
      </c>
      <c r="M48" s="23">
        <v>216835</v>
      </c>
    </row>
    <row r="49" spans="7:13" x14ac:dyDescent="0.2">
      <c r="G49" s="14" t="s">
        <v>154</v>
      </c>
      <c r="K49" s="21" t="s">
        <v>227</v>
      </c>
      <c r="L49" s="22" t="s">
        <v>215</v>
      </c>
      <c r="M49" s="23">
        <v>216708</v>
      </c>
    </row>
    <row r="50" spans="7:13" x14ac:dyDescent="0.2">
      <c r="G50" s="14" t="s">
        <v>155</v>
      </c>
      <c r="K50" s="21" t="s">
        <v>652</v>
      </c>
      <c r="L50" s="22" t="s">
        <v>356</v>
      </c>
      <c r="M50" s="23">
        <v>216834</v>
      </c>
    </row>
    <row r="51" spans="7:13" x14ac:dyDescent="0.2">
      <c r="G51" s="14" t="s">
        <v>156</v>
      </c>
      <c r="K51" s="21" t="s">
        <v>581</v>
      </c>
      <c r="L51" s="22" t="s">
        <v>249</v>
      </c>
      <c r="M51" s="23">
        <v>216738</v>
      </c>
    </row>
    <row r="52" spans="7:13" x14ac:dyDescent="0.2">
      <c r="G52" s="14" t="s">
        <v>157</v>
      </c>
      <c r="K52" s="21" t="s">
        <v>676</v>
      </c>
      <c r="L52" s="22" t="s">
        <v>390</v>
      </c>
      <c r="M52" s="23">
        <v>216863</v>
      </c>
    </row>
    <row r="53" spans="7:13" x14ac:dyDescent="0.2">
      <c r="G53" s="14" t="s">
        <v>158</v>
      </c>
      <c r="K53" s="21" t="s">
        <v>570</v>
      </c>
      <c r="L53" s="22" t="s">
        <v>233</v>
      </c>
      <c r="M53" s="23">
        <v>216722</v>
      </c>
    </row>
    <row r="54" spans="7:13" x14ac:dyDescent="0.2">
      <c r="G54" s="14" t="s">
        <v>159</v>
      </c>
      <c r="K54" s="21" t="s">
        <v>635</v>
      </c>
      <c r="L54" s="22" t="s">
        <v>336</v>
      </c>
      <c r="M54" s="23">
        <v>216815</v>
      </c>
    </row>
    <row r="55" spans="7:13" x14ac:dyDescent="0.2">
      <c r="G55" s="14" t="s">
        <v>160</v>
      </c>
      <c r="K55" s="21" t="s">
        <v>615</v>
      </c>
      <c r="L55" s="22" t="s">
        <v>304</v>
      </c>
      <c r="M55" s="23">
        <v>216787</v>
      </c>
    </row>
    <row r="56" spans="7:13" x14ac:dyDescent="0.2">
      <c r="G56" s="14" t="s">
        <v>161</v>
      </c>
      <c r="K56" s="21" t="s">
        <v>504</v>
      </c>
      <c r="L56" s="22" t="s">
        <v>171</v>
      </c>
      <c r="M56" s="23">
        <v>216654</v>
      </c>
    </row>
    <row r="57" spans="7:13" x14ac:dyDescent="0.2">
      <c r="G57" s="14" t="s">
        <v>162</v>
      </c>
      <c r="K57" s="21" t="s">
        <v>717</v>
      </c>
      <c r="L57" s="22" t="s">
        <v>456</v>
      </c>
      <c r="M57" s="23">
        <v>216921</v>
      </c>
    </row>
    <row r="58" spans="7:13" x14ac:dyDescent="0.2">
      <c r="G58" s="14" t="s">
        <v>163</v>
      </c>
      <c r="K58" s="21" t="s">
        <v>717</v>
      </c>
      <c r="L58" s="22" t="s">
        <v>463</v>
      </c>
      <c r="M58" s="23">
        <v>216928</v>
      </c>
    </row>
    <row r="59" spans="7:13" x14ac:dyDescent="0.2">
      <c r="G59" s="14" t="s">
        <v>164</v>
      </c>
      <c r="K59" s="21" t="s">
        <v>228</v>
      </c>
      <c r="L59" s="22" t="s">
        <v>216</v>
      </c>
      <c r="M59" s="23">
        <v>216709</v>
      </c>
    </row>
    <row r="60" spans="7:13" x14ac:dyDescent="0.2">
      <c r="G60" s="14" t="s">
        <v>165</v>
      </c>
      <c r="K60" s="21" t="s">
        <v>293</v>
      </c>
      <c r="L60" s="22" t="s">
        <v>263</v>
      </c>
      <c r="M60" s="23">
        <v>216750</v>
      </c>
    </row>
    <row r="61" spans="7:13" x14ac:dyDescent="0.2">
      <c r="K61" s="21" t="s">
        <v>586</v>
      </c>
      <c r="L61" s="22" t="s">
        <v>254</v>
      </c>
      <c r="M61" s="23">
        <v>216743</v>
      </c>
    </row>
    <row r="62" spans="7:13" x14ac:dyDescent="0.2">
      <c r="K62" s="21" t="s">
        <v>685</v>
      </c>
      <c r="L62" s="22" t="s">
        <v>406</v>
      </c>
      <c r="M62" s="23">
        <v>216876</v>
      </c>
    </row>
    <row r="63" spans="7:13" x14ac:dyDescent="0.2">
      <c r="K63" s="21" t="s">
        <v>587</v>
      </c>
      <c r="L63" s="22" t="s">
        <v>255</v>
      </c>
      <c r="M63" s="23">
        <v>216744</v>
      </c>
    </row>
    <row r="64" spans="7:13" x14ac:dyDescent="0.2">
      <c r="K64" s="21" t="s">
        <v>628</v>
      </c>
      <c r="L64" s="22" t="s">
        <v>323</v>
      </c>
      <c r="M64" s="23">
        <v>216806</v>
      </c>
    </row>
    <row r="65" spans="11:13" x14ac:dyDescent="0.2">
      <c r="K65" s="21" t="s">
        <v>645</v>
      </c>
      <c r="L65" s="22" t="s">
        <v>348</v>
      </c>
      <c r="M65" s="23">
        <v>216826</v>
      </c>
    </row>
    <row r="66" spans="11:13" x14ac:dyDescent="0.2">
      <c r="K66" s="21" t="s">
        <v>518</v>
      </c>
      <c r="L66" s="22" t="s">
        <v>519</v>
      </c>
      <c r="M66" s="23">
        <v>216664</v>
      </c>
    </row>
    <row r="67" spans="11:13" x14ac:dyDescent="0.2">
      <c r="K67" s="21" t="s">
        <v>708</v>
      </c>
      <c r="L67" s="22" t="s">
        <v>446</v>
      </c>
      <c r="M67" s="23">
        <v>216912</v>
      </c>
    </row>
    <row r="68" spans="11:13" x14ac:dyDescent="0.2">
      <c r="K68" s="21" t="s">
        <v>542</v>
      </c>
      <c r="L68" s="22" t="s">
        <v>189</v>
      </c>
      <c r="M68" s="23">
        <v>216684</v>
      </c>
    </row>
    <row r="69" spans="11:13" x14ac:dyDescent="0.2">
      <c r="K69" s="21" t="s">
        <v>619</v>
      </c>
      <c r="L69" s="22" t="s">
        <v>308</v>
      </c>
      <c r="M69" s="23">
        <v>216791</v>
      </c>
    </row>
    <row r="70" spans="11:13" x14ac:dyDescent="0.2">
      <c r="K70" s="21" t="s">
        <v>617</v>
      </c>
      <c r="L70" s="22" t="s">
        <v>306</v>
      </c>
      <c r="M70" s="23">
        <v>216789</v>
      </c>
    </row>
    <row r="71" spans="11:13" x14ac:dyDescent="0.2">
      <c r="K71" s="21" t="s">
        <v>363</v>
      </c>
      <c r="L71" s="22" t="s">
        <v>332</v>
      </c>
      <c r="M71" s="23">
        <v>216811</v>
      </c>
    </row>
    <row r="72" spans="11:13" x14ac:dyDescent="0.2">
      <c r="K72" s="21" t="s">
        <v>656</v>
      </c>
      <c r="L72" s="22" t="s">
        <v>360</v>
      </c>
      <c r="M72" s="23">
        <v>216838</v>
      </c>
    </row>
    <row r="73" spans="11:13" x14ac:dyDescent="0.2">
      <c r="K73" s="21" t="s">
        <v>679</v>
      </c>
      <c r="L73" s="22" t="s">
        <v>394</v>
      </c>
      <c r="M73" s="23">
        <v>216867</v>
      </c>
    </row>
    <row r="74" spans="11:13" x14ac:dyDescent="0.2">
      <c r="K74" s="21" t="s">
        <v>546</v>
      </c>
      <c r="L74" s="22" t="s">
        <v>194</v>
      </c>
      <c r="M74" s="23">
        <v>216689</v>
      </c>
    </row>
    <row r="75" spans="11:13" x14ac:dyDescent="0.2">
      <c r="K75" s="21" t="s">
        <v>469</v>
      </c>
      <c r="L75" s="22" t="s">
        <v>468</v>
      </c>
      <c r="M75" s="23">
        <v>216929</v>
      </c>
    </row>
    <row r="76" spans="11:13" x14ac:dyDescent="0.2">
      <c r="K76" s="21" t="s">
        <v>556</v>
      </c>
      <c r="L76" s="22" t="s">
        <v>207</v>
      </c>
      <c r="M76" s="23">
        <v>216700</v>
      </c>
    </row>
    <row r="77" spans="11:13" x14ac:dyDescent="0.2">
      <c r="K77" s="21" t="s">
        <v>551</v>
      </c>
      <c r="L77" s="22" t="s">
        <v>200</v>
      </c>
      <c r="M77" s="23">
        <v>216693</v>
      </c>
    </row>
    <row r="78" spans="11:13" x14ac:dyDescent="0.2">
      <c r="K78" s="21" t="s">
        <v>568</v>
      </c>
      <c r="L78" s="22" t="s">
        <v>231</v>
      </c>
      <c r="M78" s="23">
        <v>216720</v>
      </c>
    </row>
    <row r="79" spans="11:13" x14ac:dyDescent="0.2">
      <c r="K79" s="21" t="s">
        <v>530</v>
      </c>
      <c r="L79" s="22" t="s">
        <v>531</v>
      </c>
      <c r="M79" s="23">
        <v>216675</v>
      </c>
    </row>
    <row r="80" spans="11:13" x14ac:dyDescent="0.2">
      <c r="K80" s="21" t="s">
        <v>603</v>
      </c>
      <c r="L80" s="22" t="s">
        <v>281</v>
      </c>
      <c r="M80" s="23">
        <v>216768</v>
      </c>
    </row>
    <row r="81" spans="11:13" x14ac:dyDescent="0.2">
      <c r="K81" s="21" t="s">
        <v>697</v>
      </c>
      <c r="L81" s="22" t="s">
        <v>423</v>
      </c>
      <c r="M81" s="23">
        <v>216893</v>
      </c>
    </row>
    <row r="82" spans="11:13" x14ac:dyDescent="0.2">
      <c r="K82" s="21" t="s">
        <v>671</v>
      </c>
      <c r="L82" s="22" t="s">
        <v>383</v>
      </c>
      <c r="M82" s="23">
        <v>216856</v>
      </c>
    </row>
    <row r="83" spans="11:13" x14ac:dyDescent="0.2">
      <c r="K83" s="21" t="s">
        <v>559</v>
      </c>
      <c r="L83" s="22" t="s">
        <v>211</v>
      </c>
      <c r="M83" s="23">
        <v>216704</v>
      </c>
    </row>
    <row r="84" spans="11:13" x14ac:dyDescent="0.2">
      <c r="K84" s="21" t="s">
        <v>535</v>
      </c>
      <c r="L84" s="22" t="s">
        <v>536</v>
      </c>
      <c r="M84" s="23">
        <v>216679</v>
      </c>
    </row>
    <row r="85" spans="11:13" x14ac:dyDescent="0.2">
      <c r="K85" s="21" t="s">
        <v>602</v>
      </c>
      <c r="L85" s="22" t="s">
        <v>280</v>
      </c>
      <c r="M85" s="23">
        <v>216767</v>
      </c>
    </row>
    <row r="86" spans="11:13" x14ac:dyDescent="0.2">
      <c r="K86" s="21" t="s">
        <v>611</v>
      </c>
      <c r="L86" s="22" t="s">
        <v>291</v>
      </c>
      <c r="M86" s="23">
        <v>216778</v>
      </c>
    </row>
    <row r="87" spans="11:13" x14ac:dyDescent="0.2">
      <c r="K87" s="21" t="s">
        <v>655</v>
      </c>
      <c r="L87" s="22" t="s">
        <v>359</v>
      </c>
      <c r="M87" s="23">
        <v>216837</v>
      </c>
    </row>
    <row r="88" spans="11:13" x14ac:dyDescent="0.2">
      <c r="K88" s="21" t="s">
        <v>644</v>
      </c>
      <c r="L88" s="22" t="s">
        <v>346</v>
      </c>
      <c r="M88" s="23">
        <v>216824</v>
      </c>
    </row>
    <row r="89" spans="11:13" x14ac:dyDescent="0.2">
      <c r="K89" s="21" t="s">
        <v>690</v>
      </c>
      <c r="L89" s="22" t="s">
        <v>416</v>
      </c>
      <c r="M89" s="23">
        <v>216886</v>
      </c>
    </row>
    <row r="90" spans="11:13" x14ac:dyDescent="0.2">
      <c r="K90" s="21" t="s">
        <v>433</v>
      </c>
      <c r="L90" s="22" t="s">
        <v>413</v>
      </c>
      <c r="M90" s="23">
        <v>216883</v>
      </c>
    </row>
    <row r="91" spans="11:13" x14ac:dyDescent="0.2">
      <c r="K91" s="21" t="s">
        <v>629</v>
      </c>
      <c r="L91" s="22" t="s">
        <v>324</v>
      </c>
      <c r="M91" s="23">
        <v>216807</v>
      </c>
    </row>
    <row r="92" spans="11:13" x14ac:dyDescent="0.2">
      <c r="K92" s="21" t="s">
        <v>624</v>
      </c>
      <c r="L92" s="22" t="s">
        <v>314</v>
      </c>
      <c r="M92" s="23">
        <v>216797</v>
      </c>
    </row>
    <row r="93" spans="11:13" x14ac:dyDescent="0.2">
      <c r="K93" s="21" t="s">
        <v>537</v>
      </c>
      <c r="L93" s="22" t="s">
        <v>538</v>
      </c>
      <c r="M93" s="23">
        <v>216680</v>
      </c>
    </row>
    <row r="94" spans="11:13" x14ac:dyDescent="0.2">
      <c r="K94" s="21" t="s">
        <v>600</v>
      </c>
      <c r="L94" s="22" t="s">
        <v>276</v>
      </c>
      <c r="M94" s="23">
        <v>216763</v>
      </c>
    </row>
    <row r="95" spans="11:13" x14ac:dyDescent="0.2">
      <c r="K95" s="21" t="s">
        <v>503</v>
      </c>
      <c r="L95" s="22" t="s">
        <v>170</v>
      </c>
      <c r="M95" s="23">
        <v>216653</v>
      </c>
    </row>
    <row r="96" spans="11:13" x14ac:dyDescent="0.2">
      <c r="K96" s="21" t="s">
        <v>599</v>
      </c>
      <c r="L96" s="22" t="s">
        <v>275</v>
      </c>
      <c r="M96" s="23">
        <v>216762</v>
      </c>
    </row>
    <row r="97" spans="11:13" x14ac:dyDescent="0.2">
      <c r="K97" s="21" t="s">
        <v>599</v>
      </c>
      <c r="L97" s="22" t="s">
        <v>279</v>
      </c>
      <c r="M97" s="23">
        <v>216766</v>
      </c>
    </row>
    <row r="98" spans="11:13" x14ac:dyDescent="0.2">
      <c r="K98" s="21" t="s">
        <v>647</v>
      </c>
      <c r="L98" s="22" t="s">
        <v>350</v>
      </c>
      <c r="M98" s="23">
        <v>216828</v>
      </c>
    </row>
    <row r="99" spans="11:13" x14ac:dyDescent="0.2">
      <c r="K99" s="21" t="s">
        <v>547</v>
      </c>
      <c r="L99" s="22" t="s">
        <v>195</v>
      </c>
      <c r="M99" s="23">
        <v>216690</v>
      </c>
    </row>
    <row r="100" spans="11:13" x14ac:dyDescent="0.2">
      <c r="K100" s="21" t="s">
        <v>547</v>
      </c>
      <c r="L100" s="22" t="s">
        <v>247</v>
      </c>
      <c r="M100" s="23">
        <v>216736</v>
      </c>
    </row>
    <row r="101" spans="11:13" x14ac:dyDescent="0.2">
      <c r="K101" s="21" t="s">
        <v>547</v>
      </c>
      <c r="L101" s="22" t="s">
        <v>258</v>
      </c>
      <c r="M101" s="23">
        <v>216747</v>
      </c>
    </row>
    <row r="102" spans="11:13" x14ac:dyDescent="0.2">
      <c r="K102" s="21" t="s">
        <v>547</v>
      </c>
      <c r="L102" s="22" t="s">
        <v>259</v>
      </c>
      <c r="M102" s="23">
        <v>216748</v>
      </c>
    </row>
    <row r="103" spans="11:13" x14ac:dyDescent="0.2">
      <c r="K103" s="21" t="s">
        <v>547</v>
      </c>
      <c r="L103" s="22" t="s">
        <v>319</v>
      </c>
      <c r="M103" s="23">
        <v>216802</v>
      </c>
    </row>
    <row r="104" spans="11:13" x14ac:dyDescent="0.2">
      <c r="K104" s="21" t="s">
        <v>547</v>
      </c>
      <c r="L104" s="22" t="s">
        <v>411</v>
      </c>
      <c r="M104" s="23">
        <v>216881</v>
      </c>
    </row>
    <row r="105" spans="11:13" x14ac:dyDescent="0.2">
      <c r="K105" s="21" t="s">
        <v>547</v>
      </c>
      <c r="L105" s="22" t="s">
        <v>425</v>
      </c>
      <c r="M105" s="23">
        <v>216895</v>
      </c>
    </row>
    <row r="106" spans="11:13" x14ac:dyDescent="0.2">
      <c r="K106" s="21" t="s">
        <v>727</v>
      </c>
      <c r="L106" s="22" t="s">
        <v>475</v>
      </c>
      <c r="M106" s="23">
        <v>216935</v>
      </c>
    </row>
    <row r="107" spans="11:13" x14ac:dyDescent="0.2">
      <c r="K107" s="21" t="s">
        <v>604</v>
      </c>
      <c r="L107" s="22" t="s">
        <v>282</v>
      </c>
      <c r="M107" s="23">
        <v>216769</v>
      </c>
    </row>
    <row r="108" spans="11:13" x14ac:dyDescent="0.2">
      <c r="K108" s="21" t="s">
        <v>592</v>
      </c>
      <c r="L108" s="22" t="s">
        <v>265</v>
      </c>
      <c r="M108" s="23">
        <v>216752</v>
      </c>
    </row>
    <row r="109" spans="11:13" x14ac:dyDescent="0.2">
      <c r="K109" s="21" t="s">
        <v>197</v>
      </c>
      <c r="L109" s="22" t="s">
        <v>178</v>
      </c>
      <c r="M109" s="23">
        <v>216667</v>
      </c>
    </row>
    <row r="110" spans="11:13" x14ac:dyDescent="0.2">
      <c r="K110" s="21" t="s">
        <v>584</v>
      </c>
      <c r="L110" s="22" t="s">
        <v>252</v>
      </c>
      <c r="M110" s="23">
        <v>216741</v>
      </c>
    </row>
    <row r="111" spans="11:13" x14ac:dyDescent="0.2">
      <c r="K111" s="21" t="s">
        <v>491</v>
      </c>
      <c r="L111" s="22" t="s">
        <v>492</v>
      </c>
      <c r="M111" s="23">
        <v>216647</v>
      </c>
    </row>
    <row r="112" spans="11:13" x14ac:dyDescent="0.2">
      <c r="K112" s="21" t="s">
        <v>574</v>
      </c>
      <c r="L112" s="22" t="s">
        <v>240</v>
      </c>
      <c r="M112" s="23">
        <v>216729</v>
      </c>
    </row>
    <row r="113" spans="11:13" x14ac:dyDescent="0.2">
      <c r="K113" s="21" t="s">
        <v>662</v>
      </c>
      <c r="L113" s="22" t="s">
        <v>372</v>
      </c>
      <c r="M113" s="23">
        <v>216845</v>
      </c>
    </row>
    <row r="114" spans="11:13" x14ac:dyDescent="0.2">
      <c r="K114" s="21" t="s">
        <v>637</v>
      </c>
      <c r="L114" s="22" t="s">
        <v>339</v>
      </c>
      <c r="M114" s="23">
        <v>216818</v>
      </c>
    </row>
    <row r="115" spans="11:13" x14ac:dyDescent="0.2">
      <c r="K115" s="21" t="s">
        <v>524</v>
      </c>
      <c r="L115" s="22" t="s">
        <v>180</v>
      </c>
      <c r="M115" s="23">
        <v>216669</v>
      </c>
    </row>
    <row r="116" spans="11:13" x14ac:dyDescent="0.2">
      <c r="K116" s="21" t="s">
        <v>435</v>
      </c>
      <c r="L116" s="22" t="s">
        <v>415</v>
      </c>
      <c r="M116" s="23">
        <v>216885</v>
      </c>
    </row>
    <row r="117" spans="11:13" x14ac:dyDescent="0.2">
      <c r="K117" s="21" t="s">
        <v>487</v>
      </c>
      <c r="L117" s="22" t="s">
        <v>481</v>
      </c>
      <c r="M117" s="23">
        <v>216941</v>
      </c>
    </row>
    <row r="118" spans="11:13" x14ac:dyDescent="0.2">
      <c r="K118" s="21" t="s">
        <v>701</v>
      </c>
      <c r="L118" s="22" t="s">
        <v>430</v>
      </c>
      <c r="M118" s="23">
        <v>216900</v>
      </c>
    </row>
    <row r="119" spans="11:13" x14ac:dyDescent="0.2">
      <c r="K119" s="21" t="s">
        <v>649</v>
      </c>
      <c r="L119" s="22" t="s">
        <v>353</v>
      </c>
      <c r="M119" s="23">
        <v>216831</v>
      </c>
    </row>
    <row r="120" spans="11:13" x14ac:dyDescent="0.2">
      <c r="K120" s="21" t="s">
        <v>698</v>
      </c>
      <c r="L120" s="22" t="s">
        <v>427</v>
      </c>
      <c r="M120" s="23">
        <v>216897</v>
      </c>
    </row>
    <row r="121" spans="11:13" x14ac:dyDescent="0.2">
      <c r="K121" s="21" t="s">
        <v>699</v>
      </c>
      <c r="L121" s="22" t="s">
        <v>428</v>
      </c>
      <c r="M121" s="23">
        <v>216898</v>
      </c>
    </row>
    <row r="122" spans="11:13" x14ac:dyDescent="0.2">
      <c r="K122" s="21" t="s">
        <v>464</v>
      </c>
      <c r="L122" s="22" t="s">
        <v>438</v>
      </c>
      <c r="M122" s="23">
        <v>216904</v>
      </c>
    </row>
    <row r="123" spans="11:13" x14ac:dyDescent="0.2">
      <c r="K123" s="21" t="s">
        <v>706</v>
      </c>
      <c r="L123" s="22" t="s">
        <v>442</v>
      </c>
      <c r="M123" s="23">
        <v>216908</v>
      </c>
    </row>
    <row r="124" spans="11:13" x14ac:dyDescent="0.2">
      <c r="K124" s="21" t="s">
        <v>493</v>
      </c>
      <c r="L124" s="22" t="s">
        <v>494</v>
      </c>
      <c r="M124" s="23">
        <v>216648</v>
      </c>
    </row>
    <row r="125" spans="11:13" x14ac:dyDescent="0.2">
      <c r="K125" s="21" t="s">
        <v>490</v>
      </c>
      <c r="L125" s="22" t="s">
        <v>169</v>
      </c>
      <c r="M125" s="23">
        <v>216646</v>
      </c>
    </row>
    <row r="126" spans="11:13" x14ac:dyDescent="0.2">
      <c r="K126" s="21" t="s">
        <v>640</v>
      </c>
      <c r="L126" s="22" t="s">
        <v>342</v>
      </c>
      <c r="M126" s="23">
        <v>216821</v>
      </c>
    </row>
    <row r="127" spans="11:13" x14ac:dyDescent="0.2">
      <c r="K127" s="21" t="s">
        <v>640</v>
      </c>
      <c r="L127" s="22" t="s">
        <v>392</v>
      </c>
      <c r="M127" s="23">
        <v>216865</v>
      </c>
    </row>
    <row r="128" spans="11:13" x14ac:dyDescent="0.2">
      <c r="K128" s="21" t="s">
        <v>703</v>
      </c>
      <c r="L128" s="22" t="s">
        <v>439</v>
      </c>
      <c r="M128" s="23">
        <v>216905</v>
      </c>
    </row>
    <row r="129" spans="11:13" x14ac:dyDescent="0.2">
      <c r="K129" s="21" t="s">
        <v>590</v>
      </c>
      <c r="L129" s="22" t="s">
        <v>260</v>
      </c>
      <c r="M129" s="23">
        <v>216749</v>
      </c>
    </row>
    <row r="130" spans="11:13" x14ac:dyDescent="0.2">
      <c r="K130" s="21" t="s">
        <v>723</v>
      </c>
      <c r="L130" s="22" t="s">
        <v>460</v>
      </c>
      <c r="M130" s="23">
        <v>216925</v>
      </c>
    </row>
    <row r="131" spans="11:13" x14ac:dyDescent="0.2">
      <c r="K131" s="21" t="s">
        <v>365</v>
      </c>
      <c r="L131" s="22" t="s">
        <v>338</v>
      </c>
      <c r="M131" s="23">
        <v>216817</v>
      </c>
    </row>
    <row r="132" spans="11:13" x14ac:dyDescent="0.2">
      <c r="K132" s="21" t="s">
        <v>497</v>
      </c>
      <c r="L132" s="22" t="s">
        <v>498</v>
      </c>
      <c r="M132" s="23">
        <v>216650</v>
      </c>
    </row>
    <row r="133" spans="11:13" x14ac:dyDescent="0.2">
      <c r="K133" s="21" t="s">
        <v>497</v>
      </c>
      <c r="L133" s="22" t="s">
        <v>513</v>
      </c>
      <c r="M133" s="23">
        <v>216660</v>
      </c>
    </row>
    <row r="134" spans="11:13" x14ac:dyDescent="0.2">
      <c r="K134" s="21" t="s">
        <v>465</v>
      </c>
      <c r="L134" s="22" t="s">
        <v>444</v>
      </c>
      <c r="M134" s="23">
        <v>216910</v>
      </c>
    </row>
    <row r="135" spans="11:13" x14ac:dyDescent="0.2">
      <c r="K135" s="21" t="s">
        <v>597</v>
      </c>
      <c r="L135" s="22" t="s">
        <v>271</v>
      </c>
      <c r="M135" s="23">
        <v>216758</v>
      </c>
    </row>
    <row r="136" spans="11:13" x14ac:dyDescent="0.2">
      <c r="K136" s="21" t="s">
        <v>597</v>
      </c>
      <c r="L136" s="22" t="s">
        <v>385</v>
      </c>
      <c r="M136" s="23">
        <v>216858</v>
      </c>
    </row>
    <row r="137" spans="11:13" x14ac:dyDescent="0.2">
      <c r="K137" s="21" t="s">
        <v>597</v>
      </c>
      <c r="L137" s="22" t="s">
        <v>443</v>
      </c>
      <c r="M137" s="23">
        <v>216909</v>
      </c>
    </row>
    <row r="138" spans="11:13" x14ac:dyDescent="0.2">
      <c r="K138" s="21" t="s">
        <v>609</v>
      </c>
      <c r="L138" s="22" t="s">
        <v>289</v>
      </c>
      <c r="M138" s="23">
        <v>216776</v>
      </c>
    </row>
    <row r="139" spans="11:13" x14ac:dyDescent="0.2">
      <c r="K139" s="21" t="s">
        <v>585</v>
      </c>
      <c r="L139" s="22" t="s">
        <v>253</v>
      </c>
      <c r="M139" s="23">
        <v>216742</v>
      </c>
    </row>
    <row r="140" spans="11:13" x14ac:dyDescent="0.2">
      <c r="K140" s="21" t="s">
        <v>198</v>
      </c>
      <c r="L140" s="22" t="s">
        <v>193</v>
      </c>
      <c r="M140" s="23">
        <v>216688</v>
      </c>
    </row>
    <row r="141" spans="11:13" x14ac:dyDescent="0.2">
      <c r="K141" s="21" t="s">
        <v>726</v>
      </c>
      <c r="L141" s="22" t="s">
        <v>474</v>
      </c>
      <c r="M141" s="23">
        <v>216934</v>
      </c>
    </row>
    <row r="142" spans="11:13" x14ac:dyDescent="0.2">
      <c r="K142" s="21" t="s">
        <v>636</v>
      </c>
      <c r="L142" s="22" t="s">
        <v>337</v>
      </c>
      <c r="M142" s="23">
        <v>216816</v>
      </c>
    </row>
    <row r="143" spans="11:13" x14ac:dyDescent="0.2">
      <c r="K143" s="21" t="s">
        <v>506</v>
      </c>
      <c r="L143" s="22" t="s">
        <v>507</v>
      </c>
      <c r="M143" s="23">
        <v>216978</v>
      </c>
    </row>
    <row r="144" spans="11:13" x14ac:dyDescent="0.2">
      <c r="K144" s="21" t="s">
        <v>506</v>
      </c>
      <c r="L144" s="22" t="s">
        <v>508</v>
      </c>
      <c r="M144" s="23">
        <v>216978</v>
      </c>
    </row>
    <row r="145" spans="11:13" x14ac:dyDescent="0.2">
      <c r="K145" s="21" t="s">
        <v>583</v>
      </c>
      <c r="L145" s="22" t="s">
        <v>251</v>
      </c>
      <c r="M145" s="23">
        <v>216740</v>
      </c>
    </row>
    <row r="146" spans="11:13" x14ac:dyDescent="0.2">
      <c r="K146" s="21" t="s">
        <v>589</v>
      </c>
      <c r="L146" s="22" t="s">
        <v>257</v>
      </c>
      <c r="M146" s="23">
        <v>216746</v>
      </c>
    </row>
    <row r="147" spans="11:13" x14ac:dyDescent="0.2">
      <c r="K147" s="21" t="s">
        <v>579</v>
      </c>
      <c r="L147" s="22" t="s">
        <v>733</v>
      </c>
      <c r="M147" s="23">
        <v>216981</v>
      </c>
    </row>
    <row r="148" spans="11:13" x14ac:dyDescent="0.2">
      <c r="K148" s="21" t="s">
        <v>579</v>
      </c>
      <c r="L148" s="22" t="s">
        <v>734</v>
      </c>
      <c r="M148" s="23">
        <v>216981</v>
      </c>
    </row>
    <row r="149" spans="11:13" x14ac:dyDescent="0.2">
      <c r="K149" s="21" t="s">
        <v>579</v>
      </c>
      <c r="L149" s="22" t="s">
        <v>471</v>
      </c>
      <c r="M149" s="23">
        <v>216931</v>
      </c>
    </row>
    <row r="150" spans="11:13" x14ac:dyDescent="0.2">
      <c r="K150" s="21" t="s">
        <v>718</v>
      </c>
      <c r="L150" s="22" t="s">
        <v>719</v>
      </c>
      <c r="M150" s="23">
        <v>216988</v>
      </c>
    </row>
    <row r="151" spans="11:13" x14ac:dyDescent="0.2">
      <c r="K151" s="21" t="s">
        <v>718</v>
      </c>
      <c r="L151" s="22" t="s">
        <v>720</v>
      </c>
      <c r="M151" s="23">
        <v>216988</v>
      </c>
    </row>
    <row r="152" spans="11:13" x14ac:dyDescent="0.2">
      <c r="K152" s="21" t="s">
        <v>678</v>
      </c>
      <c r="L152" s="22" t="s">
        <v>393</v>
      </c>
      <c r="M152" s="23">
        <v>216866</v>
      </c>
    </row>
    <row r="153" spans="11:13" x14ac:dyDescent="0.2">
      <c r="K153" s="21" t="s">
        <v>678</v>
      </c>
      <c r="L153" s="22" t="s">
        <v>402</v>
      </c>
      <c r="M153" s="23">
        <v>216872</v>
      </c>
    </row>
    <row r="154" spans="11:13" x14ac:dyDescent="0.2">
      <c r="K154" s="21" t="s">
        <v>707</v>
      </c>
      <c r="L154" s="22" t="s">
        <v>445</v>
      </c>
      <c r="M154" s="23">
        <v>216911</v>
      </c>
    </row>
    <row r="155" spans="11:13" x14ac:dyDescent="0.2">
      <c r="K155" s="21" t="s">
        <v>627</v>
      </c>
      <c r="L155" s="22" t="s">
        <v>320</v>
      </c>
      <c r="M155" s="23">
        <v>216803</v>
      </c>
    </row>
    <row r="156" spans="11:13" x14ac:dyDescent="0.2">
      <c r="K156" s="21" t="s">
        <v>627</v>
      </c>
      <c r="L156" s="22" t="s">
        <v>322</v>
      </c>
      <c r="M156" s="23">
        <v>216805</v>
      </c>
    </row>
    <row r="157" spans="11:13" x14ac:dyDescent="0.2">
      <c r="K157" s="21" t="s">
        <v>627</v>
      </c>
      <c r="L157" s="22" t="s">
        <v>424</v>
      </c>
      <c r="M157" s="23">
        <v>216894</v>
      </c>
    </row>
    <row r="158" spans="11:13" x14ac:dyDescent="0.2">
      <c r="K158" s="21" t="s">
        <v>641</v>
      </c>
      <c r="L158" s="22" t="s">
        <v>343</v>
      </c>
      <c r="M158" s="23">
        <v>216822</v>
      </c>
    </row>
    <row r="159" spans="11:13" x14ac:dyDescent="0.2">
      <c r="K159" s="21" t="s">
        <v>705</v>
      </c>
      <c r="L159" s="22" t="s">
        <v>441</v>
      </c>
      <c r="M159" s="23">
        <v>216907</v>
      </c>
    </row>
    <row r="160" spans="11:13" x14ac:dyDescent="0.2">
      <c r="K160" s="21" t="s">
        <v>663</v>
      </c>
      <c r="L160" s="22" t="s">
        <v>373</v>
      </c>
      <c r="M160" s="23">
        <v>216846</v>
      </c>
    </row>
    <row r="161" spans="11:13" x14ac:dyDescent="0.2">
      <c r="K161" s="21" t="s">
        <v>730</v>
      </c>
      <c r="L161" s="22" t="s">
        <v>479</v>
      </c>
      <c r="M161" s="23">
        <v>216939</v>
      </c>
    </row>
    <row r="162" spans="11:13" x14ac:dyDescent="0.2">
      <c r="K162" s="21" t="s">
        <v>659</v>
      </c>
      <c r="L162" s="22" t="s">
        <v>369</v>
      </c>
      <c r="M162" s="23">
        <v>216842</v>
      </c>
    </row>
    <row r="163" spans="11:13" x14ac:dyDescent="0.2">
      <c r="K163" s="21" t="s">
        <v>541</v>
      </c>
      <c r="L163" s="22" t="s">
        <v>188</v>
      </c>
      <c r="M163" s="23">
        <v>216683</v>
      </c>
    </row>
    <row r="164" spans="11:13" x14ac:dyDescent="0.2">
      <c r="K164" s="21" t="s">
        <v>367</v>
      </c>
      <c r="L164" s="22" t="s">
        <v>362</v>
      </c>
      <c r="M164" s="23">
        <v>216840</v>
      </c>
    </row>
    <row r="165" spans="11:13" x14ac:dyDescent="0.2">
      <c r="K165" s="21" t="s">
        <v>639</v>
      </c>
      <c r="L165" s="22" t="s">
        <v>341</v>
      </c>
      <c r="M165" s="23">
        <v>216820</v>
      </c>
    </row>
    <row r="166" spans="11:13" x14ac:dyDescent="0.2">
      <c r="K166" s="21" t="s">
        <v>630</v>
      </c>
      <c r="L166" s="22" t="s">
        <v>325</v>
      </c>
      <c r="M166" s="23">
        <v>216808</v>
      </c>
    </row>
    <row r="167" spans="11:13" x14ac:dyDescent="0.2">
      <c r="K167" s="21" t="s">
        <v>686</v>
      </c>
      <c r="L167" s="22" t="s">
        <v>407</v>
      </c>
      <c r="M167" s="23">
        <v>216877</v>
      </c>
    </row>
    <row r="168" spans="11:13" x14ac:dyDescent="0.2">
      <c r="K168" s="21" t="s">
        <v>688</v>
      </c>
      <c r="L168" s="22" t="s">
        <v>409</v>
      </c>
      <c r="M168" s="23">
        <v>216879</v>
      </c>
    </row>
    <row r="169" spans="11:13" x14ac:dyDescent="0.2">
      <c r="K169" s="21" t="s">
        <v>682</v>
      </c>
      <c r="L169" s="22" t="s">
        <v>403</v>
      </c>
      <c r="M169" s="23">
        <v>216873</v>
      </c>
    </row>
    <row r="170" spans="11:13" x14ac:dyDescent="0.2">
      <c r="K170" s="21" t="s">
        <v>677</v>
      </c>
      <c r="L170" s="22" t="s">
        <v>391</v>
      </c>
      <c r="M170" s="23">
        <v>216864</v>
      </c>
    </row>
    <row r="171" spans="11:13" x14ac:dyDescent="0.2">
      <c r="K171" s="21" t="s">
        <v>606</v>
      </c>
      <c r="L171" s="22" t="s">
        <v>285</v>
      </c>
      <c r="M171" s="23">
        <v>216772</v>
      </c>
    </row>
    <row r="172" spans="11:13" x14ac:dyDescent="0.2">
      <c r="K172" s="21" t="s">
        <v>667</v>
      </c>
      <c r="L172" s="22" t="s">
        <v>379</v>
      </c>
      <c r="M172" s="23">
        <v>216852</v>
      </c>
    </row>
    <row r="173" spans="11:13" x14ac:dyDescent="0.2">
      <c r="K173" s="21" t="s">
        <v>552</v>
      </c>
      <c r="L173" s="22" t="s">
        <v>202</v>
      </c>
      <c r="M173" s="23">
        <v>216695</v>
      </c>
    </row>
    <row r="174" spans="11:13" x14ac:dyDescent="0.2">
      <c r="K174" s="21" t="s">
        <v>552</v>
      </c>
      <c r="L174" s="22" t="s">
        <v>277</v>
      </c>
      <c r="M174" s="23">
        <v>216764</v>
      </c>
    </row>
    <row r="175" spans="11:13" x14ac:dyDescent="0.2">
      <c r="K175" s="21" t="s">
        <v>566</v>
      </c>
      <c r="L175" s="22" t="s">
        <v>222</v>
      </c>
      <c r="M175" s="23">
        <v>216715</v>
      </c>
    </row>
    <row r="176" spans="11:13" x14ac:dyDescent="0.2">
      <c r="K176" s="21" t="s">
        <v>565</v>
      </c>
      <c r="L176" s="22" t="s">
        <v>221</v>
      </c>
      <c r="M176" s="23">
        <v>216714</v>
      </c>
    </row>
    <row r="177" spans="11:13" x14ac:dyDescent="0.2">
      <c r="K177" s="21" t="s">
        <v>634</v>
      </c>
      <c r="L177" s="22" t="s">
        <v>334</v>
      </c>
      <c r="M177" s="23">
        <v>216813</v>
      </c>
    </row>
    <row r="178" spans="11:13" x14ac:dyDescent="0.2">
      <c r="K178" s="21" t="s">
        <v>622</v>
      </c>
      <c r="L178" s="22" t="s">
        <v>312</v>
      </c>
      <c r="M178" s="23">
        <v>216795</v>
      </c>
    </row>
    <row r="179" spans="11:13" x14ac:dyDescent="0.2">
      <c r="K179" s="21" t="s">
        <v>528</v>
      </c>
      <c r="L179" s="22" t="s">
        <v>184</v>
      </c>
      <c r="M179" s="23">
        <v>216673</v>
      </c>
    </row>
    <row r="180" spans="11:13" x14ac:dyDescent="0.2">
      <c r="K180" s="21" t="s">
        <v>528</v>
      </c>
      <c r="L180" s="22" t="s">
        <v>534</v>
      </c>
      <c r="M180" s="23">
        <v>216678</v>
      </c>
    </row>
    <row r="181" spans="11:13" x14ac:dyDescent="0.2">
      <c r="K181" s="21" t="s">
        <v>528</v>
      </c>
      <c r="L181" s="22" t="s">
        <v>266</v>
      </c>
      <c r="M181" s="23">
        <v>216753</v>
      </c>
    </row>
    <row r="182" spans="11:13" x14ac:dyDescent="0.2">
      <c r="K182" s="21" t="s">
        <v>660</v>
      </c>
      <c r="L182" s="22" t="s">
        <v>370</v>
      </c>
      <c r="M182" s="23">
        <v>216843</v>
      </c>
    </row>
    <row r="183" spans="11:13" x14ac:dyDescent="0.2">
      <c r="K183" s="21" t="s">
        <v>489</v>
      </c>
      <c r="L183" s="22" t="s">
        <v>168</v>
      </c>
      <c r="M183" s="23">
        <v>216645</v>
      </c>
    </row>
    <row r="184" spans="11:13" x14ac:dyDescent="0.2">
      <c r="K184" s="21" t="s">
        <v>489</v>
      </c>
      <c r="L184" s="22" t="s">
        <v>517</v>
      </c>
      <c r="M184" s="23">
        <v>216663</v>
      </c>
    </row>
    <row r="185" spans="11:13" x14ac:dyDescent="0.2">
      <c r="K185" s="21" t="s">
        <v>489</v>
      </c>
      <c r="L185" s="22" t="s">
        <v>284</v>
      </c>
      <c r="M185" s="23">
        <v>216771</v>
      </c>
    </row>
    <row r="186" spans="11:13" x14ac:dyDescent="0.2">
      <c r="K186" s="21" t="s">
        <v>489</v>
      </c>
      <c r="L186" s="22" t="s">
        <v>426</v>
      </c>
      <c r="M186" s="23">
        <v>216896</v>
      </c>
    </row>
    <row r="187" spans="11:13" x14ac:dyDescent="0.2">
      <c r="K187" s="21" t="s">
        <v>196</v>
      </c>
      <c r="L187" s="22" t="s">
        <v>522</v>
      </c>
      <c r="M187" s="23">
        <v>216666</v>
      </c>
    </row>
    <row r="188" spans="11:13" x14ac:dyDescent="0.2">
      <c r="K188" s="21" t="s">
        <v>562</v>
      </c>
      <c r="L188" s="22" t="s">
        <v>217</v>
      </c>
      <c r="M188" s="23">
        <v>216710</v>
      </c>
    </row>
    <row r="189" spans="11:13" x14ac:dyDescent="0.2">
      <c r="K189" s="21" t="s">
        <v>607</v>
      </c>
      <c r="L189" s="22" t="s">
        <v>286</v>
      </c>
      <c r="M189" s="23">
        <v>216773</v>
      </c>
    </row>
    <row r="190" spans="11:13" x14ac:dyDescent="0.2">
      <c r="K190" s="21" t="s">
        <v>588</v>
      </c>
      <c r="L190" s="22" t="s">
        <v>256</v>
      </c>
      <c r="M190" s="23">
        <v>216745</v>
      </c>
    </row>
    <row r="191" spans="11:13" x14ac:dyDescent="0.2">
      <c r="K191" s="21" t="s">
        <v>672</v>
      </c>
      <c r="L191" s="22" t="s">
        <v>384</v>
      </c>
      <c r="M191" s="23">
        <v>216857</v>
      </c>
    </row>
    <row r="192" spans="11:13" x14ac:dyDescent="0.2">
      <c r="K192" s="21" t="s">
        <v>328</v>
      </c>
      <c r="L192" s="22" t="s">
        <v>297</v>
      </c>
      <c r="M192" s="23">
        <v>216780</v>
      </c>
    </row>
    <row r="193" spans="11:13" x14ac:dyDescent="0.2">
      <c r="K193" s="21" t="s">
        <v>680</v>
      </c>
      <c r="L193" s="22" t="s">
        <v>395</v>
      </c>
      <c r="M193" s="23">
        <v>216868</v>
      </c>
    </row>
    <row r="194" spans="11:13" x14ac:dyDescent="0.2">
      <c r="K194" s="21" t="s">
        <v>608</v>
      </c>
      <c r="L194" s="22" t="s">
        <v>287</v>
      </c>
      <c r="M194" s="23">
        <v>216774</v>
      </c>
    </row>
    <row r="195" spans="11:13" x14ac:dyDescent="0.2">
      <c r="K195" s="21" t="s">
        <v>711</v>
      </c>
      <c r="L195" s="22" t="s">
        <v>450</v>
      </c>
      <c r="M195" s="23">
        <v>216915</v>
      </c>
    </row>
    <row r="196" spans="11:13" x14ac:dyDescent="0.2">
      <c r="K196" s="21" t="s">
        <v>654</v>
      </c>
      <c r="L196" s="22" t="s">
        <v>358</v>
      </c>
      <c r="M196" s="23">
        <v>216836</v>
      </c>
    </row>
    <row r="197" spans="11:13" x14ac:dyDescent="0.2">
      <c r="K197" s="21" t="s">
        <v>596</v>
      </c>
      <c r="L197" s="22" t="s">
        <v>270</v>
      </c>
      <c r="M197" s="23">
        <v>216757</v>
      </c>
    </row>
    <row r="198" spans="11:13" x14ac:dyDescent="0.2">
      <c r="K198" s="21" t="s">
        <v>625</v>
      </c>
      <c r="L198" s="22" t="s">
        <v>315</v>
      </c>
      <c r="M198" s="23">
        <v>216798</v>
      </c>
    </row>
    <row r="199" spans="11:13" x14ac:dyDescent="0.2">
      <c r="K199" s="21" t="s">
        <v>621</v>
      </c>
      <c r="L199" s="22" t="s">
        <v>311</v>
      </c>
      <c r="M199" s="23">
        <v>216794</v>
      </c>
    </row>
    <row r="200" spans="11:13" x14ac:dyDescent="0.2">
      <c r="K200" s="21" t="s">
        <v>618</v>
      </c>
      <c r="L200" s="22" t="s">
        <v>307</v>
      </c>
      <c r="M200" s="23">
        <v>216790</v>
      </c>
    </row>
    <row r="201" spans="11:13" x14ac:dyDescent="0.2">
      <c r="K201" s="21" t="s">
        <v>495</v>
      </c>
      <c r="L201" s="22" t="s">
        <v>496</v>
      </c>
      <c r="M201" s="23">
        <v>216649</v>
      </c>
    </row>
    <row r="202" spans="11:13" x14ac:dyDescent="0.2">
      <c r="K202" s="21" t="s">
        <v>724</v>
      </c>
      <c r="L202" s="22" t="s">
        <v>462</v>
      </c>
      <c r="M202" s="23">
        <v>216927</v>
      </c>
    </row>
    <row r="203" spans="11:13" x14ac:dyDescent="0.2">
      <c r="K203" s="21" t="s">
        <v>646</v>
      </c>
      <c r="L203" s="22" t="s">
        <v>349</v>
      </c>
      <c r="M203" s="23">
        <v>216827</v>
      </c>
    </row>
    <row r="204" spans="11:13" x14ac:dyDescent="0.2">
      <c r="K204" s="21" t="s">
        <v>684</v>
      </c>
      <c r="L204" s="22" t="s">
        <v>405</v>
      </c>
      <c r="M204" s="23">
        <v>216875</v>
      </c>
    </row>
    <row r="205" spans="11:13" x14ac:dyDescent="0.2">
      <c r="K205" s="21" t="s">
        <v>643</v>
      </c>
      <c r="L205" s="22" t="s">
        <v>345</v>
      </c>
      <c r="M205" s="23">
        <v>216823</v>
      </c>
    </row>
    <row r="206" spans="11:13" x14ac:dyDescent="0.2">
      <c r="K206" s="21" t="s">
        <v>643</v>
      </c>
      <c r="L206" s="22" t="s">
        <v>386</v>
      </c>
      <c r="M206" s="23">
        <v>216859</v>
      </c>
    </row>
    <row r="207" spans="11:13" x14ac:dyDescent="0.2">
      <c r="K207" s="21" t="s">
        <v>594</v>
      </c>
      <c r="L207" s="22" t="s">
        <v>268</v>
      </c>
      <c r="M207" s="23">
        <v>216755</v>
      </c>
    </row>
    <row r="208" spans="11:13" x14ac:dyDescent="0.2">
      <c r="K208" s="21" t="s">
        <v>712</v>
      </c>
      <c r="L208" s="22" t="s">
        <v>451</v>
      </c>
      <c r="M208" s="23">
        <v>216916</v>
      </c>
    </row>
    <row r="209" spans="11:13" x14ac:dyDescent="0.2">
      <c r="K209" s="21" t="s">
        <v>501</v>
      </c>
      <c r="L209" s="22" t="s">
        <v>502</v>
      </c>
      <c r="M209" s="23">
        <v>216652</v>
      </c>
    </row>
    <row r="210" spans="11:13" x14ac:dyDescent="0.2">
      <c r="K210" s="21" t="s">
        <v>544</v>
      </c>
      <c r="L210" s="22" t="s">
        <v>191</v>
      </c>
      <c r="M210" s="23">
        <v>216686</v>
      </c>
    </row>
    <row r="211" spans="11:13" x14ac:dyDescent="0.2">
      <c r="K211" s="21" t="s">
        <v>623</v>
      </c>
      <c r="L211" s="22" t="s">
        <v>313</v>
      </c>
      <c r="M211" s="23">
        <v>216796</v>
      </c>
    </row>
    <row r="212" spans="11:13" x14ac:dyDescent="0.2">
      <c r="K212" s="21" t="s">
        <v>593</v>
      </c>
      <c r="L212" s="22" t="s">
        <v>267</v>
      </c>
      <c r="M212" s="23">
        <v>216754</v>
      </c>
    </row>
    <row r="213" spans="11:13" x14ac:dyDescent="0.2">
      <c r="K213" s="21" t="s">
        <v>177</v>
      </c>
      <c r="L213" s="22" t="s">
        <v>173</v>
      </c>
      <c r="M213" s="23">
        <v>216656</v>
      </c>
    </row>
    <row r="214" spans="11:13" x14ac:dyDescent="0.2">
      <c r="K214" s="21" t="s">
        <v>177</v>
      </c>
      <c r="L214" s="22" t="s">
        <v>516</v>
      </c>
      <c r="M214" s="23">
        <v>216662</v>
      </c>
    </row>
    <row r="215" spans="11:13" x14ac:dyDescent="0.2">
      <c r="K215" s="21" t="s">
        <v>177</v>
      </c>
      <c r="L215" s="22" t="s">
        <v>347</v>
      </c>
      <c r="M215" s="23">
        <v>216825</v>
      </c>
    </row>
    <row r="216" spans="11:13" x14ac:dyDescent="0.2">
      <c r="K216" s="21" t="s">
        <v>714</v>
      </c>
      <c r="L216" s="22" t="s">
        <v>453</v>
      </c>
      <c r="M216" s="23">
        <v>216918</v>
      </c>
    </row>
    <row r="217" spans="11:13" x14ac:dyDescent="0.2">
      <c r="K217" s="21" t="s">
        <v>651</v>
      </c>
      <c r="L217" s="22" t="s">
        <v>355</v>
      </c>
      <c r="M217" s="23">
        <v>216833</v>
      </c>
    </row>
    <row r="218" spans="11:13" x14ac:dyDescent="0.2">
      <c r="K218" s="21" t="s">
        <v>229</v>
      </c>
      <c r="L218" s="22" t="s">
        <v>225</v>
      </c>
      <c r="M218" s="23">
        <v>216718</v>
      </c>
    </row>
    <row r="219" spans="11:13" x14ac:dyDescent="0.2">
      <c r="K219" s="21" t="s">
        <v>616</v>
      </c>
      <c r="L219" s="22" t="s">
        <v>305</v>
      </c>
      <c r="M219" s="23">
        <v>216788</v>
      </c>
    </row>
    <row r="220" spans="11:13" x14ac:dyDescent="0.2">
      <c r="K220" s="21" t="s">
        <v>665</v>
      </c>
      <c r="L220" s="22" t="s">
        <v>376</v>
      </c>
      <c r="M220" s="23">
        <v>216849</v>
      </c>
    </row>
    <row r="221" spans="11:13" x14ac:dyDescent="0.2">
      <c r="K221" s="21" t="s">
        <v>632</v>
      </c>
      <c r="L221" s="22" t="s">
        <v>327</v>
      </c>
      <c r="M221" s="23">
        <v>216810</v>
      </c>
    </row>
    <row r="222" spans="11:13" x14ac:dyDescent="0.2">
      <c r="K222" s="21" t="s">
        <v>668</v>
      </c>
      <c r="L222" s="22" t="s">
        <v>380</v>
      </c>
      <c r="M222" s="23">
        <v>216853</v>
      </c>
    </row>
    <row r="223" spans="11:13" x14ac:dyDescent="0.2">
      <c r="K223" s="21" t="s">
        <v>668</v>
      </c>
      <c r="L223" s="22" t="s">
        <v>458</v>
      </c>
      <c r="M223" s="23">
        <v>216923</v>
      </c>
    </row>
    <row r="224" spans="11:13" x14ac:dyDescent="0.2">
      <c r="K224" s="21" t="s">
        <v>331</v>
      </c>
      <c r="L224" s="22" t="s">
        <v>731</v>
      </c>
      <c r="M224" s="23">
        <v>216677</v>
      </c>
    </row>
    <row r="225" spans="11:13" x14ac:dyDescent="0.2">
      <c r="K225" s="21" t="s">
        <v>331</v>
      </c>
      <c r="L225" s="22" t="s">
        <v>732</v>
      </c>
      <c r="M225" s="23">
        <v>216677</v>
      </c>
    </row>
    <row r="226" spans="11:13" x14ac:dyDescent="0.2">
      <c r="K226" s="21" t="s">
        <v>331</v>
      </c>
      <c r="L226" s="22" t="s">
        <v>317</v>
      </c>
      <c r="M226" s="23">
        <v>216800</v>
      </c>
    </row>
    <row r="227" spans="11:13" x14ac:dyDescent="0.2">
      <c r="K227" s="21" t="s">
        <v>331</v>
      </c>
      <c r="L227" s="22" t="s">
        <v>321</v>
      </c>
      <c r="M227" s="23">
        <v>216804</v>
      </c>
    </row>
    <row r="228" spans="11:13" x14ac:dyDescent="0.2">
      <c r="K228" s="21" t="s">
        <v>638</v>
      </c>
      <c r="L228" s="22" t="s">
        <v>340</v>
      </c>
      <c r="M228" s="23">
        <v>216819</v>
      </c>
    </row>
    <row r="229" spans="11:13" x14ac:dyDescent="0.2">
      <c r="K229" s="21" t="s">
        <v>638</v>
      </c>
      <c r="L229" s="22" t="s">
        <v>375</v>
      </c>
      <c r="M229" s="23">
        <v>216848</v>
      </c>
    </row>
    <row r="230" spans="11:13" x14ac:dyDescent="0.2">
      <c r="K230" s="21" t="s">
        <v>642</v>
      </c>
      <c r="L230" s="22" t="s">
        <v>344</v>
      </c>
      <c r="M230" s="23">
        <v>216985</v>
      </c>
    </row>
    <row r="231" spans="11:13" x14ac:dyDescent="0.2">
      <c r="K231" s="21" t="s">
        <v>716</v>
      </c>
      <c r="L231" s="22" t="s">
        <v>455</v>
      </c>
      <c r="M231" s="23">
        <v>216920</v>
      </c>
    </row>
    <row r="232" spans="11:13" x14ac:dyDescent="0.2">
      <c r="K232" s="21" t="s">
        <v>673</v>
      </c>
      <c r="L232" s="22" t="s">
        <v>387</v>
      </c>
      <c r="M232" s="23">
        <v>216860</v>
      </c>
    </row>
    <row r="233" spans="11:13" x14ac:dyDescent="0.2">
      <c r="K233" s="21" t="s">
        <v>466</v>
      </c>
      <c r="L233" s="22" t="s">
        <v>447</v>
      </c>
      <c r="M233" s="23">
        <v>216986</v>
      </c>
    </row>
    <row r="234" spans="11:13" x14ac:dyDescent="0.2">
      <c r="K234" s="21" t="s">
        <v>466</v>
      </c>
      <c r="L234" s="22" t="s">
        <v>735</v>
      </c>
      <c r="M234" s="23">
        <v>216986</v>
      </c>
    </row>
    <row r="235" spans="11:13" x14ac:dyDescent="0.2">
      <c r="K235" s="21" t="s">
        <v>466</v>
      </c>
      <c r="L235" s="22" t="s">
        <v>447</v>
      </c>
      <c r="M235" s="23">
        <v>216986</v>
      </c>
    </row>
    <row r="236" spans="11:13" x14ac:dyDescent="0.2">
      <c r="K236" s="21" t="s">
        <v>648</v>
      </c>
      <c r="L236" s="22" t="s">
        <v>352</v>
      </c>
      <c r="M236" s="23">
        <v>216830</v>
      </c>
    </row>
    <row r="237" spans="11:13" x14ac:dyDescent="0.2">
      <c r="K237" s="21" t="s">
        <v>591</v>
      </c>
      <c r="L237" s="22" t="s">
        <v>264</v>
      </c>
      <c r="M237" s="23">
        <v>216751</v>
      </c>
    </row>
    <row r="238" spans="11:13" x14ac:dyDescent="0.2">
      <c r="K238" s="21" t="s">
        <v>710</v>
      </c>
      <c r="L238" s="22" t="s">
        <v>449</v>
      </c>
      <c r="M238" s="23">
        <v>216914</v>
      </c>
    </row>
    <row r="239" spans="11:13" x14ac:dyDescent="0.2">
      <c r="K239" s="21" t="s">
        <v>485</v>
      </c>
      <c r="L239" s="22" t="s">
        <v>477</v>
      </c>
      <c r="M239" s="23">
        <v>216937</v>
      </c>
    </row>
    <row r="240" spans="11:13" x14ac:dyDescent="0.2">
      <c r="K240" s="21" t="s">
        <v>539</v>
      </c>
      <c r="L240" s="22" t="s">
        <v>186</v>
      </c>
      <c r="M240" s="23">
        <v>216681</v>
      </c>
    </row>
    <row r="241" spans="11:13" x14ac:dyDescent="0.2">
      <c r="K241" s="21" t="s">
        <v>539</v>
      </c>
      <c r="L241" s="22" t="s">
        <v>201</v>
      </c>
      <c r="M241" s="23">
        <v>216694</v>
      </c>
    </row>
    <row r="242" spans="11:13" x14ac:dyDescent="0.2">
      <c r="K242" s="21" t="s">
        <v>539</v>
      </c>
      <c r="L242" s="22" t="s">
        <v>203</v>
      </c>
      <c r="M242" s="23">
        <v>216696</v>
      </c>
    </row>
    <row r="243" spans="11:13" x14ac:dyDescent="0.2">
      <c r="K243" s="21" t="s">
        <v>539</v>
      </c>
      <c r="L243" s="22" t="s">
        <v>212</v>
      </c>
      <c r="M243" s="23">
        <v>216705</v>
      </c>
    </row>
    <row r="244" spans="11:13" x14ac:dyDescent="0.2">
      <c r="K244" s="21" t="s">
        <v>539</v>
      </c>
      <c r="L244" s="22" t="s">
        <v>237</v>
      </c>
      <c r="M244" s="23">
        <v>216726</v>
      </c>
    </row>
    <row r="245" spans="11:13" x14ac:dyDescent="0.2">
      <c r="K245" s="21" t="s">
        <v>560</v>
      </c>
      <c r="L245" s="22" t="s">
        <v>213</v>
      </c>
      <c r="M245" s="23">
        <v>216706</v>
      </c>
    </row>
    <row r="246" spans="11:13" x14ac:dyDescent="0.2">
      <c r="K246" s="21" t="s">
        <v>580</v>
      </c>
      <c r="L246" s="22" t="s">
        <v>248</v>
      </c>
      <c r="M246" s="23">
        <v>216737</v>
      </c>
    </row>
    <row r="247" spans="11:13" x14ac:dyDescent="0.2">
      <c r="K247" s="21" t="s">
        <v>614</v>
      </c>
      <c r="L247" s="22" t="s">
        <v>301</v>
      </c>
      <c r="M247" s="23">
        <v>216784</v>
      </c>
    </row>
    <row r="248" spans="11:13" x14ac:dyDescent="0.2">
      <c r="K248" s="21" t="s">
        <v>614</v>
      </c>
      <c r="L248" s="22" t="s">
        <v>309</v>
      </c>
      <c r="M248" s="23">
        <v>216792</v>
      </c>
    </row>
    <row r="249" spans="11:13" x14ac:dyDescent="0.2">
      <c r="K249" s="21" t="s">
        <v>509</v>
      </c>
      <c r="L249" s="22" t="s">
        <v>174</v>
      </c>
      <c r="M249" s="23">
        <v>216657</v>
      </c>
    </row>
    <row r="250" spans="11:13" x14ac:dyDescent="0.2">
      <c r="K250" s="21" t="s">
        <v>605</v>
      </c>
      <c r="L250" s="22" t="s">
        <v>283</v>
      </c>
      <c r="M250" s="23">
        <v>216770</v>
      </c>
    </row>
    <row r="251" spans="11:13" x14ac:dyDescent="0.2">
      <c r="K251" s="21" t="s">
        <v>633</v>
      </c>
      <c r="L251" s="22" t="s">
        <v>333</v>
      </c>
      <c r="M251" s="23">
        <v>216812</v>
      </c>
    </row>
    <row r="252" spans="11:13" x14ac:dyDescent="0.2">
      <c r="K252" s="21" t="s">
        <v>669</v>
      </c>
      <c r="L252" s="22" t="s">
        <v>381</v>
      </c>
      <c r="M252" s="23">
        <v>216854</v>
      </c>
    </row>
    <row r="253" spans="11:13" x14ac:dyDescent="0.2">
      <c r="K253" s="21" t="s">
        <v>700</v>
      </c>
      <c r="L253" s="22" t="s">
        <v>429</v>
      </c>
      <c r="M253" s="23">
        <v>216899</v>
      </c>
    </row>
    <row r="254" spans="11:13" x14ac:dyDescent="0.2">
      <c r="K254" s="21" t="s">
        <v>612</v>
      </c>
      <c r="L254" s="22" t="s">
        <v>299</v>
      </c>
      <c r="M254" s="23">
        <v>216782</v>
      </c>
    </row>
    <row r="255" spans="11:13" x14ac:dyDescent="0.2">
      <c r="K255" s="21" t="s">
        <v>683</v>
      </c>
      <c r="L255" s="22" t="s">
        <v>404</v>
      </c>
      <c r="M255" s="23">
        <v>216874</v>
      </c>
    </row>
    <row r="256" spans="11:13" x14ac:dyDescent="0.2">
      <c r="K256" s="21" t="s">
        <v>545</v>
      </c>
      <c r="L256" s="22" t="s">
        <v>192</v>
      </c>
      <c r="M256" s="23">
        <v>216687</v>
      </c>
    </row>
    <row r="257" spans="11:13" x14ac:dyDescent="0.2">
      <c r="K257" s="21" t="s">
        <v>567</v>
      </c>
      <c r="L257" s="22" t="s">
        <v>224</v>
      </c>
      <c r="M257" s="23">
        <v>216717</v>
      </c>
    </row>
    <row r="258" spans="11:13" x14ac:dyDescent="0.2">
      <c r="K258" s="21" t="s">
        <v>575</v>
      </c>
      <c r="L258" s="22" t="s">
        <v>241</v>
      </c>
      <c r="M258" s="23">
        <v>216730</v>
      </c>
    </row>
    <row r="259" spans="11:13" x14ac:dyDescent="0.2">
      <c r="K259" s="21" t="s">
        <v>540</v>
      </c>
      <c r="L259" s="22" t="s">
        <v>187</v>
      </c>
      <c r="M259" s="23">
        <v>216682</v>
      </c>
    </row>
    <row r="260" spans="11:13" x14ac:dyDescent="0.2">
      <c r="K260" s="21" t="s">
        <v>694</v>
      </c>
      <c r="L260" s="22" t="s">
        <v>420</v>
      </c>
      <c r="M260" s="23">
        <v>216890</v>
      </c>
    </row>
    <row r="261" spans="11:13" x14ac:dyDescent="0.2">
      <c r="K261" s="21" t="s">
        <v>295</v>
      </c>
      <c r="L261" s="22" t="s">
        <v>288</v>
      </c>
      <c r="M261" s="23">
        <v>216775</v>
      </c>
    </row>
    <row r="262" spans="11:13" x14ac:dyDescent="0.2">
      <c r="K262" s="21" t="s">
        <v>486</v>
      </c>
      <c r="L262" s="22" t="s">
        <v>480</v>
      </c>
      <c r="M262" s="23">
        <v>216940</v>
      </c>
    </row>
    <row r="263" spans="11:13" x14ac:dyDescent="0.2">
      <c r="K263" s="21" t="s">
        <v>713</v>
      </c>
      <c r="L263" s="22" t="s">
        <v>452</v>
      </c>
      <c r="M263" s="23">
        <v>216917</v>
      </c>
    </row>
    <row r="264" spans="11:13" x14ac:dyDescent="0.2">
      <c r="K264" s="21" t="s">
        <v>692</v>
      </c>
      <c r="L264" s="22" t="s">
        <v>418</v>
      </c>
      <c r="M264" s="23">
        <v>216888</v>
      </c>
    </row>
    <row r="265" spans="11:13" x14ac:dyDescent="0.2">
      <c r="K265" s="21" t="s">
        <v>658</v>
      </c>
      <c r="L265" s="22" t="s">
        <v>368</v>
      </c>
      <c r="M265" s="23">
        <v>216841</v>
      </c>
    </row>
    <row r="266" spans="11:13" x14ac:dyDescent="0.2">
      <c r="K266" s="21" t="s">
        <v>555</v>
      </c>
      <c r="L266" s="22" t="s">
        <v>206</v>
      </c>
      <c r="M266" s="23">
        <v>216699</v>
      </c>
    </row>
    <row r="267" spans="11:13" x14ac:dyDescent="0.2">
      <c r="K267" s="21" t="s">
        <v>555</v>
      </c>
      <c r="L267" s="22" t="s">
        <v>210</v>
      </c>
      <c r="M267" s="23">
        <v>216703</v>
      </c>
    </row>
    <row r="268" spans="11:13" x14ac:dyDescent="0.2">
      <c r="K268" s="21" t="s">
        <v>558</v>
      </c>
      <c r="L268" s="22" t="s">
        <v>209</v>
      </c>
      <c r="M268" s="23">
        <v>216702</v>
      </c>
    </row>
    <row r="269" spans="11:13" x14ac:dyDescent="0.2">
      <c r="K269" s="21" t="s">
        <v>598</v>
      </c>
      <c r="L269" s="22" t="s">
        <v>272</v>
      </c>
      <c r="M269" s="23">
        <v>216759</v>
      </c>
    </row>
    <row r="270" spans="11:13" x14ac:dyDescent="0.2">
      <c r="K270" s="21" t="s">
        <v>721</v>
      </c>
      <c r="L270" s="22" t="s">
        <v>457</v>
      </c>
      <c r="M270" s="23">
        <v>216922</v>
      </c>
    </row>
    <row r="271" spans="11:13" x14ac:dyDescent="0.2">
      <c r="K271" s="21" t="s">
        <v>400</v>
      </c>
      <c r="L271" s="22" t="s">
        <v>397</v>
      </c>
      <c r="M271" s="23">
        <v>216870</v>
      </c>
    </row>
    <row r="272" spans="11:13" x14ac:dyDescent="0.2">
      <c r="K272" s="21" t="s">
        <v>664</v>
      </c>
      <c r="L272" s="22" t="s">
        <v>374</v>
      </c>
      <c r="M272" s="23">
        <v>216847</v>
      </c>
    </row>
    <row r="273" spans="11:13" x14ac:dyDescent="0.2">
      <c r="K273" s="21" t="s">
        <v>689</v>
      </c>
      <c r="L273" s="22" t="s">
        <v>412</v>
      </c>
      <c r="M273" s="23">
        <v>216882</v>
      </c>
    </row>
    <row r="274" spans="11:13" x14ac:dyDescent="0.2">
      <c r="K274" s="21" t="s">
        <v>691</v>
      </c>
      <c r="L274" s="22" t="s">
        <v>417</v>
      </c>
      <c r="M274" s="23">
        <v>216887</v>
      </c>
    </row>
    <row r="275" spans="11:13" x14ac:dyDescent="0.2">
      <c r="K275" s="21" t="s">
        <v>434</v>
      </c>
      <c r="L275" s="22" t="s">
        <v>414</v>
      </c>
      <c r="M275" s="23">
        <v>216884</v>
      </c>
    </row>
    <row r="276" spans="11:13" x14ac:dyDescent="0.2">
      <c r="K276" s="21" t="s">
        <v>230</v>
      </c>
      <c r="L276" s="22" t="s">
        <v>226</v>
      </c>
      <c r="M276" s="23">
        <v>216719</v>
      </c>
    </row>
    <row r="277" spans="11:13" x14ac:dyDescent="0.2">
      <c r="K277" s="21" t="s">
        <v>582</v>
      </c>
      <c r="L277" s="22" t="s">
        <v>250</v>
      </c>
      <c r="M277" s="23">
        <v>216739</v>
      </c>
    </row>
    <row r="278" spans="11:13" x14ac:dyDescent="0.2">
      <c r="K278" s="21" t="s">
        <v>549</v>
      </c>
      <c r="L278" s="22" t="s">
        <v>550</v>
      </c>
      <c r="M278" s="23">
        <v>216692</v>
      </c>
    </row>
    <row r="279" spans="11:13" x14ac:dyDescent="0.2">
      <c r="K279" s="21" t="s">
        <v>329</v>
      </c>
      <c r="L279" s="22" t="s">
        <v>302</v>
      </c>
      <c r="M279" s="23">
        <v>216785</v>
      </c>
    </row>
    <row r="280" spans="11:13" x14ac:dyDescent="0.2">
      <c r="K280" s="21" t="s">
        <v>576</v>
      </c>
      <c r="L280" s="22" t="s">
        <v>242</v>
      </c>
      <c r="M280" s="23">
        <v>216731</v>
      </c>
    </row>
    <row r="281" spans="11:13" x14ac:dyDescent="0.2">
      <c r="K281" s="21" t="s">
        <v>576</v>
      </c>
      <c r="L281" s="22" t="s">
        <v>298</v>
      </c>
      <c r="M281" s="23">
        <v>216781</v>
      </c>
    </row>
    <row r="282" spans="11:13" x14ac:dyDescent="0.2">
      <c r="K282" s="21" t="s">
        <v>505</v>
      </c>
      <c r="L282" s="22" t="s">
        <v>172</v>
      </c>
      <c r="M282" s="23">
        <v>216655</v>
      </c>
    </row>
    <row r="283" spans="11:13" x14ac:dyDescent="0.2">
      <c r="K283" s="21" t="s">
        <v>296</v>
      </c>
      <c r="L283" s="22" t="s">
        <v>292</v>
      </c>
      <c r="M283" s="23">
        <v>216779</v>
      </c>
    </row>
    <row r="284" spans="11:13" x14ac:dyDescent="0.2">
      <c r="K284" s="21" t="s">
        <v>483</v>
      </c>
      <c r="L284" s="22" t="s">
        <v>470</v>
      </c>
      <c r="M284" s="23">
        <v>216930</v>
      </c>
    </row>
    <row r="285" spans="11:13" x14ac:dyDescent="0.2">
      <c r="K285" s="21" t="s">
        <v>695</v>
      </c>
      <c r="L285" s="22" t="s">
        <v>421</v>
      </c>
      <c r="M285" s="23">
        <v>216891</v>
      </c>
    </row>
    <row r="286" spans="11:13" x14ac:dyDescent="0.2">
      <c r="K286" s="21" t="s">
        <v>626</v>
      </c>
      <c r="L286" s="22" t="s">
        <v>318</v>
      </c>
      <c r="M286" s="23">
        <v>216801</v>
      </c>
    </row>
    <row r="287" spans="11:13" x14ac:dyDescent="0.2">
      <c r="K287" s="21" t="s">
        <v>728</v>
      </c>
      <c r="L287" s="22" t="s">
        <v>476</v>
      </c>
      <c r="M287" s="23">
        <v>216936</v>
      </c>
    </row>
    <row r="288" spans="11:13" x14ac:dyDescent="0.2">
      <c r="K288" s="21" t="s">
        <v>666</v>
      </c>
      <c r="L288" s="22" t="s">
        <v>378</v>
      </c>
      <c r="M288" s="23">
        <v>216851</v>
      </c>
    </row>
    <row r="289" spans="11:13" x14ac:dyDescent="0.2">
      <c r="K289" s="21" t="s">
        <v>553</v>
      </c>
      <c r="L289" s="22" t="s">
        <v>204</v>
      </c>
      <c r="M289" s="23">
        <v>216697</v>
      </c>
    </row>
    <row r="290" spans="11:13" x14ac:dyDescent="0.2">
      <c r="K290" s="21" t="s">
        <v>399</v>
      </c>
      <c r="L290" s="22" t="s">
        <v>377</v>
      </c>
      <c r="M290" s="23">
        <v>216850</v>
      </c>
    </row>
    <row r="291" spans="11:13" x14ac:dyDescent="0.2">
      <c r="K291" s="21" t="s">
        <v>525</v>
      </c>
      <c r="L291" s="22" t="s">
        <v>181</v>
      </c>
      <c r="M291" s="23">
        <v>216670</v>
      </c>
    </row>
    <row r="292" spans="11:13" x14ac:dyDescent="0.2">
      <c r="K292" s="21" t="s">
        <v>681</v>
      </c>
      <c r="L292" s="22" t="s">
        <v>396</v>
      </c>
      <c r="M292" s="23">
        <v>216869</v>
      </c>
    </row>
    <row r="293" spans="11:13" x14ac:dyDescent="0.2">
      <c r="K293" s="21" t="s">
        <v>499</v>
      </c>
      <c r="L293" s="22" t="s">
        <v>500</v>
      </c>
      <c r="M293" s="23">
        <v>216651</v>
      </c>
    </row>
    <row r="294" spans="11:13" x14ac:dyDescent="0.2">
      <c r="K294" s="21" t="s">
        <v>610</v>
      </c>
      <c r="L294" s="22" t="s">
        <v>290</v>
      </c>
      <c r="M294" s="23">
        <v>216777</v>
      </c>
    </row>
    <row r="295" spans="11:13" x14ac:dyDescent="0.2">
      <c r="K295" s="21" t="s">
        <v>557</v>
      </c>
      <c r="L295" s="22" t="s">
        <v>208</v>
      </c>
      <c r="M295" s="23">
        <v>216701</v>
      </c>
    </row>
    <row r="296" spans="11:13" x14ac:dyDescent="0.2">
      <c r="K296" s="21" t="s">
        <v>722</v>
      </c>
      <c r="L296" s="22" t="s">
        <v>459</v>
      </c>
      <c r="M296" s="23">
        <v>216924</v>
      </c>
    </row>
    <row r="297" spans="11:13" x14ac:dyDescent="0.2">
      <c r="K297" s="21" t="s">
        <v>675</v>
      </c>
      <c r="L297" s="22" t="s">
        <v>389</v>
      </c>
      <c r="M297" s="23">
        <v>216862</v>
      </c>
    </row>
    <row r="298" spans="11:13" x14ac:dyDescent="0.2">
      <c r="K298" s="21" t="s">
        <v>543</v>
      </c>
      <c r="L298" s="22" t="s">
        <v>190</v>
      </c>
      <c r="M298" s="23">
        <v>216685</v>
      </c>
    </row>
    <row r="299" spans="11:13" x14ac:dyDescent="0.2">
      <c r="K299" s="21" t="s">
        <v>704</v>
      </c>
      <c r="L299" s="22" t="s">
        <v>440</v>
      </c>
      <c r="M299" s="23">
        <v>216906</v>
      </c>
    </row>
    <row r="300" spans="11:13" x14ac:dyDescent="0.2">
      <c r="K300" s="21" t="s">
        <v>561</v>
      </c>
      <c r="L300" s="22" t="s">
        <v>214</v>
      </c>
      <c r="M300" s="23">
        <v>216707</v>
      </c>
    </row>
    <row r="301" spans="11:13" x14ac:dyDescent="0.2">
      <c r="K301" s="21" t="s">
        <v>709</v>
      </c>
      <c r="L301" s="22" t="s">
        <v>448</v>
      </c>
      <c r="M301" s="23">
        <v>216913</v>
      </c>
    </row>
    <row r="302" spans="11:13" x14ac:dyDescent="0.2">
      <c r="K302" s="21" t="s">
        <v>432</v>
      </c>
      <c r="L302" s="22" t="s">
        <v>410</v>
      </c>
      <c r="M302" s="23">
        <v>216880</v>
      </c>
    </row>
    <row r="303" spans="11:13" x14ac:dyDescent="0.2">
      <c r="K303" s="21" t="s">
        <v>554</v>
      </c>
      <c r="L303" s="22" t="s">
        <v>205</v>
      </c>
      <c r="M303" s="23">
        <v>216698</v>
      </c>
    </row>
    <row r="304" spans="11:13" x14ac:dyDescent="0.2">
      <c r="K304" s="21" t="s">
        <v>261</v>
      </c>
      <c r="L304" s="22" t="s">
        <v>234</v>
      </c>
      <c r="M304" s="23">
        <v>216723</v>
      </c>
    </row>
    <row r="305" spans="11:13" x14ac:dyDescent="0.2">
      <c r="K305" s="21" t="s">
        <v>511</v>
      </c>
      <c r="L305" s="22" t="s">
        <v>512</v>
      </c>
      <c r="M305" s="23">
        <v>216659</v>
      </c>
    </row>
    <row r="306" spans="11:13" x14ac:dyDescent="0.2">
      <c r="K306" s="21" t="s">
        <v>620</v>
      </c>
      <c r="L306" s="22" t="s">
        <v>310</v>
      </c>
      <c r="M306" s="23">
        <v>216793</v>
      </c>
    </row>
    <row r="307" spans="11:13" x14ac:dyDescent="0.2">
      <c r="K307" s="21" t="s">
        <v>631</v>
      </c>
      <c r="L307" s="22" t="s">
        <v>326</v>
      </c>
      <c r="M307" s="23">
        <v>216809</v>
      </c>
    </row>
    <row r="308" spans="11:13" x14ac:dyDescent="0.2">
      <c r="K308" s="21" t="s">
        <v>715</v>
      </c>
      <c r="L308" s="22" t="s">
        <v>454</v>
      </c>
      <c r="M308" s="23">
        <v>216919</v>
      </c>
    </row>
    <row r="309" spans="11:13" x14ac:dyDescent="0.2">
      <c r="K309" s="21" t="s">
        <v>702</v>
      </c>
      <c r="L309" s="22" t="s">
        <v>437</v>
      </c>
      <c r="M309" s="23">
        <v>216903</v>
      </c>
    </row>
    <row r="310" spans="11:13" x14ac:dyDescent="0.2">
      <c r="K310" s="21" t="s">
        <v>693</v>
      </c>
      <c r="L310" s="22" t="s">
        <v>419</v>
      </c>
      <c r="M310" s="23">
        <v>216889</v>
      </c>
    </row>
    <row r="311" spans="11:13" x14ac:dyDescent="0.2">
      <c r="K311" s="21" t="s">
        <v>693</v>
      </c>
      <c r="L311" s="22" t="s">
        <v>431</v>
      </c>
      <c r="M311" s="23">
        <v>216901</v>
      </c>
    </row>
    <row r="312" spans="11:13" ht="15" thickBot="1" x14ac:dyDescent="0.25">
      <c r="K312" s="24" t="s">
        <v>650</v>
      </c>
      <c r="L312" s="25" t="s">
        <v>354</v>
      </c>
      <c r="M312" s="26">
        <v>216832</v>
      </c>
    </row>
  </sheetData>
  <sheetProtection algorithmName="SHA-512" hashValue="BuAo7iIOb7SvhtmEvd5UbBYISnxfPmKnci85zRfiE7C29tHDfwhXn14pdEhP3c7+C/DEkX9qqyx5oOamvKHsKQ==" saltValue="p6VYgUYhkYLCve3EPHIBow==" spinCount="100000" sheet="1" objects="1" scenarios="1"/>
  <autoFilter ref="K2:M312" xr:uid="{993B8C3C-5A9E-495C-945A-3E06414B8C33}">
    <sortState xmlns:xlrd2="http://schemas.microsoft.com/office/spreadsheetml/2017/richdata2" ref="K3:M312">
      <sortCondition ref="K2:K312"/>
    </sortState>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rogram xmlns="af91407e-a3fe-452e-b3a1-d180214b10dc">GHG</Program>
  </documentManagement>
</p:properties>
</file>

<file path=customXml/itemProps1.xml><?xml version="1.0" encoding="utf-8"?>
<ds:datastoreItem xmlns:ds="http://schemas.openxmlformats.org/officeDocument/2006/customXml" ds:itemID="{20B05C59-6ED6-433C-BAAC-F6F83C1D8E6F}"/>
</file>

<file path=customXml/itemProps2.xml><?xml version="1.0" encoding="utf-8"?>
<ds:datastoreItem xmlns:ds="http://schemas.openxmlformats.org/officeDocument/2006/customXml" ds:itemID="{2925439C-ADC5-4EE6-8A8C-131F107DE41B}"/>
</file>

<file path=customXml/itemProps3.xml><?xml version="1.0" encoding="utf-8"?>
<ds:datastoreItem xmlns:ds="http://schemas.openxmlformats.org/officeDocument/2006/customXml" ds:itemID="{63895720-B65B-404C-9715-1B30A450B8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Reporting Entity</vt:lpstr>
      <vt:lpstr>Fuel Producer Information</vt:lpstr>
      <vt:lpstr>Vendor or Intermediary Info</vt:lpstr>
      <vt:lpstr>Fuel Information</vt:lpstr>
      <vt:lpstr>FillInInfo</vt:lpstr>
      <vt:lpstr>FillInInfo!PermitName</vt:lpstr>
      <vt:lpstr>PermitName</vt:lpstr>
      <vt:lpstr>FillInInfo!PermitNumber</vt:lpstr>
      <vt:lpstr>PermitNumber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SUMMERS Stephanie * DEQ</dc:creator>
  <cp:keywords/>
  <dc:description/>
  <cp:lastModifiedBy>SUMMERS Stephanie * DEQ</cp:lastModifiedBy>
  <cp:revision/>
  <dcterms:created xsi:type="dcterms:W3CDTF">2024-01-05T23:35:33Z</dcterms:created>
  <dcterms:modified xsi:type="dcterms:W3CDTF">2024-03-18T22:34:22Z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2024-01-08T03:58:22Z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5bdb2496-ec6b-466b-a900-fd9de431d640</vt:lpwstr>
  </property>
  <property fmtid="{D5CDD505-2E9C-101B-9397-08002B2CF9AE}" pid="8" name="MSIP_Label_09b73270-2993-4076-be47-9c78f42a1e84_ContentBits">
    <vt:lpwstr>0</vt:lpwstr>
  </property>
  <property fmtid="{D5CDD505-2E9C-101B-9397-08002B2CF9AE}" pid="9" name="ContentTypeId">
    <vt:lpwstr>0x0101001EFF8689AC01F1469CD8E5561E2B48E2</vt:lpwstr>
  </property>
</Properties>
</file>