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0038173\Downloads\"/>
    </mc:Choice>
  </mc:AlternateContent>
  <xr:revisionPtr revIDLastSave="0" documentId="8_{AD62A680-13EA-42E5-85F6-732BCB505591}" xr6:coauthVersionLast="47" xr6:coauthVersionMax="47" xr10:uidLastSave="{00000000-0000-0000-0000-000000000000}"/>
  <workbookProtection workbookAlgorithmName="SHA-512" workbookHashValue="u2t7pUh2dTpHpMTlmv5HbYF78dum25pc4N5YOPy9hRirlXL+weabfZUh8QapSt9PzF+5bd+rTILOYXFYCfvOUA==" workbookSaltValue="jvJHW662Amc2Q2KdGLTfkQ==" workbookSpinCount="100000" lockStructure="1"/>
  <bookViews>
    <workbookView xWindow="28680" yWindow="15" windowWidth="29040" windowHeight="15840" firstSheet="1" activeTab="1" xr2:uid="{00000000-000D-0000-FFFF-FFFF00000000}"/>
  </bookViews>
  <sheets>
    <sheet name="SL Budget Instructions" sheetId="1" r:id="rId1"/>
    <sheet name="Supported Living Budget" sheetId="3" r:id="rId2"/>
    <sheet name="SL Transfer Budget2014" sheetId="2" state="hidden" r:id="rId3"/>
    <sheet name="Sup Liv Transfer Budget" sheetId="5" r:id="rId4"/>
    <sheet name="Sheet1" sheetId="4" state="hidden" r:id="rId5"/>
  </sheets>
  <definedNames>
    <definedName name="_xlnm.Print_Area" localSheetId="0">'SL Budget Instructions'!$A$1:$A$30</definedName>
    <definedName name="_xlnm.Print_Area" localSheetId="2">'SL Transfer Budget2014'!$A$1:$F$33</definedName>
    <definedName name="_xlnm.Print_Area" localSheetId="1">'Supported Living Budget'!$A$1:$H$52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3" l="1"/>
  <c r="A25" i="3" l="1"/>
  <c r="H24" i="3" l="1"/>
  <c r="E11" i="3"/>
  <c r="H18" i="3" l="1"/>
  <c r="H17" i="3"/>
  <c r="H16" i="3"/>
  <c r="H28" i="3" l="1"/>
  <c r="A29" i="3" s="1"/>
  <c r="H19" i="3"/>
  <c r="H9" i="3"/>
  <c r="H8" i="3"/>
  <c r="H7" i="3"/>
  <c r="H10" i="3" l="1"/>
  <c r="H12" i="3" l="1"/>
  <c r="H13" i="3" s="1"/>
  <c r="H31" i="3" s="1"/>
  <c r="H34" i="3" l="1"/>
  <c r="H33" i="3"/>
  <c r="H35" i="3" l="1"/>
  <c r="H37" i="3" s="1"/>
  <c r="G38" i="3" l="1"/>
  <c r="H38" i="3" s="1"/>
  <c r="G39" i="3" l="1"/>
  <c r="H39" i="3" s="1"/>
  <c r="G40" i="3" l="1"/>
  <c r="H40" i="3" s="1"/>
  <c r="G41" i="3" l="1"/>
  <c r="H41" i="3" s="1"/>
  <c r="G43" i="3" s="1"/>
  <c r="H43" i="3" s="1"/>
  <c r="G44" i="3" l="1"/>
  <c r="H44" i="3" s="1"/>
  <c r="H46" i="3" s="1"/>
</calcChain>
</file>

<file path=xl/sharedStrings.xml><?xml version="1.0" encoding="utf-8"?>
<sst xmlns="http://schemas.openxmlformats.org/spreadsheetml/2006/main" count="122" uniqueCount="91">
  <si>
    <t>Individual's Name:</t>
  </si>
  <si>
    <t>Provider Name:</t>
  </si>
  <si>
    <t>Personnel Expenses</t>
  </si>
  <si>
    <t>Hrs./Month</t>
  </si>
  <si>
    <t>Total Cost</t>
  </si>
  <si>
    <t>Direct Support Wages</t>
  </si>
  <si>
    <t>Program Coordinator</t>
  </si>
  <si>
    <t>OPE Costs @ 38%</t>
  </si>
  <si>
    <t>Total Personnel Costs</t>
  </si>
  <si>
    <t>Professional Contract/Consultation Services</t>
  </si>
  <si>
    <t>Cost Per Hr</t>
  </si>
  <si>
    <t>Type: Behavior</t>
  </si>
  <si>
    <t>Total Consultation Costs</t>
  </si>
  <si>
    <t>Services &amp; Supplies</t>
  </si>
  <si>
    <t>Cost</t>
  </si>
  <si>
    <t>Program Supplies</t>
  </si>
  <si>
    <t>Rate/Mile</t>
  </si>
  <si>
    <t>Instructions for Completing the Supported Living Service Budget</t>
  </si>
  <si>
    <t>SUBTOTAL</t>
  </si>
  <si>
    <t>TOTAL MONTHLY AMOUNT</t>
  </si>
  <si>
    <t>Provider:</t>
  </si>
  <si>
    <t>Prime:</t>
  </si>
  <si>
    <t>Start Date:</t>
  </si>
  <si>
    <t>Service Information:</t>
  </si>
  <si>
    <t>setting, RN monitoring, or other issues may be required to use an alternate budget form.)</t>
  </si>
  <si>
    <t>Authorization.</t>
  </si>
  <si>
    <t>Date:</t>
  </si>
  <si>
    <t>* Requests that have been marked through and changed will not be accepted.</t>
  </si>
  <si>
    <t>Standard Service Hrs/Month:</t>
  </si>
  <si>
    <t xml:space="preserve">Hours of Direct Care Staff must be at a minimum the same or more if the same </t>
  </si>
  <si>
    <t>rate is transferring. Any reduction in hours must be documented and the budget should</t>
  </si>
  <si>
    <t>Transfer Budgets are only if you are transferring at the same level of service and monthly rate.</t>
  </si>
  <si>
    <r>
      <t>Personnel Expenses</t>
    </r>
    <r>
      <rPr>
        <sz val="14"/>
        <rFont val="Times New Roman"/>
        <family val="1"/>
      </rPr>
      <t xml:space="preserve"> -You may insert additional job titles, if applicable (for example, an RN, Behavior Specialist, or Team Leader who is a program employee rather than a contractor.)</t>
    </r>
  </si>
  <si>
    <r>
      <t>Administration Percentage</t>
    </r>
    <r>
      <rPr>
        <sz val="14"/>
        <rFont val="Times New Roman"/>
        <family val="1"/>
      </rPr>
      <t xml:space="preserve"> – The administration percentage of 12% is a fixed percentage. Budgets will not be approved with higher administration percentages other than the published percentage.</t>
    </r>
  </si>
  <si>
    <t>Program Signature</t>
  </si>
  <si>
    <t xml:space="preserve">Prime Number: </t>
  </si>
  <si>
    <t xml:space="preserve">Provider Number: </t>
  </si>
  <si>
    <t xml:space="preserve">Other: </t>
  </si>
  <si>
    <t>Personnel Subtotal:</t>
  </si>
  <si>
    <t xml:space="preserve">Type: </t>
  </si>
  <si>
    <t>Total Services &amp; Supplies Costs</t>
  </si>
  <si>
    <t>Staffing Training</t>
  </si>
  <si>
    <t>Transportation Costs</t>
  </si>
  <si>
    <t>Miles/Month</t>
  </si>
  <si>
    <t>ADMIN COST</t>
  </si>
  <si>
    <t>VACANCY</t>
  </si>
  <si>
    <t>Admin &amp; Vacancy Allocation</t>
  </si>
  <si>
    <r>
      <t>Services and Supplies</t>
    </r>
    <r>
      <rPr>
        <sz val="14"/>
        <rFont val="Times New Roman"/>
        <family val="1"/>
      </rPr>
      <t xml:space="preserve"> – The supported living agency should only list those services and supplies that are related to the operation of the supported living service and must not include generic </t>
    </r>
  </si>
  <si>
    <t>should be individualized to what it takes to support the individual. Expenditures which are cyclical or annual in nature must be prorated to a monthly cost. One-time expenditures should not be included</t>
  </si>
  <si>
    <t xml:space="preserve"> in the line item budget for services and supplies.  Allowable cost categories include: staff training (preservice and inservice); advertising (for staff employment); program supplies (ISP-related </t>
  </si>
  <si>
    <t>communications (pager, cell phone needed by the staff to serve the identified individual); and community (cost of staff for events, meals, admission when required to accompany the individual in the community.)</t>
  </si>
  <si>
    <t xml:space="preserve">supplies, postage, printing – program related); medical supplies for staff (gloves if not covered by medical card for those individuals that require staff assistance with personal hygiene); </t>
  </si>
  <si>
    <r>
      <t>Transportation</t>
    </r>
    <r>
      <rPr>
        <sz val="14"/>
        <rFont val="Times New Roman"/>
        <family val="1"/>
      </rPr>
      <t xml:space="preserve"> – Staff mileage charged in the line item budget must be only mileage for transporting an individual receiving the supported living service. Mileage may not be charged for </t>
    </r>
  </si>
  <si>
    <t xml:space="preserve">Professional contract/consultation services are those services that a supported living agency contracts with an entity to provide for a specific type of service for an individual based on a documented need for such type of service. </t>
  </si>
  <si>
    <t xml:space="preserve">Approval Documentation: Requires Both Signatures for Budget </t>
  </si>
  <si>
    <t>Approval or Email Authorization.</t>
  </si>
  <si>
    <r>
      <t xml:space="preserve">SUPERVISION: </t>
    </r>
    <r>
      <rPr>
        <sz val="12"/>
        <rFont val="Times New Roman"/>
        <family val="1"/>
      </rPr>
      <t xml:space="preserve">As directed in ISP. (Individuals requiring 1:1 staffing for behavioral, medical, fire </t>
    </r>
  </si>
  <si>
    <t>Monthly Service Rate:</t>
  </si>
  <si>
    <t>Client:</t>
  </si>
  <si>
    <r>
      <t xml:space="preserve">Live In Staffing Model </t>
    </r>
    <r>
      <rPr>
        <sz val="14"/>
        <rFont val="Times New Roman"/>
        <family val="1"/>
      </rPr>
      <t>– If the provider is proposing a live-in staffing model it must be clearly identified in the proposed budget and supporting documents that a live-in model will be used. In</t>
    </r>
  </si>
  <si>
    <r>
      <t>Professional Contract/Consultation Services</t>
    </r>
    <r>
      <rPr>
        <sz val="14"/>
        <rFont val="Times New Roman"/>
        <family val="1"/>
      </rPr>
      <t xml:space="preserve"> – List the description of the type of service being provided, cost per hour and hours per month (for example, Behavior Specialist, $50.00, 2 hours.)</t>
    </r>
  </si>
  <si>
    <t>household services and supplies (for example, and individual’s cell phone or inter-net access is not considered a program expense and should not be included in the budget. Services and supplies</t>
  </si>
  <si>
    <t>CDDP Signature, Title</t>
  </si>
  <si>
    <t>Password</t>
  </si>
  <si>
    <t>SE51BudgetTool</t>
  </si>
  <si>
    <t>CDDP Print Name</t>
  </si>
  <si>
    <t>Program Print Name</t>
  </si>
  <si>
    <t xml:space="preserve">the ISP and tie back to the ADL/IADL in outcome on the Functional Needs Assessment. </t>
  </si>
  <si>
    <t xml:space="preserve">transportation of agency staff to, from or between DD 51 service sites. Medical transportation expenses may not be included in a DD 51 budget. The need for Transportation must be identified in </t>
  </si>
  <si>
    <r>
      <t xml:space="preserve">Transfer Service Budget: Supported Living Program </t>
    </r>
    <r>
      <rPr>
        <b/>
        <i/>
        <sz val="12"/>
        <rFont val="Arial"/>
        <family val="2"/>
      </rPr>
      <t xml:space="preserve"> (Eff 1/15/2014)</t>
    </r>
  </si>
  <si>
    <t>SE51 Budget Tool</t>
  </si>
  <si>
    <t>be adjusted accordingly using Tab Sup Liv Budget Template 1/15/2014.</t>
  </si>
  <si>
    <t>supports must be identified in the ISP and tie back to the ADL/IADL in outcome on the Functional Needs Assessment.</t>
  </si>
  <si>
    <t xml:space="preserve">addition providers using this type of staffing model must include a weekly schedule showing the days and hours of support that will be provided. The need for Live-In </t>
  </si>
  <si>
    <t>The email will need to outline reason for the increased funding amount, individuals name and prime number. In the future the request for Exceptions process will be outlined in a Transmittal with more specifics.</t>
  </si>
  <si>
    <r>
      <t xml:space="preserve">Review Request – </t>
    </r>
    <r>
      <rPr>
        <sz val="14"/>
        <rFont val="Times New Roman"/>
        <family val="1"/>
      </rPr>
      <t>If the budget results in a Service &amp; Supply and/or Transportation funding request marked as requiring review by ODDS prior to the CDDP authorizing the amount.</t>
    </r>
  </si>
  <si>
    <t xml:space="preserve">The directions for submitting a secure email located at http://www.dhs.state.or.us/spd/tools/dd/use-of-ODDS-secure%20-Email.pdf. Please send emails to your current ODDS contacts for funding and policy review, until further notice.  </t>
  </si>
  <si>
    <t>Rate</t>
  </si>
  <si>
    <t>Direct Support Posting</t>
  </si>
  <si>
    <t>Subtotal with Admin &amp; Vacancy</t>
  </si>
  <si>
    <t>be adjusted accordingly using Tab Sup Liv Budget Template 1/1/2016.</t>
  </si>
  <si>
    <r>
      <t xml:space="preserve">Transfer Service Budget: Supported Living Program </t>
    </r>
    <r>
      <rPr>
        <b/>
        <i/>
        <sz val="12"/>
        <rFont val="Arial"/>
        <family val="2"/>
      </rPr>
      <t xml:space="preserve"> (Eff 1/1/2016)</t>
    </r>
  </si>
  <si>
    <t>4% Rate Increase - 2016</t>
  </si>
  <si>
    <t>5%  Rate Increase - 2017</t>
  </si>
  <si>
    <t>4% Rate Increase - 2019</t>
  </si>
  <si>
    <t>8.2% Rate Increase 7/1/21</t>
  </si>
  <si>
    <t>*8.2% Rate increase ends 6/30/2022</t>
  </si>
  <si>
    <t>30% Rate increase 7/1/2022</t>
  </si>
  <si>
    <t>2.7% Rate increase 7/1/2023</t>
  </si>
  <si>
    <r>
      <t xml:space="preserve">Supported Living Individual Service Budget </t>
    </r>
    <r>
      <rPr>
        <b/>
        <i/>
        <sz val="12"/>
        <color theme="1"/>
        <rFont val="Arial"/>
        <family val="2"/>
      </rPr>
      <t>(Eff 7/1/2023)</t>
    </r>
  </si>
  <si>
    <t>5% Rate Increase 7/1/2020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</si>
</sst>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2"/>
    <xf numFmtId="0" fontId="1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11" fillId="0" borderId="1" xfId="0" applyFont="1" applyBorder="1" applyAlignment="1" applyProtection="1">
      <alignment horizontal="center"/>
    </xf>
    <xf numFmtId="44" fontId="0" fillId="0" borderId="14" xfId="0" applyNumberFormat="1" applyBorder="1" applyProtection="1"/>
    <xf numFmtId="44" fontId="0" fillId="0" borderId="23" xfId="0" applyNumberFormat="1" applyBorder="1" applyProtection="1"/>
    <xf numFmtId="44" fontId="0" fillId="0" borderId="12" xfId="0" applyNumberFormat="1" applyBorder="1" applyProtection="1"/>
    <xf numFmtId="44" fontId="0" fillId="0" borderId="16" xfId="0" applyNumberFormat="1" applyBorder="1" applyProtection="1"/>
    <xf numFmtId="0" fontId="0" fillId="0" borderId="10" xfId="0" applyBorder="1" applyProtection="1"/>
    <xf numFmtId="0" fontId="12" fillId="0" borderId="3" xfId="0" applyFont="1" applyBorder="1" applyAlignment="1" applyProtection="1">
      <alignment horizontal="right"/>
    </xf>
    <xf numFmtId="44" fontId="0" fillId="0" borderId="1" xfId="0" applyNumberFormat="1" applyBorder="1" applyProtection="1"/>
    <xf numFmtId="0" fontId="0" fillId="3" borderId="2" xfId="0" applyFill="1" applyBorder="1" applyProtection="1"/>
    <xf numFmtId="0" fontId="0" fillId="3" borderId="10" xfId="0" applyFill="1" applyBorder="1" applyProtection="1"/>
    <xf numFmtId="0" fontId="0" fillId="3" borderId="3" xfId="0" applyFill="1" applyBorder="1" applyProtection="1"/>
    <xf numFmtId="2" fontId="0" fillId="0" borderId="0" xfId="0" applyNumberFormat="1" applyBorder="1" applyProtection="1"/>
    <xf numFmtId="9" fontId="12" fillId="0" borderId="0" xfId="0" applyNumberFormat="1" applyFont="1" applyBorder="1" applyAlignment="1" applyProtection="1">
      <alignment horizontal="right"/>
    </xf>
    <xf numFmtId="44" fontId="0" fillId="0" borderId="25" xfId="0" applyNumberFormat="1" applyBorder="1" applyProtection="1"/>
    <xf numFmtId="2" fontId="0" fillId="0" borderId="10" xfId="0" applyNumberFormat="1" applyBorder="1" applyProtection="1"/>
    <xf numFmtId="9" fontId="12" fillId="0" borderId="10" xfId="0" applyNumberFormat="1" applyFont="1" applyBorder="1" applyAlignment="1" applyProtection="1">
      <alignment horizontal="right"/>
    </xf>
    <xf numFmtId="44" fontId="0" fillId="0" borderId="24" xfId="0" applyNumberFormat="1" applyBorder="1" applyProtection="1"/>
    <xf numFmtId="0" fontId="0" fillId="0" borderId="10" xfId="0" applyBorder="1" applyAlignment="1" applyProtection="1"/>
    <xf numFmtId="0" fontId="11" fillId="0" borderId="3" xfId="0" applyFont="1" applyBorder="1" applyAlignment="1" applyProtection="1">
      <alignment horizontal="right"/>
    </xf>
    <xf numFmtId="9" fontId="11" fillId="0" borderId="3" xfId="0" applyNumberFormat="1" applyFont="1" applyBorder="1" applyAlignment="1" applyProtection="1">
      <alignment horizontal="right"/>
    </xf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4" fontId="0" fillId="2" borderId="6" xfId="0" applyNumberFormat="1" applyFill="1" applyBorder="1" applyProtection="1">
      <protection locked="0"/>
    </xf>
    <xf numFmtId="44" fontId="0" fillId="2" borderId="14" xfId="0" applyNumberFormat="1" applyFill="1" applyBorder="1" applyProtection="1">
      <protection locked="0"/>
    </xf>
    <xf numFmtId="44" fontId="0" fillId="2" borderId="12" xfId="0" applyNumberFormat="1" applyFill="1" applyBorder="1" applyProtection="1">
      <protection locked="0"/>
    </xf>
    <xf numFmtId="39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0" borderId="0" xfId="2" applyFont="1" applyAlignment="1" applyProtection="1">
      <alignment horizontal="center"/>
    </xf>
    <xf numFmtId="0" fontId="6" fillId="0" borderId="0" xfId="2" applyFont="1" applyProtection="1"/>
    <xf numFmtId="0" fontId="1" fillId="0" borderId="0" xfId="0" applyFont="1" applyProtection="1"/>
    <xf numFmtId="0" fontId="5" fillId="0" borderId="0" xfId="2" applyFont="1" applyAlignment="1" applyProtection="1">
      <alignment wrapText="1"/>
    </xf>
    <xf numFmtId="0" fontId="2" fillId="0" borderId="0" xfId="2" applyProtection="1"/>
    <xf numFmtId="0" fontId="7" fillId="0" borderId="0" xfId="2" applyFont="1" applyProtection="1"/>
    <xf numFmtId="0" fontId="5" fillId="2" borderId="1" xfId="2" applyFont="1" applyFill="1" applyBorder="1" applyAlignment="1" applyProtection="1">
      <alignment wrapText="1"/>
      <protection locked="0"/>
    </xf>
    <xf numFmtId="0" fontId="2" fillId="2" borderId="5" xfId="2" applyFill="1" applyBorder="1" applyProtection="1">
      <protection locked="0"/>
    </xf>
    <xf numFmtId="0" fontId="14" fillId="0" borderId="0" xfId="2" applyFont="1" applyProtection="1"/>
    <xf numFmtId="0" fontId="16" fillId="0" borderId="0" xfId="2" applyFont="1" applyProtection="1"/>
    <xf numFmtId="0" fontId="5" fillId="0" borderId="0" xfId="1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1" applyFont="1" applyAlignment="1">
      <alignment vertical="top" wrapText="1"/>
    </xf>
    <xf numFmtId="0" fontId="4" fillId="3" borderId="0" xfId="1" applyFont="1" applyFill="1" applyAlignment="1">
      <alignment vertical="top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7" fillId="0" borderId="0" xfId="2" applyFont="1" applyAlignment="1" applyProtection="1">
      <alignment horizontal="right" wrapText="1"/>
    </xf>
    <xf numFmtId="44" fontId="1" fillId="0" borderId="1" xfId="0" applyNumberFormat="1" applyFont="1" applyBorder="1" applyProtection="1"/>
    <xf numFmtId="0" fontId="19" fillId="0" borderId="10" xfId="0" applyFont="1" applyBorder="1" applyAlignment="1" applyProtection="1">
      <alignment horizontal="center" vertical="top"/>
    </xf>
    <xf numFmtId="0" fontId="19" fillId="0" borderId="2" xfId="0" applyFont="1" applyBorder="1" applyAlignment="1" applyProtection="1">
      <alignment horizontal="left" vertical="top"/>
    </xf>
    <xf numFmtId="164" fontId="0" fillId="0" borderId="21" xfId="0" applyNumberFormat="1" applyBorder="1" applyProtection="1"/>
    <xf numFmtId="0" fontId="13" fillId="0" borderId="0" xfId="2" applyFont="1" applyProtection="1"/>
    <xf numFmtId="0" fontId="20" fillId="0" borderId="0" xfId="0" applyFont="1" applyAlignment="1" applyProtection="1">
      <alignment horizontal="right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44" fontId="1" fillId="0" borderId="0" xfId="0" applyNumberFormat="1" applyFont="1" applyBorder="1" applyProtection="1"/>
    <xf numFmtId="44" fontId="0" fillId="0" borderId="0" xfId="0" applyNumberFormat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2" fontId="0" fillId="4" borderId="11" xfId="0" applyNumberFormat="1" applyFill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7" fillId="0" borderId="0" xfId="2" applyFont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44" fontId="0" fillId="0" borderId="3" xfId="0" applyNumberFormat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44" fontId="0" fillId="5" borderId="3" xfId="0" applyNumberFormat="1" applyFill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/>
    </xf>
    <xf numFmtId="9" fontId="0" fillId="0" borderId="14" xfId="0" applyNumberFormat="1" applyBorder="1" applyProtection="1"/>
    <xf numFmtId="44" fontId="0" fillId="0" borderId="0" xfId="0" applyNumberFormat="1" applyProtection="1"/>
    <xf numFmtId="0" fontId="1" fillId="0" borderId="10" xfId="0" applyFont="1" applyBorder="1" applyAlignment="1" applyProtection="1"/>
    <xf numFmtId="0" fontId="1" fillId="0" borderId="3" xfId="0" applyFont="1" applyBorder="1" applyAlignment="1" applyProtection="1"/>
    <xf numFmtId="44" fontId="1" fillId="0" borderId="3" xfId="0" applyNumberFormat="1" applyFont="1" applyBorder="1" applyAlignment="1" applyProtection="1">
      <alignment horizontal="center"/>
    </xf>
    <xf numFmtId="0" fontId="11" fillId="5" borderId="3" xfId="0" applyFont="1" applyFill="1" applyBorder="1" applyAlignment="1" applyProtection="1">
      <alignment horizontal="right"/>
    </xf>
    <xf numFmtId="0" fontId="23" fillId="0" borderId="10" xfId="0" applyFont="1" applyBorder="1" applyAlignment="1" applyProtection="1">
      <alignment horizontal="center" vertical="top" wrapText="1"/>
    </xf>
    <xf numFmtId="0" fontId="23" fillId="0" borderId="3" xfId="0" applyFont="1" applyBorder="1" applyAlignment="1" applyProtection="1">
      <alignment horizontal="right"/>
    </xf>
    <xf numFmtId="0" fontId="23" fillId="0" borderId="3" xfId="0" applyFont="1" applyBorder="1" applyAlignment="1" applyProtection="1">
      <alignment horizontal="right" vertical="top"/>
    </xf>
    <xf numFmtId="0" fontId="11" fillId="0" borderId="10" xfId="0" applyFont="1" applyBorder="1" applyAlignment="1" applyProtection="1">
      <alignment vertical="top" wrapText="1"/>
    </xf>
    <xf numFmtId="0" fontId="8" fillId="3" borderId="21" xfId="0" applyFont="1" applyFill="1" applyBorder="1" applyAlignment="1" applyProtection="1">
      <alignment horizontal="left" vertical="top" wrapText="1"/>
    </xf>
    <xf numFmtId="0" fontId="8" fillId="3" borderId="14" xfId="0" applyFont="1" applyFill="1" applyBorder="1" applyAlignment="1" applyProtection="1">
      <alignment horizontal="left" vertical="top" wrapText="1"/>
    </xf>
    <xf numFmtId="0" fontId="8" fillId="3" borderId="22" xfId="0" applyFont="1" applyFill="1" applyBorder="1" applyAlignment="1" applyProtection="1">
      <alignment horizontal="left" vertical="top" wrapText="1"/>
    </xf>
    <xf numFmtId="0" fontId="2" fillId="2" borderId="5" xfId="2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1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4" fontId="0" fillId="0" borderId="13" xfId="0" applyNumberFormat="1" applyBorder="1" applyAlignment="1" applyProtection="1"/>
    <xf numFmtId="0" fontId="0" fillId="0" borderId="26" xfId="0" applyBorder="1" applyAlignment="1" applyProtection="1"/>
    <xf numFmtId="44" fontId="0" fillId="0" borderId="7" xfId="0" applyNumberFormat="1" applyBorder="1" applyAlignment="1" applyProtection="1"/>
    <xf numFmtId="0" fontId="0" fillId="0" borderId="8" xfId="0" applyBorder="1" applyAlignment="1" applyProtection="1"/>
    <xf numFmtId="0" fontId="11" fillId="3" borderId="2" xfId="0" applyFont="1" applyFill="1" applyBorder="1" applyAlignment="1" applyProtection="1">
      <alignment horizontal="center" vertical="top" wrapText="1"/>
    </xf>
    <xf numFmtId="0" fontId="11" fillId="3" borderId="10" xfId="0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 applyProtection="1">
      <alignment horizontal="center" vertical="top" wrapText="1"/>
    </xf>
    <xf numFmtId="0" fontId="21" fillId="0" borderId="2" xfId="0" applyFont="1" applyBorder="1" applyAlignment="1" applyProtection="1">
      <alignment horizontal="right" vertical="top" wrapText="1"/>
    </xf>
    <xf numFmtId="0" fontId="22" fillId="0" borderId="10" xfId="0" applyFont="1" applyBorder="1" applyAlignment="1" applyProtection="1">
      <alignment horizontal="right" wrapText="1"/>
    </xf>
    <xf numFmtId="0" fontId="22" fillId="0" borderId="3" xfId="0" applyFont="1" applyBorder="1" applyAlignment="1" applyProtection="1">
      <alignment horizontal="right" wrapText="1"/>
    </xf>
    <xf numFmtId="0" fontId="21" fillId="0" borderId="2" xfId="0" applyFont="1" applyBorder="1" applyAlignment="1" applyProtection="1">
      <alignment horizontal="right" vertical="top"/>
    </xf>
    <xf numFmtId="0" fontId="22" fillId="0" borderId="10" xfId="0" applyFont="1" applyBorder="1" applyAlignment="1" applyProtection="1">
      <alignment horizontal="right"/>
    </xf>
    <xf numFmtId="0" fontId="22" fillId="0" borderId="3" xfId="0" applyFont="1" applyBorder="1" applyAlignment="1" applyProtection="1">
      <alignment horizontal="right"/>
    </xf>
    <xf numFmtId="0" fontId="23" fillId="0" borderId="1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8" fillId="0" borderId="21" xfId="0" applyFont="1" applyBorder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left" vertical="top" wrapText="1"/>
    </xf>
    <xf numFmtId="0" fontId="8" fillId="0" borderId="22" xfId="0" applyFont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left" vertical="top" wrapText="1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</xf>
    <xf numFmtId="0" fontId="11" fillId="0" borderId="19" xfId="0" applyFont="1" applyBorder="1" applyAlignment="1" applyProtection="1">
      <alignment horizontal="center" vertical="top" wrapText="1"/>
    </xf>
    <xf numFmtId="0" fontId="11" fillId="0" borderId="20" xfId="0" applyFont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8" fillId="3" borderId="7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" fillId="2" borderId="2" xfId="2" applyFill="1" applyBorder="1" applyAlignment="1" applyProtection="1">
      <alignment vertical="top" wrapText="1"/>
      <protection locked="0"/>
    </xf>
    <xf numFmtId="0" fontId="17" fillId="0" borderId="0" xfId="2" applyFont="1" applyAlignment="1" applyProtection="1">
      <alignment horizontal="right" wrapText="1"/>
    </xf>
    <xf numFmtId="0" fontId="8" fillId="0" borderId="4" xfId="0" applyFont="1" applyBorder="1" applyAlignment="1" applyProtection="1">
      <alignment horizontal="right" wrapText="1"/>
    </xf>
    <xf numFmtId="0" fontId="17" fillId="0" borderId="0" xfId="2" applyFont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0" fontId="2" fillId="2" borderId="5" xfId="2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5" fillId="0" borderId="0" xfId="2" applyFont="1" applyAlignment="1" applyProtection="1">
      <alignment wrapText="1"/>
    </xf>
  </cellXfs>
  <cellStyles count="3">
    <cellStyle name="Normal" xfId="0" builtinId="0"/>
    <cellStyle name="Normal_Sheet1" xfId="1" xr:uid="{00000000-0005-0000-0000-000001000000}"/>
    <cellStyle name="Normal_Sup Liv Budget Temp 101001" xfId="2" xr:uid="{00000000-0005-0000-0000-000002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95250</xdr:rowOff>
    </xdr:from>
    <xdr:to>
      <xdr:col>0</xdr:col>
      <xdr:colOff>3517145</xdr:colOff>
      <xdr:row>0</xdr:row>
      <xdr:rowOff>814579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75EBD9-5114-D561-FBF2-04887262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95250"/>
          <a:ext cx="3218695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zoomScaleNormal="100" workbookViewId="0"/>
  </sheetViews>
  <sheetFormatPr defaultRowHeight="15" x14ac:dyDescent="0.25"/>
  <cols>
    <col min="1" max="1" width="107.85546875" customWidth="1"/>
  </cols>
  <sheetData>
    <row r="1" spans="1:1" ht="85.5" customHeight="1" x14ac:dyDescent="0.3">
      <c r="A1" s="1" t="s">
        <v>17</v>
      </c>
    </row>
    <row r="2" spans="1:1" ht="18" x14ac:dyDescent="0.25">
      <c r="A2" s="2"/>
    </row>
    <row r="3" spans="1:1" s="49" customFormat="1" ht="54" customHeight="1" x14ac:dyDescent="0.25">
      <c r="A3" s="48" t="s">
        <v>59</v>
      </c>
    </row>
    <row r="4" spans="1:1" s="49" customFormat="1" ht="57.75" customHeight="1" x14ac:dyDescent="0.25">
      <c r="A4" s="50" t="s">
        <v>73</v>
      </c>
    </row>
    <row r="5" spans="1:1" s="49" customFormat="1" ht="37.5" x14ac:dyDescent="0.25">
      <c r="A5" s="50" t="s">
        <v>72</v>
      </c>
    </row>
    <row r="6" spans="1:1" s="49" customFormat="1" ht="13.5" customHeight="1" x14ac:dyDescent="0.25">
      <c r="A6" s="51"/>
    </row>
    <row r="7" spans="1:1" s="49" customFormat="1" ht="58.5" customHeight="1" x14ac:dyDescent="0.25">
      <c r="A7" s="48" t="s">
        <v>32</v>
      </c>
    </row>
    <row r="8" spans="1:1" s="49" customFormat="1" ht="13.5" customHeight="1" x14ac:dyDescent="0.25">
      <c r="A8" s="51"/>
    </row>
    <row r="9" spans="1:1" s="49" customFormat="1" ht="53.25" customHeight="1" x14ac:dyDescent="0.25">
      <c r="A9" s="48" t="s">
        <v>60</v>
      </c>
    </row>
    <row r="10" spans="1:1" s="49" customFormat="1" ht="63.75" customHeight="1" x14ac:dyDescent="0.25">
      <c r="A10" s="50" t="s">
        <v>53</v>
      </c>
    </row>
    <row r="11" spans="1:1" s="49" customFormat="1" ht="13.5" customHeight="1" x14ac:dyDescent="0.25">
      <c r="A11" s="51"/>
    </row>
    <row r="12" spans="1:1" s="49" customFormat="1" ht="61.5" customHeight="1" x14ac:dyDescent="0.25">
      <c r="A12" s="48" t="s">
        <v>47</v>
      </c>
    </row>
    <row r="13" spans="1:1" s="49" customFormat="1" ht="61.5" customHeight="1" x14ac:dyDescent="0.25">
      <c r="A13" s="50" t="s">
        <v>61</v>
      </c>
    </row>
    <row r="14" spans="1:1" s="49" customFormat="1" ht="61.5" customHeight="1" x14ac:dyDescent="0.25">
      <c r="A14" s="50" t="s">
        <v>48</v>
      </c>
    </row>
    <row r="15" spans="1:1" s="49" customFormat="1" ht="61.5" customHeight="1" x14ac:dyDescent="0.25">
      <c r="A15" s="50" t="s">
        <v>49</v>
      </c>
    </row>
    <row r="16" spans="1:1" s="49" customFormat="1" ht="61.5" customHeight="1" x14ac:dyDescent="0.25">
      <c r="A16" s="50" t="s">
        <v>51</v>
      </c>
    </row>
    <row r="17" spans="1:1" s="49" customFormat="1" ht="61.5" customHeight="1" x14ac:dyDescent="0.25">
      <c r="A17" s="50" t="s">
        <v>50</v>
      </c>
    </row>
    <row r="18" spans="1:1" s="49" customFormat="1" ht="13.5" customHeight="1" x14ac:dyDescent="0.25">
      <c r="A18" s="51"/>
    </row>
    <row r="19" spans="1:1" s="49" customFormat="1" ht="52.5" customHeight="1" x14ac:dyDescent="0.25">
      <c r="A19" s="48" t="s">
        <v>52</v>
      </c>
    </row>
    <row r="20" spans="1:1" s="49" customFormat="1" ht="56.25" customHeight="1" x14ac:dyDescent="0.25">
      <c r="A20" s="50" t="s">
        <v>68</v>
      </c>
    </row>
    <row r="21" spans="1:1" s="49" customFormat="1" ht="44.25" customHeight="1" x14ac:dyDescent="0.25">
      <c r="A21" s="50" t="s">
        <v>67</v>
      </c>
    </row>
    <row r="22" spans="1:1" s="49" customFormat="1" ht="13.5" customHeight="1" x14ac:dyDescent="0.25">
      <c r="A22" s="51"/>
    </row>
    <row r="23" spans="1:1" s="49" customFormat="1" ht="75.75" customHeight="1" x14ac:dyDescent="0.25">
      <c r="A23" s="48" t="s">
        <v>33</v>
      </c>
    </row>
    <row r="24" spans="1:1" s="49" customFormat="1" ht="13.5" customHeight="1" x14ac:dyDescent="0.25">
      <c r="A24" s="51"/>
    </row>
    <row r="25" spans="1:1" s="49" customFormat="1" ht="56.25" customHeight="1" x14ac:dyDescent="0.25">
      <c r="A25" s="48" t="s">
        <v>75</v>
      </c>
    </row>
    <row r="27" spans="1:1" ht="72.75" customHeight="1" x14ac:dyDescent="0.25">
      <c r="A27" s="50" t="s">
        <v>76</v>
      </c>
    </row>
    <row r="29" spans="1:1" ht="63" customHeight="1" x14ac:dyDescent="0.25">
      <c r="A29" s="50" t="s">
        <v>74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"/>
  <sheetViews>
    <sheetView tabSelected="1" zoomScaleNormal="100" workbookViewId="0">
      <selection activeCell="F8" sqref="F8"/>
    </sheetView>
  </sheetViews>
  <sheetFormatPr defaultRowHeight="15" x14ac:dyDescent="0.25"/>
  <cols>
    <col min="1" max="1" width="9.140625" style="10"/>
    <col min="2" max="2" width="10" style="10" customWidth="1"/>
    <col min="3" max="4" width="8.140625" style="10" customWidth="1"/>
    <col min="5" max="5" width="9.85546875" style="10" customWidth="1"/>
    <col min="6" max="6" width="17.85546875" style="10" bestFit="1" customWidth="1"/>
    <col min="7" max="7" width="12.42578125" style="10" customWidth="1"/>
    <col min="8" max="8" width="15.7109375" style="10" customWidth="1"/>
    <col min="11" max="11" width="10.5703125" bestFit="1" customWidth="1"/>
  </cols>
  <sheetData>
    <row r="1" spans="1:8" s="6" customFormat="1" ht="18.75" thickBot="1" x14ac:dyDescent="0.3">
      <c r="A1" s="7" t="s">
        <v>89</v>
      </c>
      <c r="B1" s="7"/>
      <c r="C1" s="7"/>
      <c r="D1" s="7"/>
      <c r="E1" s="7"/>
      <c r="F1" s="7"/>
      <c r="G1" s="7"/>
      <c r="H1" s="7"/>
    </row>
    <row r="2" spans="1:8" s="5" customFormat="1" ht="16.5" thickBot="1" x14ac:dyDescent="0.3">
      <c r="A2" s="8" t="s">
        <v>0</v>
      </c>
      <c r="B2" s="9"/>
      <c r="C2" s="130"/>
      <c r="D2" s="131"/>
      <c r="E2" s="132"/>
      <c r="F2" s="8" t="s">
        <v>35</v>
      </c>
      <c r="G2" s="130"/>
      <c r="H2" s="133"/>
    </row>
    <row r="3" spans="1:8" s="5" customFormat="1" ht="16.5" thickBot="1" x14ac:dyDescent="0.3">
      <c r="A3" s="8" t="s">
        <v>1</v>
      </c>
      <c r="B3" s="9"/>
      <c r="C3" s="130"/>
      <c r="D3" s="131"/>
      <c r="E3" s="132"/>
      <c r="F3" s="8" t="s">
        <v>36</v>
      </c>
      <c r="G3" s="130"/>
      <c r="H3" s="133"/>
    </row>
    <row r="4" spans="1:8" ht="15.75" thickBot="1" x14ac:dyDescent="0.3"/>
    <row r="5" spans="1:8" ht="16.5" thickBot="1" x14ac:dyDescent="0.3">
      <c r="A5" s="121" t="s">
        <v>2</v>
      </c>
      <c r="B5" s="122"/>
      <c r="C5" s="122"/>
      <c r="D5" s="122"/>
      <c r="E5" s="123"/>
      <c r="F5" s="11" t="s">
        <v>3</v>
      </c>
      <c r="G5" s="11" t="s">
        <v>77</v>
      </c>
      <c r="H5" s="11" t="s">
        <v>4</v>
      </c>
    </row>
    <row r="6" spans="1:8" x14ac:dyDescent="0.25">
      <c r="A6" s="124" t="s">
        <v>5</v>
      </c>
      <c r="B6" s="125"/>
      <c r="C6" s="125"/>
      <c r="D6" s="125"/>
      <c r="E6" s="126"/>
      <c r="F6" s="31"/>
      <c r="G6" s="12">
        <v>10.8</v>
      </c>
      <c r="H6" s="13">
        <f>F6*G6</f>
        <v>0</v>
      </c>
    </row>
    <row r="7" spans="1:8" x14ac:dyDescent="0.25">
      <c r="A7" s="134" t="s">
        <v>78</v>
      </c>
      <c r="B7" s="135"/>
      <c r="C7" s="135"/>
      <c r="D7" s="135"/>
      <c r="E7" s="136"/>
      <c r="F7" s="67"/>
      <c r="G7" s="88">
        <v>0.2</v>
      </c>
      <c r="H7" s="14">
        <f>H6*G7</f>
        <v>0</v>
      </c>
    </row>
    <row r="8" spans="1:8" x14ac:dyDescent="0.25">
      <c r="A8" s="134" t="s">
        <v>6</v>
      </c>
      <c r="B8" s="135"/>
      <c r="C8" s="135"/>
      <c r="D8" s="135"/>
      <c r="E8" s="136"/>
      <c r="F8" s="32"/>
      <c r="G8" s="12">
        <v>17.25</v>
      </c>
      <c r="H8" s="14">
        <f t="shared" ref="H8:H9" si="0">F8*G8</f>
        <v>0</v>
      </c>
    </row>
    <row r="9" spans="1:8" ht="15.75" thickBot="1" x14ac:dyDescent="0.3">
      <c r="A9" s="137" t="s">
        <v>37</v>
      </c>
      <c r="B9" s="138"/>
      <c r="C9" s="138"/>
      <c r="D9" s="138"/>
      <c r="E9" s="139"/>
      <c r="F9" s="37"/>
      <c r="G9" s="33"/>
      <c r="H9" s="15">
        <f t="shared" si="0"/>
        <v>0</v>
      </c>
    </row>
    <row r="10" spans="1:8" ht="16.5" thickBot="1" x14ac:dyDescent="0.3">
      <c r="A10" s="140"/>
      <c r="B10" s="141"/>
      <c r="C10" s="141"/>
      <c r="D10" s="141"/>
      <c r="E10" s="142"/>
      <c r="F10" s="16"/>
      <c r="G10" s="17" t="s">
        <v>38</v>
      </c>
      <c r="H10" s="18">
        <f>SUM(H6:H9)</f>
        <v>0</v>
      </c>
    </row>
    <row r="11" spans="1:8" ht="9" customHeight="1" thickBot="1" x14ac:dyDescent="0.3">
      <c r="A11" s="19"/>
      <c r="B11" s="20"/>
      <c r="C11" s="20"/>
      <c r="D11" s="20"/>
      <c r="E11" s="20" t="str">
        <f>IF(SUM(H22:H23)&lt;76," ","Requires Review")</f>
        <v xml:space="preserve"> </v>
      </c>
      <c r="F11" s="20"/>
      <c r="G11" s="20"/>
      <c r="H11" s="21"/>
    </row>
    <row r="12" spans="1:8" ht="16.5" thickBot="1" x14ac:dyDescent="0.3">
      <c r="A12" s="146"/>
      <c r="B12" s="146"/>
      <c r="C12" s="146"/>
      <c r="D12" s="146"/>
      <c r="E12" s="146"/>
      <c r="F12" s="22"/>
      <c r="G12" s="23" t="s">
        <v>7</v>
      </c>
      <c r="H12" s="24">
        <f>H10*38%</f>
        <v>0</v>
      </c>
    </row>
    <row r="13" spans="1:8" ht="16.5" thickBot="1" x14ac:dyDescent="0.3">
      <c r="A13" s="119"/>
      <c r="B13" s="120"/>
      <c r="C13" s="120"/>
      <c r="D13" s="120"/>
      <c r="E13" s="120"/>
      <c r="F13" s="25"/>
      <c r="G13" s="26" t="s">
        <v>8</v>
      </c>
      <c r="H13" s="27">
        <f>H10+H12</f>
        <v>0</v>
      </c>
    </row>
    <row r="14" spans="1:8" ht="9" customHeight="1" thickBot="1" x14ac:dyDescent="0.3">
      <c r="A14" s="19"/>
      <c r="B14" s="20"/>
      <c r="C14" s="20"/>
      <c r="D14" s="20"/>
      <c r="E14" s="20"/>
      <c r="F14" s="20"/>
      <c r="G14" s="20"/>
      <c r="H14" s="21"/>
    </row>
    <row r="15" spans="1:8" ht="16.5" thickBot="1" x14ac:dyDescent="0.3">
      <c r="A15" s="121" t="s">
        <v>9</v>
      </c>
      <c r="B15" s="122"/>
      <c r="C15" s="122"/>
      <c r="D15" s="122"/>
      <c r="E15" s="123"/>
      <c r="F15" s="11" t="s">
        <v>10</v>
      </c>
      <c r="G15" s="11" t="s">
        <v>3</v>
      </c>
      <c r="H15" s="11" t="s">
        <v>4</v>
      </c>
    </row>
    <row r="16" spans="1:8" x14ac:dyDescent="0.25">
      <c r="A16" s="124" t="s">
        <v>11</v>
      </c>
      <c r="B16" s="125"/>
      <c r="C16" s="125"/>
      <c r="D16" s="125"/>
      <c r="E16" s="126"/>
      <c r="F16" s="34">
        <v>0</v>
      </c>
      <c r="G16" s="31">
        <v>0</v>
      </c>
      <c r="H16" s="14">
        <f>F16*G16</f>
        <v>0</v>
      </c>
    </row>
    <row r="17" spans="1:11" x14ac:dyDescent="0.25">
      <c r="A17" s="127" t="s">
        <v>39</v>
      </c>
      <c r="B17" s="128"/>
      <c r="C17" s="128"/>
      <c r="D17" s="128"/>
      <c r="E17" s="129"/>
      <c r="F17" s="33">
        <v>0</v>
      </c>
      <c r="G17" s="32">
        <v>0</v>
      </c>
      <c r="H17" s="14">
        <f>F17*G17</f>
        <v>0</v>
      </c>
    </row>
    <row r="18" spans="1:11" ht="15.75" thickBot="1" x14ac:dyDescent="0.3">
      <c r="A18" s="127" t="s">
        <v>39</v>
      </c>
      <c r="B18" s="128"/>
      <c r="C18" s="128"/>
      <c r="D18" s="128"/>
      <c r="E18" s="129"/>
      <c r="F18" s="33">
        <v>0</v>
      </c>
      <c r="G18" s="32">
        <v>0</v>
      </c>
      <c r="H18" s="15">
        <f>F18*G18</f>
        <v>0</v>
      </c>
    </row>
    <row r="19" spans="1:11" ht="16.5" thickBot="1" x14ac:dyDescent="0.3">
      <c r="A19" s="140"/>
      <c r="B19" s="141"/>
      <c r="C19" s="141"/>
      <c r="D19" s="141"/>
      <c r="E19" s="142"/>
      <c r="F19" s="16"/>
      <c r="G19" s="17" t="s">
        <v>12</v>
      </c>
      <c r="H19" s="18">
        <f>SUM(H16:H18)</f>
        <v>0</v>
      </c>
    </row>
    <row r="20" spans="1:11" ht="9" customHeight="1" thickBot="1" x14ac:dyDescent="0.3">
      <c r="A20" s="19"/>
      <c r="B20" s="20"/>
      <c r="C20" s="20"/>
      <c r="D20" s="20"/>
      <c r="E20" s="20"/>
      <c r="F20" s="20"/>
      <c r="G20" s="20"/>
      <c r="H20" s="21"/>
    </row>
    <row r="21" spans="1:11" ht="16.5" thickBot="1" x14ac:dyDescent="0.3">
      <c r="A21" s="109"/>
      <c r="B21" s="110"/>
      <c r="C21" s="110"/>
      <c r="D21" s="110"/>
      <c r="E21" s="111"/>
      <c r="F21" s="103" t="s">
        <v>13</v>
      </c>
      <c r="G21" s="104"/>
      <c r="H21" s="11" t="s">
        <v>14</v>
      </c>
    </row>
    <row r="22" spans="1:11" x14ac:dyDescent="0.25">
      <c r="A22" s="98"/>
      <c r="B22" s="99"/>
      <c r="C22" s="99"/>
      <c r="D22" s="99"/>
      <c r="E22" s="100"/>
      <c r="F22" s="105" t="s">
        <v>15</v>
      </c>
      <c r="G22" s="106"/>
      <c r="H22" s="35">
        <v>0</v>
      </c>
    </row>
    <row r="23" spans="1:11" ht="15.75" thickBot="1" x14ac:dyDescent="0.3">
      <c r="A23" s="143"/>
      <c r="B23" s="144"/>
      <c r="C23" s="144"/>
      <c r="D23" s="144"/>
      <c r="E23" s="145"/>
      <c r="F23" s="107" t="s">
        <v>41</v>
      </c>
      <c r="G23" s="108"/>
      <c r="H23" s="35">
        <v>0</v>
      </c>
    </row>
    <row r="24" spans="1:11" ht="16.5" thickBot="1" x14ac:dyDescent="0.3">
      <c r="A24" s="57"/>
      <c r="B24" s="56"/>
      <c r="C24" s="56"/>
      <c r="D24" s="56"/>
      <c r="E24" s="66"/>
      <c r="F24" s="28"/>
      <c r="G24" s="17" t="s">
        <v>40</v>
      </c>
      <c r="H24" s="55">
        <f>SUM(H22:H23)</f>
        <v>0</v>
      </c>
      <c r="I24" s="63"/>
    </row>
    <row r="25" spans="1:11" s="62" customFormat="1" ht="15.75" thickBot="1" x14ac:dyDescent="0.3">
      <c r="A25" s="112" t="str">
        <f>IF(SUM(H22:H23)&lt;=75,"","Services &amp; Supplies over $75.00 requires review ODDS must review prior to CDDP Authorization")</f>
        <v/>
      </c>
      <c r="B25" s="113"/>
      <c r="C25" s="113"/>
      <c r="D25" s="113"/>
      <c r="E25" s="113"/>
      <c r="F25" s="113"/>
      <c r="G25" s="113"/>
      <c r="H25" s="114"/>
    </row>
    <row r="26" spans="1:11" ht="9" customHeight="1" thickBot="1" x14ac:dyDescent="0.3">
      <c r="A26" s="19"/>
      <c r="B26" s="20"/>
      <c r="C26" s="20"/>
      <c r="D26" s="20"/>
      <c r="E26" s="20"/>
      <c r="F26" s="20"/>
      <c r="G26" s="20"/>
      <c r="H26" s="21"/>
    </row>
    <row r="27" spans="1:11" ht="16.5" thickBot="1" x14ac:dyDescent="0.3">
      <c r="A27" s="109" t="s">
        <v>42</v>
      </c>
      <c r="B27" s="110"/>
      <c r="C27" s="110"/>
      <c r="D27" s="110"/>
      <c r="E27" s="111"/>
      <c r="F27" s="11" t="s">
        <v>43</v>
      </c>
      <c r="G27" s="11" t="s">
        <v>16</v>
      </c>
      <c r="H27" s="11" t="s">
        <v>4</v>
      </c>
    </row>
    <row r="28" spans="1:11" ht="15.75" thickBot="1" x14ac:dyDescent="0.3">
      <c r="A28" s="98"/>
      <c r="B28" s="99"/>
      <c r="C28" s="99"/>
      <c r="D28" s="99"/>
      <c r="E28" s="100"/>
      <c r="F28" s="36">
        <v>0</v>
      </c>
      <c r="G28" s="58">
        <v>0.48499999999999999</v>
      </c>
      <c r="H28" s="14">
        <f>F28*G28</f>
        <v>0</v>
      </c>
      <c r="K28" s="64"/>
    </row>
    <row r="29" spans="1:11" s="62" customFormat="1" ht="15.75" thickBot="1" x14ac:dyDescent="0.3">
      <c r="A29" s="115" t="str">
        <f>IF(H28&lt;=350,"","If the Transportation Cost over $350.00 requires review ODDS must review prior to CDDP Authorization")</f>
        <v/>
      </c>
      <c r="B29" s="116"/>
      <c r="C29" s="116"/>
      <c r="D29" s="116"/>
      <c r="E29" s="116"/>
      <c r="F29" s="116"/>
      <c r="G29" s="116"/>
      <c r="H29" s="117"/>
    </row>
    <row r="30" spans="1:11" ht="9" customHeight="1" thickBot="1" x14ac:dyDescent="0.3">
      <c r="A30" s="19"/>
      <c r="B30" s="20"/>
      <c r="C30" s="20"/>
      <c r="D30" s="20"/>
      <c r="E30" s="20"/>
      <c r="F30" s="20"/>
      <c r="G30" s="20"/>
      <c r="H30" s="21"/>
    </row>
    <row r="31" spans="1:11" ht="16.5" thickBot="1" x14ac:dyDescent="0.3">
      <c r="A31" s="65"/>
      <c r="B31" s="66"/>
      <c r="C31" s="66"/>
      <c r="D31" s="66"/>
      <c r="E31" s="66"/>
      <c r="F31" s="28"/>
      <c r="G31" s="17" t="s">
        <v>18</v>
      </c>
      <c r="H31" s="18">
        <f>H28+H24+H19+H13</f>
        <v>0</v>
      </c>
    </row>
    <row r="32" spans="1:11" ht="9" customHeight="1" thickBot="1" x14ac:dyDescent="0.3">
      <c r="A32" s="19"/>
      <c r="B32" s="20"/>
      <c r="C32" s="20"/>
      <c r="D32" s="20"/>
      <c r="E32" s="20"/>
      <c r="F32" s="20"/>
      <c r="G32" s="20"/>
      <c r="H32" s="21"/>
    </row>
    <row r="33" spans="1:8" ht="16.5" thickBot="1" x14ac:dyDescent="0.3">
      <c r="A33" s="65"/>
      <c r="B33" s="66"/>
      <c r="C33" s="66"/>
      <c r="D33" s="66"/>
      <c r="E33" s="66"/>
      <c r="F33" s="29" t="s">
        <v>44</v>
      </c>
      <c r="G33" s="30">
        <v>0.12</v>
      </c>
      <c r="H33" s="18">
        <f>H31*G33</f>
        <v>0</v>
      </c>
    </row>
    <row r="34" spans="1:8" ht="16.5" thickBot="1" x14ac:dyDescent="0.3">
      <c r="A34" s="65"/>
      <c r="B34" s="66"/>
      <c r="C34" s="66"/>
      <c r="D34" s="66"/>
      <c r="E34" s="66"/>
      <c r="F34" s="29" t="s">
        <v>45</v>
      </c>
      <c r="G34" s="30">
        <v>0.02</v>
      </c>
      <c r="H34" s="18">
        <f>G34*H31</f>
        <v>0</v>
      </c>
    </row>
    <row r="35" spans="1:8" ht="16.5" thickBot="1" x14ac:dyDescent="0.3">
      <c r="A35" s="65"/>
      <c r="B35" s="66"/>
      <c r="C35" s="66"/>
      <c r="D35" s="66"/>
      <c r="E35" s="66"/>
      <c r="F35" s="28"/>
      <c r="G35" s="17" t="s">
        <v>46</v>
      </c>
      <c r="H35" s="18">
        <f>H33+H34</f>
        <v>0</v>
      </c>
    </row>
    <row r="36" spans="1:8" ht="9" customHeight="1" thickBot="1" x14ac:dyDescent="0.3">
      <c r="A36" s="19"/>
      <c r="B36" s="20"/>
      <c r="C36" s="20"/>
      <c r="D36" s="20"/>
      <c r="E36" s="20"/>
      <c r="F36" s="20"/>
      <c r="G36" s="20"/>
      <c r="H36" s="21"/>
    </row>
    <row r="37" spans="1:8" ht="16.5" thickBot="1" x14ac:dyDescent="0.3">
      <c r="A37" s="68"/>
      <c r="B37" s="69"/>
      <c r="C37" s="69"/>
      <c r="D37" s="69"/>
      <c r="E37" s="69"/>
      <c r="F37" s="28"/>
      <c r="G37" s="29" t="s">
        <v>79</v>
      </c>
      <c r="H37" s="18">
        <f>H31+H35</f>
        <v>0</v>
      </c>
    </row>
    <row r="38" spans="1:8" ht="16.5" thickBot="1" x14ac:dyDescent="0.3">
      <c r="A38" s="73"/>
      <c r="B38" s="74"/>
      <c r="C38" s="94"/>
      <c r="D38" s="94"/>
      <c r="E38" s="96" t="s">
        <v>82</v>
      </c>
      <c r="G38" s="89">
        <f>H37*4%</f>
        <v>0</v>
      </c>
      <c r="H38" s="18">
        <f>H37+G38</f>
        <v>0</v>
      </c>
    </row>
    <row r="39" spans="1:8" ht="16.5" thickBot="1" x14ac:dyDescent="0.3">
      <c r="A39" s="68"/>
      <c r="B39" s="69"/>
      <c r="C39" s="94"/>
      <c r="D39" s="94"/>
      <c r="E39" s="95" t="s">
        <v>83</v>
      </c>
      <c r="F39" s="28"/>
      <c r="G39" s="89">
        <f>H38*5%</f>
        <v>0</v>
      </c>
      <c r="H39" s="18">
        <f>H38+G39</f>
        <v>0</v>
      </c>
    </row>
    <row r="40" spans="1:8" ht="16.5" thickBot="1" x14ac:dyDescent="0.3">
      <c r="A40" s="75"/>
      <c r="B40" s="76"/>
      <c r="C40" s="94"/>
      <c r="D40" s="94"/>
      <c r="E40" s="95" t="s">
        <v>84</v>
      </c>
      <c r="F40" s="28"/>
      <c r="G40" s="89">
        <f>H39*4%</f>
        <v>0</v>
      </c>
      <c r="H40" s="18">
        <f>H39+G40</f>
        <v>0</v>
      </c>
    </row>
    <row r="41" spans="1:8" ht="16.5" thickBot="1" x14ac:dyDescent="0.3">
      <c r="A41" s="77"/>
      <c r="B41" s="78"/>
      <c r="C41" s="78"/>
      <c r="D41" s="94"/>
      <c r="E41" s="95" t="s">
        <v>90</v>
      </c>
      <c r="F41" s="28"/>
      <c r="G41" s="89">
        <f>H40*5%</f>
        <v>0</v>
      </c>
      <c r="H41" s="79">
        <f>H40+G41</f>
        <v>0</v>
      </c>
    </row>
    <row r="42" spans="1:8" ht="16.5" thickBot="1" x14ac:dyDescent="0.3">
      <c r="A42" s="82"/>
      <c r="B42" s="83"/>
      <c r="C42" s="118" t="s">
        <v>85</v>
      </c>
      <c r="D42" s="118"/>
      <c r="E42" s="118"/>
      <c r="F42" s="28"/>
      <c r="G42" s="93"/>
      <c r="H42" s="84"/>
    </row>
    <row r="43" spans="1:8" ht="16.5" thickBot="1" x14ac:dyDescent="0.3">
      <c r="A43" s="85"/>
      <c r="B43" s="86"/>
      <c r="C43" s="90" t="s">
        <v>87</v>
      </c>
      <c r="D43" s="91"/>
      <c r="E43" s="97"/>
      <c r="F43" s="87"/>
      <c r="G43" s="92">
        <f>H41*30%</f>
        <v>0</v>
      </c>
      <c r="H43" s="79">
        <f>G43+H41</f>
        <v>0</v>
      </c>
    </row>
    <row r="44" spans="1:8" ht="16.5" thickBot="1" x14ac:dyDescent="0.3">
      <c r="A44" s="80"/>
      <c r="B44" s="81"/>
      <c r="C44" s="90" t="s">
        <v>88</v>
      </c>
      <c r="D44" s="91"/>
      <c r="E44" s="97"/>
      <c r="F44" s="87"/>
      <c r="G44" s="92">
        <f>H43*2.7%</f>
        <v>0</v>
      </c>
      <c r="H44" s="79">
        <f>H43+G44</f>
        <v>0</v>
      </c>
    </row>
    <row r="45" spans="1:8" ht="22.5" customHeight="1" thickBot="1" x14ac:dyDescent="0.3">
      <c r="A45" s="19"/>
      <c r="B45" s="20"/>
      <c r="C45" s="20"/>
      <c r="D45" s="20"/>
      <c r="E45" s="20"/>
      <c r="F45" s="20"/>
      <c r="G45" s="20"/>
      <c r="H45" s="21"/>
    </row>
    <row r="46" spans="1:8" ht="16.5" thickBot="1" x14ac:dyDescent="0.3">
      <c r="A46" s="65"/>
      <c r="B46" s="66"/>
      <c r="C46" s="66"/>
      <c r="D46" s="66"/>
      <c r="E46" s="66"/>
      <c r="F46" s="28"/>
      <c r="G46" s="29" t="s">
        <v>19</v>
      </c>
      <c r="H46" s="18">
        <f>H44</f>
        <v>0</v>
      </c>
    </row>
    <row r="47" spans="1:8" ht="30.75" customHeight="1" thickBot="1" x14ac:dyDescent="0.3">
      <c r="A47" s="19"/>
      <c r="B47" s="20"/>
      <c r="C47" s="20"/>
      <c r="D47" s="20"/>
      <c r="E47" s="20"/>
      <c r="F47" s="20"/>
      <c r="G47" s="20"/>
      <c r="H47" s="21"/>
    </row>
    <row r="48" spans="1:8" ht="18" x14ac:dyDescent="0.25">
      <c r="A48" s="46" t="s">
        <v>25</v>
      </c>
      <c r="B48" s="59"/>
      <c r="C48" s="39"/>
      <c r="D48" s="39"/>
      <c r="E48" s="39"/>
      <c r="F48" s="39"/>
    </row>
    <row r="49" spans="1:9" ht="18" x14ac:dyDescent="0.25">
      <c r="A49" s="101"/>
      <c r="B49" s="102"/>
      <c r="C49" s="102"/>
      <c r="D49" s="102"/>
      <c r="E49" s="102"/>
      <c r="F49" s="42"/>
      <c r="G49" s="45"/>
      <c r="I49" s="10"/>
    </row>
    <row r="50" spans="1:9" ht="18" x14ac:dyDescent="0.25">
      <c r="A50" s="43" t="s">
        <v>62</v>
      </c>
      <c r="B50" s="42"/>
      <c r="C50" s="42"/>
      <c r="D50" s="42"/>
      <c r="E50" s="42"/>
      <c r="F50" s="42"/>
      <c r="G50" s="42" t="s">
        <v>26</v>
      </c>
      <c r="I50" s="10"/>
    </row>
    <row r="51" spans="1:9" ht="18" x14ac:dyDescent="0.25">
      <c r="A51" s="101"/>
      <c r="B51" s="102"/>
      <c r="C51" s="102"/>
      <c r="D51" s="102"/>
      <c r="E51" s="102"/>
    </row>
    <row r="52" spans="1:9" ht="18" x14ac:dyDescent="0.25">
      <c r="A52" s="43" t="s">
        <v>65</v>
      </c>
      <c r="B52" s="42"/>
      <c r="C52" s="42"/>
      <c r="D52" s="42"/>
      <c r="E52" s="42"/>
      <c r="H52" s="60" t="s">
        <v>70</v>
      </c>
    </row>
    <row r="55" spans="1:9" x14ac:dyDescent="0.25">
      <c r="F55" s="40" t="s">
        <v>86</v>
      </c>
    </row>
  </sheetData>
  <sheetProtection selectLockedCells="1"/>
  <mergeCells count="30">
    <mergeCell ref="A51:E51"/>
    <mergeCell ref="C2:E2"/>
    <mergeCell ref="C3:E3"/>
    <mergeCell ref="A5:E5"/>
    <mergeCell ref="G3:H3"/>
    <mergeCell ref="G2:H2"/>
    <mergeCell ref="A6:E6"/>
    <mergeCell ref="A7:E7"/>
    <mergeCell ref="A8:E8"/>
    <mergeCell ref="A9:E9"/>
    <mergeCell ref="A10:E10"/>
    <mergeCell ref="A19:E19"/>
    <mergeCell ref="A21:E21"/>
    <mergeCell ref="A22:E22"/>
    <mergeCell ref="A23:E23"/>
    <mergeCell ref="A12:E12"/>
    <mergeCell ref="A13:E13"/>
    <mergeCell ref="A15:E15"/>
    <mergeCell ref="A16:E16"/>
    <mergeCell ref="A17:E17"/>
    <mergeCell ref="A18:E18"/>
    <mergeCell ref="A28:E28"/>
    <mergeCell ref="A49:E49"/>
    <mergeCell ref="F21:G21"/>
    <mergeCell ref="F22:G22"/>
    <mergeCell ref="F23:G23"/>
    <mergeCell ref="A27:E27"/>
    <mergeCell ref="A25:H25"/>
    <mergeCell ref="A29:H29"/>
    <mergeCell ref="C42:E42"/>
  </mergeCells>
  <dataValidations count="9">
    <dataValidation type="date" allowBlank="1" showInputMessage="1" showErrorMessage="1" sqref="G49" xr:uid="{00000000-0002-0000-0100-000000000000}">
      <formula1>41456</formula1>
      <formula2>43281</formula2>
    </dataValidation>
    <dataValidation type="textLength" allowBlank="1" showInputMessage="1" showErrorMessage="1" sqref="C2:E3 A9:E9" xr:uid="{00000000-0002-0000-0100-000001000000}">
      <formula1>0</formula1>
      <formula2>100</formula2>
    </dataValidation>
    <dataValidation type="textLength" allowBlank="1" showInputMessage="1" showErrorMessage="1" sqref="G3:H3" xr:uid="{00000000-0002-0000-0100-000002000000}">
      <formula1>0</formula1>
      <formula2>9</formula2>
    </dataValidation>
    <dataValidation type="textLength" allowBlank="1" showInputMessage="1" showErrorMessage="1" sqref="G2:H2" xr:uid="{00000000-0002-0000-0100-000003000000}">
      <formula1>0</formula1>
      <formula2>12</formula2>
    </dataValidation>
    <dataValidation type="decimal" allowBlank="1" showInputMessage="1" showErrorMessage="1" sqref="F6:F9 G16:G18" xr:uid="{00000000-0002-0000-0100-000004000000}">
      <formula1>0</formula1>
      <formula2>1488</formula2>
    </dataValidation>
    <dataValidation type="decimal" allowBlank="1" showInputMessage="1" showErrorMessage="1" sqref="F16:F18 G9" xr:uid="{00000000-0002-0000-0100-000005000000}">
      <formula1>0</formula1>
      <formula2>400</formula2>
    </dataValidation>
    <dataValidation type="decimal" allowBlank="1" showInputMessage="1" showErrorMessage="1" sqref="H28" xr:uid="{00000000-0002-0000-0100-000006000000}">
      <formula1>0</formula1>
      <formula2>350</formula2>
    </dataValidation>
    <dataValidation type="textLength" allowBlank="1" showInputMessage="1" showErrorMessage="1" sqref="A49:E49 A51:E51" xr:uid="{00000000-0002-0000-0100-000007000000}">
      <formula1>0</formula1>
      <formula2>250</formula2>
    </dataValidation>
    <dataValidation type="whole" allowBlank="1" showInputMessage="1" showErrorMessage="1" errorTitle="Review Mileage" error="Mileage is for Transportation that is not related to Medical Appointments or Transit to/from SE 54 services. " sqref="F28" xr:uid="{00000000-0002-0000-0100-000008000000}">
      <formula1>0</formula1>
      <formula2>6000</formula2>
    </dataValidation>
  </dataValidations>
  <pageMargins left="0.25" right="0.25" top="0.75" bottom="0.75" header="0.3" footer="0.3"/>
  <pageSetup orientation="portrait" r:id="rId1"/>
  <ignoredErrors>
    <ignoredError sqref="H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4"/>
  <sheetViews>
    <sheetView zoomScaleNormal="100" zoomScalePageLayoutView="55" workbookViewId="0">
      <selection activeCell="J26" sqref="J26"/>
    </sheetView>
  </sheetViews>
  <sheetFormatPr defaultRowHeight="15" x14ac:dyDescent="0.25"/>
  <cols>
    <col min="1" max="1" width="13.7109375" customWidth="1"/>
    <col min="2" max="3" width="19.42578125" customWidth="1"/>
    <col min="4" max="4" width="13.85546875" customWidth="1"/>
    <col min="5" max="5" width="11.5703125" customWidth="1"/>
    <col min="6" max="6" width="11.42578125" customWidth="1"/>
  </cols>
  <sheetData>
    <row r="1" spans="1:6" ht="18.75" x14ac:dyDescent="0.3">
      <c r="A1" s="38"/>
      <c r="B1" s="38"/>
      <c r="C1" s="38"/>
      <c r="D1" s="38"/>
      <c r="E1" s="38"/>
      <c r="F1" s="38"/>
    </row>
    <row r="2" spans="1:6" s="4" customFormat="1" ht="18" x14ac:dyDescent="0.25">
      <c r="A2" s="39" t="s">
        <v>69</v>
      </c>
      <c r="B2" s="40"/>
      <c r="C2" s="39"/>
      <c r="D2" s="39"/>
      <c r="E2" s="40"/>
      <c r="F2" s="40"/>
    </row>
    <row r="3" spans="1:6" ht="19.5" thickBot="1" x14ac:dyDescent="0.35">
      <c r="A3" s="41"/>
      <c r="B3" s="41"/>
      <c r="C3" s="41"/>
      <c r="D3" s="41"/>
      <c r="E3" s="41"/>
      <c r="F3" s="41"/>
    </row>
    <row r="4" spans="1:6" ht="22.5" customHeight="1" thickBot="1" x14ac:dyDescent="0.3">
      <c r="A4" s="54" t="s">
        <v>58</v>
      </c>
      <c r="B4" s="147"/>
      <c r="C4" s="132"/>
      <c r="D4" s="54" t="s">
        <v>21</v>
      </c>
      <c r="E4" s="147"/>
      <c r="F4" s="132"/>
    </row>
    <row r="5" spans="1:6" ht="18.75" thickBot="1" x14ac:dyDescent="0.3">
      <c r="A5" s="54" t="s">
        <v>20</v>
      </c>
      <c r="B5" s="147"/>
      <c r="C5" s="132"/>
      <c r="D5" s="54" t="s">
        <v>22</v>
      </c>
      <c r="E5" s="147"/>
      <c r="F5" s="132"/>
    </row>
    <row r="6" spans="1:6" ht="18.75" thickBot="1" x14ac:dyDescent="0.3">
      <c r="A6" s="42"/>
      <c r="B6" s="42"/>
      <c r="C6" s="42"/>
      <c r="D6" s="42"/>
      <c r="E6" s="42"/>
      <c r="F6" s="42"/>
    </row>
    <row r="7" spans="1:6" ht="19.5" thickBot="1" x14ac:dyDescent="0.35">
      <c r="A7" s="148" t="s">
        <v>28</v>
      </c>
      <c r="B7" s="149"/>
      <c r="C7" s="44"/>
      <c r="D7" s="150" t="s">
        <v>57</v>
      </c>
      <c r="E7" s="151"/>
      <c r="F7" s="44"/>
    </row>
    <row r="8" spans="1:6" ht="18" x14ac:dyDescent="0.25">
      <c r="A8" s="42"/>
      <c r="B8" s="42"/>
      <c r="C8" s="42"/>
      <c r="D8" s="42"/>
      <c r="E8" s="42"/>
      <c r="F8" s="42"/>
    </row>
    <row r="9" spans="1:6" ht="18.75" x14ac:dyDescent="0.3">
      <c r="A9" s="41"/>
      <c r="B9" s="41"/>
      <c r="C9" s="41"/>
      <c r="D9" s="41"/>
      <c r="E9" s="41"/>
      <c r="F9" s="41"/>
    </row>
    <row r="10" spans="1:6" ht="15.75" x14ac:dyDescent="0.25">
      <c r="A10" s="154" t="s">
        <v>31</v>
      </c>
      <c r="B10" s="155"/>
      <c r="C10" s="155"/>
      <c r="D10" s="155"/>
      <c r="E10" s="155"/>
      <c r="F10" s="155"/>
    </row>
    <row r="11" spans="1:6" ht="15.75" x14ac:dyDescent="0.25">
      <c r="A11" s="52"/>
      <c r="B11" s="53"/>
      <c r="C11" s="53"/>
      <c r="D11" s="53"/>
      <c r="E11" s="53"/>
      <c r="F11" s="53"/>
    </row>
    <row r="12" spans="1:6" ht="27" customHeight="1" x14ac:dyDescent="0.25">
      <c r="A12" s="39" t="s">
        <v>23</v>
      </c>
      <c r="B12" s="42"/>
      <c r="C12" s="42"/>
      <c r="D12" s="42"/>
      <c r="E12" s="42"/>
      <c r="F12" s="42"/>
    </row>
    <row r="13" spans="1:6" ht="27" customHeight="1" x14ac:dyDescent="0.25">
      <c r="A13" s="39"/>
      <c r="B13" s="42"/>
      <c r="C13" s="42"/>
      <c r="D13" s="42"/>
      <c r="E13" s="42"/>
      <c r="F13" s="42"/>
    </row>
    <row r="14" spans="1:6" ht="15.75" x14ac:dyDescent="0.25">
      <c r="A14" s="156" t="s">
        <v>56</v>
      </c>
      <c r="B14" s="155"/>
      <c r="C14" s="155"/>
      <c r="D14" s="155"/>
      <c r="E14" s="155"/>
      <c r="F14" s="155"/>
    </row>
    <row r="15" spans="1:6" ht="15.75" x14ac:dyDescent="0.25">
      <c r="A15" s="47" t="s">
        <v>24</v>
      </c>
      <c r="B15" s="47"/>
      <c r="C15" s="47"/>
      <c r="D15" s="47"/>
      <c r="E15" s="47"/>
      <c r="F15" s="47"/>
    </row>
    <row r="16" spans="1:6" ht="15.75" x14ac:dyDescent="0.25">
      <c r="A16" s="47" t="s">
        <v>29</v>
      </c>
      <c r="B16" s="47"/>
      <c r="C16" s="47"/>
      <c r="D16" s="47"/>
      <c r="E16" s="47"/>
      <c r="F16" s="47"/>
    </row>
    <row r="17" spans="1:6" ht="15.75" x14ac:dyDescent="0.25">
      <c r="A17" s="47" t="s">
        <v>30</v>
      </c>
      <c r="B17" s="47"/>
      <c r="C17" s="47"/>
      <c r="D17" s="47"/>
      <c r="E17" s="47"/>
      <c r="F17" s="47"/>
    </row>
    <row r="18" spans="1:6" ht="15.75" x14ac:dyDescent="0.25">
      <c r="A18" s="47" t="s">
        <v>71</v>
      </c>
      <c r="B18" s="47"/>
      <c r="C18" s="47"/>
      <c r="D18" s="47"/>
      <c r="E18" s="47"/>
      <c r="F18" s="47"/>
    </row>
    <row r="19" spans="1:6" ht="15.75" x14ac:dyDescent="0.25">
      <c r="A19" s="47"/>
      <c r="B19" s="47"/>
      <c r="C19" s="47"/>
      <c r="D19" s="47"/>
      <c r="E19" s="47"/>
      <c r="F19" s="47"/>
    </row>
    <row r="20" spans="1:6" s="4" customFormat="1" ht="18" x14ac:dyDescent="0.25">
      <c r="A20" s="39" t="s">
        <v>54</v>
      </c>
      <c r="B20" s="39"/>
      <c r="C20" s="39"/>
      <c r="D20" s="39"/>
      <c r="E20" s="39"/>
      <c r="F20" s="39"/>
    </row>
    <row r="21" spans="1:6" s="4" customFormat="1" ht="18" x14ac:dyDescent="0.25">
      <c r="A21" s="39" t="s">
        <v>55</v>
      </c>
      <c r="B21" s="39"/>
      <c r="C21" s="39"/>
      <c r="D21" s="39"/>
      <c r="E21" s="39"/>
      <c r="F21" s="40"/>
    </row>
    <row r="22" spans="1:6" s="4" customFormat="1" ht="18" x14ac:dyDescent="0.25">
      <c r="A22" s="39"/>
      <c r="B22" s="39"/>
      <c r="C22" s="39"/>
      <c r="D22" s="39"/>
      <c r="E22" s="39"/>
      <c r="F22" s="40"/>
    </row>
    <row r="23" spans="1:6" ht="18" x14ac:dyDescent="0.25">
      <c r="A23" s="152"/>
      <c r="B23" s="153"/>
      <c r="C23" s="153"/>
      <c r="D23" s="42"/>
      <c r="E23" s="45"/>
      <c r="F23" s="10"/>
    </row>
    <row r="24" spans="1:6" ht="18" x14ac:dyDescent="0.25">
      <c r="A24" s="43" t="s">
        <v>34</v>
      </c>
      <c r="B24" s="42"/>
      <c r="C24" s="61"/>
      <c r="D24" s="42"/>
      <c r="E24" s="42" t="s">
        <v>26</v>
      </c>
      <c r="F24" s="10"/>
    </row>
    <row r="25" spans="1:6" ht="18" x14ac:dyDescent="0.25">
      <c r="A25" s="152"/>
      <c r="B25" s="153"/>
      <c r="C25" s="153"/>
      <c r="D25" s="42"/>
      <c r="E25" s="10"/>
      <c r="F25" s="10"/>
    </row>
    <row r="26" spans="1:6" ht="18" x14ac:dyDescent="0.25">
      <c r="A26" s="43" t="s">
        <v>66</v>
      </c>
      <c r="B26" s="42"/>
      <c r="C26" s="42"/>
      <c r="D26" s="42"/>
      <c r="E26" s="10"/>
      <c r="F26" s="10"/>
    </row>
    <row r="27" spans="1:6" ht="18" x14ac:dyDescent="0.25">
      <c r="A27" s="42"/>
      <c r="B27" s="42"/>
      <c r="C27" s="42"/>
      <c r="D27" s="42"/>
      <c r="E27" s="42"/>
      <c r="F27" s="42"/>
    </row>
    <row r="28" spans="1:6" ht="18" x14ac:dyDescent="0.25">
      <c r="A28" s="152"/>
      <c r="B28" s="153"/>
      <c r="C28" s="153"/>
      <c r="D28" s="42"/>
      <c r="E28" s="45"/>
      <c r="F28" s="10"/>
    </row>
    <row r="29" spans="1:6" ht="18" x14ac:dyDescent="0.25">
      <c r="A29" s="43" t="s">
        <v>62</v>
      </c>
      <c r="B29" s="42"/>
      <c r="C29" s="42"/>
      <c r="D29" s="42"/>
      <c r="E29" s="42" t="s">
        <v>26</v>
      </c>
      <c r="F29" s="10"/>
    </row>
    <row r="30" spans="1:6" ht="18" x14ac:dyDescent="0.25">
      <c r="A30" s="152"/>
      <c r="B30" s="153"/>
      <c r="C30" s="153"/>
      <c r="D30" s="42"/>
      <c r="E30" s="10"/>
      <c r="F30" s="10"/>
    </row>
    <row r="31" spans="1:6" ht="18" x14ac:dyDescent="0.25">
      <c r="A31" s="43" t="s">
        <v>65</v>
      </c>
      <c r="B31" s="42"/>
      <c r="C31" s="42"/>
      <c r="D31" s="42"/>
      <c r="E31" s="10"/>
      <c r="F31" s="10"/>
    </row>
    <row r="32" spans="1:6" s="4" customFormat="1" x14ac:dyDescent="0.25">
      <c r="A32" s="46" t="s">
        <v>27</v>
      </c>
      <c r="B32" s="46"/>
      <c r="C32" s="46"/>
      <c r="D32" s="46"/>
      <c r="E32" s="46"/>
      <c r="F32" s="46"/>
    </row>
    <row r="33" spans="1:6" ht="18" x14ac:dyDescent="0.25">
      <c r="A33" s="42"/>
      <c r="B33" s="42"/>
      <c r="C33" s="42"/>
      <c r="D33" s="42"/>
      <c r="E33" s="42"/>
      <c r="F33" s="60" t="s">
        <v>70</v>
      </c>
    </row>
    <row r="34" spans="1:6" ht="18" x14ac:dyDescent="0.25">
      <c r="A34" s="3"/>
      <c r="B34" s="3"/>
      <c r="C34" s="3"/>
      <c r="D34" s="3"/>
      <c r="E34" s="3"/>
      <c r="F34" s="3"/>
    </row>
  </sheetData>
  <dataConsolidate/>
  <mergeCells count="12">
    <mergeCell ref="A28:C28"/>
    <mergeCell ref="A30:C30"/>
    <mergeCell ref="A10:F10"/>
    <mergeCell ref="A14:F14"/>
    <mergeCell ref="A23:C23"/>
    <mergeCell ref="A25:C25"/>
    <mergeCell ref="B4:C4"/>
    <mergeCell ref="B5:C5"/>
    <mergeCell ref="E4:F4"/>
    <mergeCell ref="E5:F5"/>
    <mergeCell ref="A7:B7"/>
    <mergeCell ref="D7:E7"/>
  </mergeCells>
  <dataValidations count="6">
    <dataValidation type="decimal" allowBlank="1" showInputMessage="1" showErrorMessage="1" sqref="F7" xr:uid="{00000000-0002-0000-0200-000000000000}">
      <formula1>0</formula1>
      <formula2>80000</formula2>
    </dataValidation>
    <dataValidation type="whole" allowBlank="1" showInputMessage="1" showErrorMessage="1" sqref="C7" xr:uid="{00000000-0002-0000-0200-000001000000}">
      <formula1>0</formula1>
      <formula2>1488</formula2>
    </dataValidation>
    <dataValidation type="textLength" allowBlank="1" showInputMessage="1" showErrorMessage="1" sqref="A28:C28 A30:C30 A23:C23 A25:C25" xr:uid="{00000000-0002-0000-0200-000002000000}">
      <formula1>150</formula1>
      <formula2>150</formula2>
    </dataValidation>
    <dataValidation type="textLength" allowBlank="1" showInputMessage="1" showErrorMessage="1" sqref="E4:F4" xr:uid="{00000000-0002-0000-0200-000003000000}">
      <formula1>0</formula1>
      <formula2>12</formula2>
    </dataValidation>
    <dataValidation type="date" allowBlank="1" showInputMessage="1" showErrorMessage="1" sqref="E5:F5 E23:F23 E28:F28 E25 E30" xr:uid="{00000000-0002-0000-0200-000004000000}">
      <formula1>41456</formula1>
      <formula2>43281</formula2>
    </dataValidation>
    <dataValidation type="textLength" allowBlank="1" showInputMessage="1" showErrorMessage="1" sqref="B4:C5" xr:uid="{00000000-0002-0000-0200-000005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3"/>
  <sheetViews>
    <sheetView workbookViewId="0">
      <selection activeCell="B4" sqref="B4:C4"/>
    </sheetView>
  </sheetViews>
  <sheetFormatPr defaultRowHeight="15" x14ac:dyDescent="0.25"/>
  <cols>
    <col min="1" max="1" width="12" customWidth="1"/>
    <col min="2" max="2" width="15.5703125" customWidth="1"/>
    <col min="3" max="3" width="16.85546875" customWidth="1"/>
    <col min="4" max="4" width="14.28515625" customWidth="1"/>
    <col min="5" max="5" width="12.5703125" customWidth="1"/>
    <col min="6" max="6" width="16.5703125" customWidth="1"/>
  </cols>
  <sheetData>
    <row r="1" spans="1:7" ht="18.75" x14ac:dyDescent="0.3">
      <c r="A1" s="38"/>
      <c r="B1" s="38"/>
      <c r="C1" s="38"/>
      <c r="D1" s="38"/>
      <c r="E1" s="38"/>
      <c r="F1" s="38"/>
    </row>
    <row r="2" spans="1:7" ht="18" x14ac:dyDescent="0.25">
      <c r="A2" s="39" t="s">
        <v>81</v>
      </c>
      <c r="B2" s="40"/>
      <c r="C2" s="39"/>
      <c r="D2" s="39"/>
      <c r="E2" s="40"/>
      <c r="F2" s="40"/>
      <c r="G2" s="4"/>
    </row>
    <row r="3" spans="1:7" ht="19.5" thickBot="1" x14ac:dyDescent="0.35">
      <c r="A3" s="41"/>
      <c r="B3" s="41"/>
      <c r="C3" s="41"/>
      <c r="D3" s="41"/>
      <c r="E3" s="41"/>
      <c r="F3" s="41"/>
    </row>
    <row r="4" spans="1:7" ht="18.75" thickBot="1" x14ac:dyDescent="0.3">
      <c r="A4" s="72" t="s">
        <v>58</v>
      </c>
      <c r="B4" s="147"/>
      <c r="C4" s="132"/>
      <c r="D4" s="72" t="s">
        <v>21</v>
      </c>
      <c r="E4" s="147"/>
      <c r="F4" s="132"/>
    </row>
    <row r="5" spans="1:7" ht="18.75" thickBot="1" x14ac:dyDescent="0.3">
      <c r="A5" s="72" t="s">
        <v>20</v>
      </c>
      <c r="B5" s="147"/>
      <c r="C5" s="132"/>
      <c r="D5" s="72" t="s">
        <v>22</v>
      </c>
      <c r="E5" s="147"/>
      <c r="F5" s="132"/>
    </row>
    <row r="6" spans="1:7" ht="18.75" thickBot="1" x14ac:dyDescent="0.3">
      <c r="A6" s="42"/>
      <c r="B6" s="42"/>
      <c r="C6" s="42"/>
      <c r="D6" s="42"/>
      <c r="E6" s="42"/>
      <c r="F6" s="42"/>
    </row>
    <row r="7" spans="1:7" ht="19.5" thickBot="1" x14ac:dyDescent="0.35">
      <c r="A7" s="148" t="s">
        <v>28</v>
      </c>
      <c r="B7" s="149"/>
      <c r="C7" s="44"/>
      <c r="D7" s="150" t="s">
        <v>57</v>
      </c>
      <c r="E7" s="151"/>
      <c r="F7" s="44"/>
    </row>
    <row r="8" spans="1:7" ht="18" x14ac:dyDescent="0.25">
      <c r="A8" s="42"/>
      <c r="B8" s="42"/>
      <c r="C8" s="42"/>
      <c r="D8" s="42"/>
      <c r="E8" s="42"/>
      <c r="F8" s="42"/>
    </row>
    <row r="9" spans="1:7" ht="18.75" x14ac:dyDescent="0.3">
      <c r="A9" s="41"/>
      <c r="B9" s="41"/>
      <c r="C9" s="41"/>
      <c r="D9" s="41"/>
      <c r="E9" s="41"/>
      <c r="F9" s="41"/>
    </row>
    <row r="10" spans="1:7" ht="15.75" x14ac:dyDescent="0.25">
      <c r="A10" s="154" t="s">
        <v>31</v>
      </c>
      <c r="B10" s="155"/>
      <c r="C10" s="155"/>
      <c r="D10" s="155"/>
      <c r="E10" s="155"/>
      <c r="F10" s="155"/>
    </row>
    <row r="11" spans="1:7" ht="15.75" x14ac:dyDescent="0.25">
      <c r="A11" s="70"/>
      <c r="B11" s="71"/>
      <c r="C11" s="71"/>
      <c r="D11" s="71"/>
      <c r="E11" s="71"/>
      <c r="F11" s="71"/>
    </row>
    <row r="12" spans="1:7" ht="18" x14ac:dyDescent="0.25">
      <c r="A12" s="39" t="s">
        <v>23</v>
      </c>
      <c r="B12" s="42"/>
      <c r="C12" s="42"/>
      <c r="D12" s="42"/>
      <c r="E12" s="42"/>
      <c r="F12" s="42"/>
    </row>
    <row r="13" spans="1:7" ht="18" x14ac:dyDescent="0.25">
      <c r="A13" s="39"/>
      <c r="B13" s="42"/>
      <c r="C13" s="42"/>
      <c r="D13" s="42"/>
      <c r="E13" s="42"/>
      <c r="F13" s="42"/>
    </row>
    <row r="14" spans="1:7" ht="15.75" x14ac:dyDescent="0.25">
      <c r="A14" s="156" t="s">
        <v>56</v>
      </c>
      <c r="B14" s="155"/>
      <c r="C14" s="155"/>
      <c r="D14" s="155"/>
      <c r="E14" s="155"/>
      <c r="F14" s="155"/>
    </row>
    <row r="15" spans="1:7" ht="15.75" x14ac:dyDescent="0.25">
      <c r="A15" s="47" t="s">
        <v>24</v>
      </c>
      <c r="B15" s="47"/>
      <c r="C15" s="47"/>
      <c r="D15" s="47"/>
      <c r="E15" s="47"/>
      <c r="F15" s="47"/>
    </row>
    <row r="16" spans="1:7" ht="15.75" x14ac:dyDescent="0.25">
      <c r="A16" s="47" t="s">
        <v>29</v>
      </c>
      <c r="B16" s="47"/>
      <c r="C16" s="47"/>
      <c r="D16" s="47"/>
      <c r="E16" s="47"/>
      <c r="F16" s="47"/>
    </row>
    <row r="17" spans="1:7" ht="15.75" x14ac:dyDescent="0.25">
      <c r="A17" s="47" t="s">
        <v>30</v>
      </c>
      <c r="B17" s="47"/>
      <c r="C17" s="47"/>
      <c r="D17" s="47"/>
      <c r="E17" s="47"/>
      <c r="F17" s="47"/>
    </row>
    <row r="18" spans="1:7" ht="15.75" x14ac:dyDescent="0.25">
      <c r="A18" s="47" t="s">
        <v>80</v>
      </c>
      <c r="B18" s="47"/>
      <c r="C18" s="47"/>
      <c r="D18" s="47"/>
      <c r="E18" s="47"/>
      <c r="F18" s="47"/>
    </row>
    <row r="19" spans="1:7" ht="15.75" x14ac:dyDescent="0.25">
      <c r="A19" s="47"/>
      <c r="B19" s="47"/>
      <c r="C19" s="47"/>
      <c r="D19" s="47"/>
      <c r="E19" s="47"/>
      <c r="F19" s="47"/>
    </row>
    <row r="20" spans="1:7" ht="18" x14ac:dyDescent="0.25">
      <c r="A20" s="39" t="s">
        <v>54</v>
      </c>
      <c r="B20" s="39"/>
      <c r="C20" s="39"/>
      <c r="D20" s="39"/>
      <c r="E20" s="39"/>
      <c r="F20" s="39"/>
      <c r="G20" s="4"/>
    </row>
    <row r="21" spans="1:7" ht="18" x14ac:dyDescent="0.25">
      <c r="A21" s="39" t="s">
        <v>55</v>
      </c>
      <c r="B21" s="39"/>
      <c r="C21" s="39"/>
      <c r="D21" s="39"/>
      <c r="E21" s="39"/>
      <c r="F21" s="40"/>
      <c r="G21" s="4"/>
    </row>
    <row r="22" spans="1:7" ht="18" x14ac:dyDescent="0.25">
      <c r="A22" s="39"/>
      <c r="B22" s="39"/>
      <c r="C22" s="39"/>
      <c r="D22" s="39"/>
      <c r="E22" s="39"/>
      <c r="F22" s="40"/>
      <c r="G22" s="4"/>
    </row>
    <row r="23" spans="1:7" ht="18" x14ac:dyDescent="0.25">
      <c r="A23" s="152"/>
      <c r="B23" s="153"/>
      <c r="C23" s="153"/>
      <c r="D23" s="42"/>
      <c r="E23" s="45"/>
      <c r="F23" s="10"/>
    </row>
    <row r="24" spans="1:7" ht="18" x14ac:dyDescent="0.25">
      <c r="A24" s="43" t="s">
        <v>34</v>
      </c>
      <c r="B24" s="42"/>
      <c r="C24" s="61"/>
      <c r="D24" s="42"/>
      <c r="E24" s="42" t="s">
        <v>26</v>
      </c>
      <c r="F24" s="10"/>
    </row>
    <row r="25" spans="1:7" ht="18" x14ac:dyDescent="0.25">
      <c r="A25" s="152"/>
      <c r="B25" s="153"/>
      <c r="C25" s="153"/>
      <c r="D25" s="42"/>
      <c r="E25" s="10"/>
      <c r="F25" s="10"/>
    </row>
    <row r="26" spans="1:7" ht="18" x14ac:dyDescent="0.25">
      <c r="A26" s="43" t="s">
        <v>66</v>
      </c>
      <c r="B26" s="42"/>
      <c r="C26" s="42"/>
      <c r="D26" s="42"/>
      <c r="E26" s="10"/>
      <c r="F26" s="10"/>
    </row>
    <row r="27" spans="1:7" ht="18" x14ac:dyDescent="0.25">
      <c r="A27" s="42"/>
      <c r="B27" s="42"/>
      <c r="C27" s="42"/>
      <c r="D27" s="42"/>
      <c r="E27" s="42"/>
      <c r="F27" s="42"/>
    </row>
    <row r="28" spans="1:7" ht="18" x14ac:dyDescent="0.25">
      <c r="A28" s="152"/>
      <c r="B28" s="153"/>
      <c r="C28" s="153"/>
      <c r="D28" s="42"/>
      <c r="E28" s="45"/>
      <c r="F28" s="10"/>
    </row>
    <row r="29" spans="1:7" ht="18" x14ac:dyDescent="0.25">
      <c r="A29" s="43" t="s">
        <v>62</v>
      </c>
      <c r="B29" s="42"/>
      <c r="C29" s="42"/>
      <c r="D29" s="42"/>
      <c r="E29" s="42" t="s">
        <v>26</v>
      </c>
      <c r="F29" s="10"/>
    </row>
    <row r="30" spans="1:7" ht="18" x14ac:dyDescent="0.25">
      <c r="A30" s="152"/>
      <c r="B30" s="153"/>
      <c r="C30" s="153"/>
      <c r="D30" s="42"/>
      <c r="E30" s="10"/>
      <c r="F30" s="10"/>
    </row>
    <row r="31" spans="1:7" ht="18" x14ac:dyDescent="0.25">
      <c r="A31" s="43" t="s">
        <v>65</v>
      </c>
      <c r="B31" s="42"/>
      <c r="C31" s="42"/>
      <c r="D31" s="42"/>
      <c r="E31" s="10"/>
      <c r="F31" s="10"/>
    </row>
    <row r="32" spans="1:7" x14ac:dyDescent="0.25">
      <c r="A32" s="46" t="s">
        <v>27</v>
      </c>
      <c r="B32" s="46"/>
      <c r="C32" s="46"/>
      <c r="D32" s="46"/>
      <c r="E32" s="46"/>
      <c r="F32" s="46"/>
      <c r="G32" s="4"/>
    </row>
    <row r="33" spans="1:6" ht="18" x14ac:dyDescent="0.25">
      <c r="A33" s="42"/>
      <c r="B33" s="42"/>
      <c r="C33" s="42"/>
      <c r="D33" s="42"/>
      <c r="E33" s="42"/>
      <c r="F33" s="60" t="s">
        <v>70</v>
      </c>
    </row>
  </sheetData>
  <mergeCells count="12">
    <mergeCell ref="A30:C30"/>
    <mergeCell ref="B4:C4"/>
    <mergeCell ref="E4:F4"/>
    <mergeCell ref="B5:C5"/>
    <mergeCell ref="E5:F5"/>
    <mergeCell ref="A7:B7"/>
    <mergeCell ref="D7:E7"/>
    <mergeCell ref="A10:F10"/>
    <mergeCell ref="A14:F14"/>
    <mergeCell ref="A23:C23"/>
    <mergeCell ref="A25:C25"/>
    <mergeCell ref="A28:C28"/>
  </mergeCells>
  <dataValidations count="6">
    <dataValidation type="textLength" allowBlank="1" showInputMessage="1" showErrorMessage="1" sqref="B4:C5" xr:uid="{00000000-0002-0000-0300-000000000000}">
      <formula1>0</formula1>
      <formula2>150</formula2>
    </dataValidation>
    <dataValidation type="date" allowBlank="1" showInputMessage="1" showErrorMessage="1" sqref="E5:F5 E23:F23 E28:F28 E25 E30" xr:uid="{00000000-0002-0000-0300-000001000000}">
      <formula1>41456</formula1>
      <formula2>43281</formula2>
    </dataValidation>
    <dataValidation type="textLength" allowBlank="1" showInputMessage="1" showErrorMessage="1" sqref="E4:F4" xr:uid="{00000000-0002-0000-0300-000002000000}">
      <formula1>0</formula1>
      <formula2>12</formula2>
    </dataValidation>
    <dataValidation type="textLength" allowBlank="1" showInputMessage="1" showErrorMessage="1" sqref="A28:C28 A30:C30 A23:C23 A25:C25" xr:uid="{00000000-0002-0000-0300-000003000000}">
      <formula1>150</formula1>
      <formula2>150</formula2>
    </dataValidation>
    <dataValidation type="whole" allowBlank="1" showInputMessage="1" showErrorMessage="1" sqref="C7" xr:uid="{00000000-0002-0000-0300-000004000000}">
      <formula1>0</formula1>
      <formula2>1488</formula2>
    </dataValidation>
    <dataValidation type="decimal" allowBlank="1" showInputMessage="1" showErrorMessage="1" sqref="F7" xr:uid="{00000000-0002-0000-0300-000005000000}">
      <formula1>0</formula1>
      <formula2>80000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1"/>
  <sheetViews>
    <sheetView workbookViewId="0">
      <selection activeCell="F8" sqref="F8"/>
    </sheetView>
  </sheetViews>
  <sheetFormatPr defaultRowHeight="15" x14ac:dyDescent="0.25"/>
  <sheetData>
    <row r="1" spans="1:2" x14ac:dyDescent="0.25">
      <c r="A1" t="s">
        <v>63</v>
      </c>
      <c r="B1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ategory xmlns="2c0d2321-de3f-4dc0-9ad4-33613475ab6c">
      <Value>Assessment</Value>
    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F9D70151E948B8632D8062F25AFA" ma:contentTypeVersion="5" ma:contentTypeDescription="Create a new document." ma:contentTypeScope="" ma:versionID="17e80c0c2a01d2eb920a7b80a3d1d798">
  <xsd:schema xmlns:xsd="http://www.w3.org/2001/XMLSchema" xmlns:xs="http://www.w3.org/2001/XMLSchema" xmlns:p="http://schemas.microsoft.com/office/2006/metadata/properties" xmlns:ns1="http://schemas.microsoft.com/sharepoint/v3" xmlns:ns2="49e1b1f5-4598-4f10-9cb7-32cc96214367" xmlns:ns3="2c0d2321-de3f-4dc0-9ad4-33613475ab6c" targetNamespace="http://schemas.microsoft.com/office/2006/metadata/properties" ma:root="true" ma:fieldsID="1eec81dd0ca8f6e933fe4d231c271ef8" ns1:_="" ns2:_="" ns3:_="">
    <xsd:import namespace="http://schemas.microsoft.com/sharepoint/v3"/>
    <xsd:import namespace="49e1b1f5-4598-4f10-9cb7-32cc96214367"/>
    <xsd:import namespace="2c0d2321-de3f-4dc0-9ad4-33613475ab6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2321-de3f-4dc0-9ad4-33613475ab6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okerages"/>
                    <xsd:enumeration value="CDDP"/>
                    <xsd:enumeration value="Consultants"/>
                    <xsd:enumeration value="Direct Nursing"/>
                    <xsd:enumeration value="Directory"/>
                    <xsd:enumeration value="eXPRS"/>
                    <xsd:enumeration value="PSW eXPRS"/>
                    <xsd:enumeration value="Quarterly Reports"/>
                    <xsd:enumeration value="Vacancy Reports"/>
                    <xsd:enumeration value="Assessmen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5C904-AFFD-4D8C-B0C2-EA9C42048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5398c352-de95-45d2-aa2b-885e62a5c505"/>
    <ds:schemaRef ds:uri="0e3d4f42-ba30-4d9a-9a46-8dd0dcd04638"/>
    <ds:schemaRef ds:uri="http://schemas.microsoft.com/sharepoint/v3"/>
    <ds:schemaRef ds:uri="2c0d2321-de3f-4dc0-9ad4-33613475ab6c"/>
  </ds:schemaRefs>
</ds:datastoreItem>
</file>

<file path=customXml/itemProps2.xml><?xml version="1.0" encoding="utf-8"?>
<ds:datastoreItem xmlns:ds="http://schemas.openxmlformats.org/officeDocument/2006/customXml" ds:itemID="{F7EE5F0C-7A95-4D32-BF53-D6B2E8928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FBCDA-6452-4052-9F28-FDB03A632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e1b1f5-4598-4f10-9cb7-32cc96214367"/>
    <ds:schemaRef ds:uri="2c0d2321-de3f-4dc0-9ad4-33613475a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SL Budget Instructions</vt:lpstr>
      <vt:lpstr>Supported Living Budget</vt:lpstr>
      <vt:lpstr>SL Transfer Budget2014</vt:lpstr>
      <vt:lpstr>Sup Liv Transfer Budget</vt:lpstr>
      <vt:lpstr>Sheet1</vt:lpstr>
      <vt:lpstr>'SL Budget Instructions'!Print_Area</vt:lpstr>
      <vt:lpstr>'SL Transfer Budget2014'!Print_Area</vt:lpstr>
      <vt:lpstr>'Supported Living Budget'!Print_Area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Supported Living Individual Service Budget</dc:title>
  <dc:creator>ANDERSSON Dawn C</dc:creator>
  <cp:lastModifiedBy>Sarah Tinker (she/her)</cp:lastModifiedBy>
  <cp:lastPrinted>2015-12-04T18:29:38Z</cp:lastPrinted>
  <dcterms:created xsi:type="dcterms:W3CDTF">2013-11-27T17:39:23Z</dcterms:created>
  <dcterms:modified xsi:type="dcterms:W3CDTF">2024-03-19T21:21:44Z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flowChangePath">
    <vt:lpwstr>dda4b983-52a9-4bdf-b645-81ef9678b89f,4;dda4b983-52a9-4bdf-b645-81ef9678b89f,7;dda4b983-52a9-4bdf-b645-81ef9678b89f,10;dda4b983-52a9-4bdf-b645-81ef9678b89f,16;</vt:lpwstr>
  </property>
  <property fmtid="{D5CDD505-2E9C-101B-9397-08002B2CF9AE}" pid="3" name="ContentTypeId">
    <vt:lpwstr>0x010100F67CF9D70151E948B8632D8062F25AFA</vt:lpwstr>
  </property>
  <property fmtid="{D5CDD505-2E9C-101B-9397-08002B2CF9AE}" pid="4" name="Date">
    <vt:filetime>2021-07-01T07:00:00Z</vt:filetime>
  </property>
  <property fmtid="{D5CDD505-2E9C-101B-9397-08002B2CF9AE}" pid="5" name="MSIP_Label_ebdd6eeb-0dd0-4927-947e-a759f08fcf55_Enabled">
    <vt:lpwstr>true</vt:lpwstr>
  </property>
  <property fmtid="{D5CDD505-2E9C-101B-9397-08002B2CF9AE}" pid="6" name="MSIP_Label_ebdd6eeb-0dd0-4927-947e-a759f08fcf55_SetDate">
    <vt:lpwstr>2024-03-19T21:21:43Z</vt:lpwstr>
  </property>
  <property fmtid="{D5CDD505-2E9C-101B-9397-08002B2CF9AE}" pid="7" name="MSIP_Label_ebdd6eeb-0dd0-4927-947e-a759f08fcf55_Method">
    <vt:lpwstr>Privileged</vt:lpwstr>
  </property>
  <property fmtid="{D5CDD505-2E9C-101B-9397-08002B2CF9AE}" pid="8" name="MSIP_Label_ebdd6eeb-0dd0-4927-947e-a759f08fcf55_Name">
    <vt:lpwstr>Level 1 - Published (Items)</vt:lpwstr>
  </property>
  <property fmtid="{D5CDD505-2E9C-101B-9397-08002B2CF9AE}" pid="9" name="MSIP_Label_ebdd6eeb-0dd0-4927-947e-a759f08fcf55_SiteId">
    <vt:lpwstr>658e63e8-8d39-499c-8f48-13adc9452f4c</vt:lpwstr>
  </property>
  <property fmtid="{D5CDD505-2E9C-101B-9397-08002B2CF9AE}" pid="10" name="MSIP_Label_ebdd6eeb-0dd0-4927-947e-a759f08fcf55_ActionId">
    <vt:lpwstr>6581f2ae-c37f-49f8-94d2-918d5489451f</vt:lpwstr>
  </property>
  <property fmtid="{D5CDD505-2E9C-101B-9397-08002B2CF9AE}" pid="11" name="MSIP_Label_ebdd6eeb-0dd0-4927-947e-a759f08fcf55_ContentBits">
    <vt:lpwstr>0</vt:lpwstr>
  </property>
</Properties>
</file>