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mc:AlternateContent xmlns:mc="http://schemas.openxmlformats.org/markup-compatibility/2006">
    <mc:Choice Requires="x15">
      <x15ac:absPath xmlns:x15ac="http://schemas.microsoft.com/office/spreadsheetml/2010/11/ac" url="\\oya.ad\files\Central\Business Services\Accounting\Travel\Travel Forms\"/>
    </mc:Choice>
  </mc:AlternateContent>
  <xr:revisionPtr revIDLastSave="0" documentId="13_ncr:1_{85F72F49-4BA9-4315-9EFA-5ECF85848EA4}" xr6:coauthVersionLast="47" xr6:coauthVersionMax="47" xr10:uidLastSave="{00000000-0000-0000-0000-000000000000}"/>
  <workbookProtection workbookAlgorithmName="SHA-512" workbookHashValue="czi4zKZcS35ZiMO24PvljURxBcDQZTIImCZiOgJ0H+wZ1LvF4LHeIHU8RYkGhvemqJWiR+LzNtQiTvX7cwMNtg==" workbookSaltValue="E1mUKrF0DrxFHiRj47GNVA==" workbookSpinCount="100000" lockStructure="1"/>
  <bookViews>
    <workbookView xWindow="1560" yWindow="1155" windowWidth="27975" windowHeight="15045" xr2:uid="{00000000-000D-0000-FFFF-FFFF00000000}"/>
  </bookViews>
  <sheets>
    <sheet name="Contractors and Volunteers TES" sheetId="8" r:id="rId1"/>
    <sheet name="Look Up" sheetId="4" state="hidden" r:id="rId2"/>
  </sheets>
  <definedNames>
    <definedName name="Advance">'Contractors and Volunteers TES'!$F$36</definedName>
    <definedName name="Communting_Miles">'Contractors and Volunteers TES'!$I$11</definedName>
    <definedName name="County">'Look Up'!$D$8:$D$15</definedName>
    <definedName name="Lodging_Tax">'Contractors and Volunteers TES'!$AD$19</definedName>
    <definedName name="Meal_Cost">'Contractors and Volunteers TES'!$AC$19</definedName>
    <definedName name="Mileage_Cost">'Contractors and Volunteers TES'!$O$33</definedName>
    <definedName name="Mileage_Rate">'Look Up'!$B$6</definedName>
    <definedName name="Misc_Expense">'Contractors and Volunteers TES'!$AE$19</definedName>
    <definedName name="PerDiemRates">'Look Up'!$A$10:$A$14</definedName>
    <definedName name="_xlnm.Print_Area" localSheetId="0">'Contractors and Volunteers TES'!$B$1:$P$35,'Contractors and Volunteers TES'!$R$1:$AF$42</definedName>
    <definedName name="Reduced_Rate">'Look Up'!$B$7</definedName>
    <definedName name="Send_Check">'Look Up'!$G$17:$G$20</definedName>
    <definedName name="Travel_Codes">'Look Up'!$G$8:$G$12</definedName>
    <definedName name="Youth_Meals">'Contractors and Volunteers TES'!$AD$21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2" i="8" l="1"/>
  <c r="D31" i="8"/>
  <c r="D30" i="8"/>
  <c r="D29" i="8"/>
  <c r="D28" i="8"/>
  <c r="D27" i="8"/>
  <c r="D26" i="8"/>
  <c r="D25" i="8"/>
  <c r="D24" i="8"/>
  <c r="D23" i="8"/>
  <c r="D22" i="8"/>
  <c r="D21" i="8"/>
  <c r="D20" i="8"/>
  <c r="D19" i="8"/>
  <c r="D18" i="8"/>
  <c r="D17" i="8"/>
  <c r="D16" i="8"/>
  <c r="D15" i="8"/>
  <c r="Z18" i="8" l="1"/>
  <c r="Z17" i="8"/>
  <c r="Z16" i="8"/>
  <c r="Z15" i="8"/>
  <c r="Z14" i="8"/>
  <c r="Z13" i="8"/>
  <c r="Z12" i="8"/>
  <c r="Z9" i="8"/>
  <c r="Z8" i="8"/>
  <c r="Z11" i="8"/>
  <c r="Z10" i="8"/>
  <c r="M33" i="8" l="1"/>
  <c r="O15" i="8" l="1"/>
  <c r="AE19" i="8"/>
  <c r="AD19" i="8"/>
  <c r="AC10" i="8"/>
  <c r="AC11" i="8"/>
  <c r="AC12" i="8"/>
  <c r="AC13" i="8"/>
  <c r="AC14" i="8"/>
  <c r="AC15" i="8"/>
  <c r="AF15" i="8" s="1"/>
  <c r="AC16" i="8"/>
  <c r="AF16" i="8" s="1"/>
  <c r="AC17" i="8"/>
  <c r="AC18" i="8"/>
  <c r="AC8" i="8"/>
  <c r="O16" i="8"/>
  <c r="O17" i="8"/>
  <c r="O18" i="8"/>
  <c r="O19" i="8"/>
  <c r="O20" i="8"/>
  <c r="O21" i="8"/>
  <c r="O22" i="8"/>
  <c r="O23" i="8"/>
  <c r="O24" i="8"/>
  <c r="O25" i="8"/>
  <c r="O26" i="8"/>
  <c r="O27" i="8"/>
  <c r="O28" i="8"/>
  <c r="O29" i="8"/>
  <c r="O30" i="8"/>
  <c r="O31" i="8"/>
  <c r="O32" i="8"/>
  <c r="O33" i="8" l="1"/>
  <c r="AF8" i="8"/>
  <c r="AD1" i="8"/>
  <c r="AF12" i="8" l="1"/>
  <c r="AF11" i="8"/>
  <c r="AF10" i="8"/>
  <c r="AC9" i="8"/>
  <c r="AF13" i="8"/>
  <c r="AF14" i="8"/>
  <c r="AF17" i="8"/>
  <c r="AF18" i="8"/>
  <c r="AD24" i="8"/>
  <c r="AD25" i="8"/>
  <c r="G36" i="8"/>
  <c r="AF9" i="8" l="1"/>
  <c r="AF19" i="8" s="1"/>
  <c r="AC19" i="8"/>
  <c r="AF23" i="8" s="1"/>
  <c r="AD23" i="8"/>
  <c r="AF26" i="8" l="1"/>
  <c r="AD26"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Carolina Marquette</author>
  </authors>
  <commentList>
    <comment ref="T4" authorId="0" shapeId="0" xr:uid="{00000000-0006-0000-0000-000001000000}">
      <text>
        <r>
          <rPr>
            <b/>
            <sz val="8"/>
            <color indexed="10"/>
            <rFont val="Tahoma"/>
            <family val="2"/>
          </rPr>
          <t xml:space="preserve">
ALWAYS complete time of departure and return</t>
        </r>
      </text>
    </comment>
    <comment ref="U4" authorId="0" shapeId="0" xr:uid="{00000000-0006-0000-0000-000002000000}">
      <text>
        <r>
          <rPr>
            <b/>
            <sz val="8"/>
            <color indexed="10"/>
            <rFont val="Tahoma"/>
            <family val="2"/>
          </rPr>
          <t xml:space="preserve">
ALWAYS complete time of departure and return.</t>
        </r>
      </text>
    </comment>
    <comment ref="Y5" authorId="0" shapeId="0" xr:uid="{00000000-0006-0000-0000-000003000000}">
      <text>
        <r>
          <rPr>
            <sz val="8"/>
            <color indexed="39"/>
            <rFont val="Tahoma"/>
            <family val="2"/>
          </rPr>
          <t xml:space="preserve">For Overnight Travel, select the county in which you will be lodging for the night. </t>
        </r>
      </text>
    </comment>
    <comment ref="AA5" authorId="0" shapeId="0" xr:uid="{00000000-0006-0000-0000-000004000000}">
      <text>
        <r>
          <rPr>
            <sz val="8"/>
            <color indexed="39"/>
            <rFont val="Tahoma"/>
            <family val="2"/>
          </rPr>
          <t>Please see Travel Instructions to determine the percentage of per diem you are eligible for.</t>
        </r>
      </text>
    </comment>
    <comment ref="AB5" authorId="0" shapeId="0" xr:uid="{00000000-0006-0000-0000-000005000000}">
      <text>
        <r>
          <rPr>
            <sz val="8"/>
            <color indexed="39"/>
            <rFont val="Tahoma"/>
            <family val="2"/>
          </rPr>
          <t>Select the meals that are provided to you that is included in the cost of your training/conference/activity.  You do not need to include complimentary meals that are provided by hotels/motels.</t>
        </r>
      </text>
    </comment>
    <comment ref="AE6" authorId="0" shapeId="0" xr:uid="{00000000-0006-0000-0000-000006000000}">
      <text>
        <r>
          <rPr>
            <sz val="8"/>
            <color indexed="39"/>
            <rFont val="Tahoma"/>
            <family val="2"/>
          </rPr>
          <t>*Misc. Expenses:  Receipts REQUIRED for personal phone calls, each purchase exceeding $25.00, and all non-travel expenses.</t>
        </r>
      </text>
    </comment>
    <comment ref="H13" authorId="0" shapeId="0" xr:uid="{00000000-0006-0000-0000-000007000000}">
      <text>
        <r>
          <rPr>
            <b/>
            <u/>
            <sz val="8"/>
            <color indexed="39"/>
            <rFont val="Tahoma"/>
            <family val="2"/>
          </rPr>
          <t>Trng</t>
        </r>
        <r>
          <rPr>
            <sz val="8"/>
            <color indexed="39"/>
            <rFont val="Tahoma"/>
            <family val="2"/>
          </rPr>
          <t>: Was the purpose of this travel to attend or conduct a training?</t>
        </r>
      </text>
    </comment>
    <comment ref="J13" authorId="0" shapeId="0" xr:uid="{00000000-0006-0000-0000-000008000000}">
      <text>
        <r>
          <rPr>
            <b/>
            <u/>
            <sz val="8"/>
            <color indexed="39"/>
            <rFont val="Tahoma"/>
            <family val="2"/>
          </rPr>
          <t>1 way or 2?</t>
        </r>
        <r>
          <rPr>
            <sz val="8"/>
            <color indexed="39"/>
            <rFont val="Tahoma"/>
            <family val="2"/>
          </rPr>
          <t>:If you marked "yes" for "Pers Cmtng".  How many times did you complete the personal commute? (ie. if you begin and end your trip from home and include those miles in the claim, you should mark "2".</t>
        </r>
      </text>
    </comment>
    <comment ref="M13" authorId="0" shapeId="0" xr:uid="{00000000-0006-0000-0000-000009000000}">
      <text>
        <r>
          <rPr>
            <sz val="8"/>
            <color indexed="39"/>
            <rFont val="Tahoma"/>
            <family val="2"/>
          </rPr>
          <t>Do not include other personal miles.</t>
        </r>
      </text>
    </comment>
  </commentList>
</comments>
</file>

<file path=xl/sharedStrings.xml><?xml version="1.0" encoding="utf-8"?>
<sst xmlns="http://schemas.openxmlformats.org/spreadsheetml/2006/main" count="172" uniqueCount="109">
  <si>
    <t>DATE</t>
  </si>
  <si>
    <t>Meal Per Diem Calculation</t>
  </si>
  <si>
    <t>Per Diem</t>
  </si>
  <si>
    <t>Amount</t>
  </si>
  <si>
    <t>Date</t>
  </si>
  <si>
    <t>T-Code</t>
  </si>
  <si>
    <t>Index</t>
  </si>
  <si>
    <t>PCA</t>
  </si>
  <si>
    <t>AOBJ</t>
  </si>
  <si>
    <t>AY</t>
  </si>
  <si>
    <t>1st Day Time of Depart</t>
  </si>
  <si>
    <t>Meal &amp; Lodging Expense (Conference/Meeting - Attach copy of registration and agenda)</t>
  </si>
  <si>
    <t>Total:</t>
  </si>
  <si>
    <t>Meals and Lodging Location/ Expense Description</t>
  </si>
  <si>
    <t>Lodging &amp; Tax</t>
  </si>
  <si>
    <t>Misc. Expenses</t>
  </si>
  <si>
    <t>Travel Awards:</t>
  </si>
  <si>
    <t>Mileage_Rate</t>
  </si>
  <si>
    <t>Per Diem Rates:</t>
  </si>
  <si>
    <t>County</t>
  </si>
  <si>
    <t>Per Diem Rates</t>
  </si>
  <si>
    <t>Clackamas</t>
  </si>
  <si>
    <t>Clatsop</t>
  </si>
  <si>
    <t>Deschutes</t>
  </si>
  <si>
    <t>Lane</t>
  </si>
  <si>
    <t>Lincoln</t>
  </si>
  <si>
    <t>Multnomah</t>
  </si>
  <si>
    <t>Washington</t>
  </si>
  <si>
    <t>Counties</t>
  </si>
  <si>
    <t xml:space="preserve">Subtotal Mileage Cost
</t>
  </si>
  <si>
    <t>Audited by:</t>
  </si>
  <si>
    <t>Travel Summary:</t>
  </si>
  <si>
    <t>Meals:</t>
  </si>
  <si>
    <t>Misc. Expenses:</t>
  </si>
  <si>
    <t>N/A</t>
  </si>
  <si>
    <t>Code</t>
  </si>
  <si>
    <t>Rate</t>
  </si>
  <si>
    <t>Travel Codes/Mileage Rate</t>
  </si>
  <si>
    <t>NC</t>
  </si>
  <si>
    <t>CB</t>
  </si>
  <si>
    <t>MA</t>
  </si>
  <si>
    <t>EP</t>
  </si>
  <si>
    <t>Reduced_Rate</t>
  </si>
  <si>
    <t>Cost Benefit</t>
  </si>
  <si>
    <t>Medical Accomodation</t>
  </si>
  <si>
    <t>Employee Preference</t>
  </si>
  <si>
    <t>No Car Available</t>
  </si>
  <si>
    <t>RD</t>
  </si>
  <si>
    <t>Reimbursement Declined</t>
  </si>
  <si>
    <t>Description</t>
  </si>
  <si>
    <t>Backup?</t>
  </si>
  <si>
    <t>Send Check to</t>
  </si>
  <si>
    <t>Electronic Deposit</t>
  </si>
  <si>
    <t>Workstation:  Forward to workstation.</t>
  </si>
  <si>
    <t>Home:  Mail to home address.</t>
  </si>
  <si>
    <t>Pick-Up:  Hold at Central-Accounting.</t>
  </si>
  <si>
    <t>Req'd</t>
  </si>
  <si>
    <t>On File</t>
  </si>
  <si>
    <t>Business Destination and Reason for Travel (i.e. name of meeting, type of training, etc.)</t>
  </si>
  <si>
    <t>Traveler:</t>
  </si>
  <si>
    <t>Subtotal Youth Meals, (Receipt Required):</t>
  </si>
  <si>
    <t>Mileage (Page 1):</t>
  </si>
  <si>
    <t xml:space="preserve">accept travel awards as a result of, or associated with, this state business trip.  </t>
  </si>
  <si>
    <t>% of 
Per Diem</t>
  </si>
  <si>
    <t>Meals Provided</t>
  </si>
  <si>
    <t>Reimbursable Meal Cost</t>
  </si>
  <si>
    <t>1 way
 or 2?</t>
  </si>
  <si>
    <t>Final Day Time of Return</t>
  </si>
  <si>
    <t>*Receipt Required</t>
  </si>
  <si>
    <t>TOTAL</t>
  </si>
  <si>
    <t>Meals and Lodging, Subtotal:</t>
  </si>
  <si>
    <t>*Misc. Expenses:  Receipts REQUIRED for personal phone calls, each purchase exceeding $25.00, and all non-travel expenses.</t>
  </si>
  <si>
    <t>Route for Private Car Mileage
(From Location to Location)</t>
  </si>
  <si>
    <t>Training
Y/N</t>
  </si>
  <si>
    <t>Reference Number</t>
  </si>
  <si>
    <t>I.</t>
  </si>
  <si>
    <t>I certify this claim is true and correct, no part has been previously claimed or will be claimed from any other source, and the transportation method reflected in this claim is the most advantageous method to the state:</t>
  </si>
  <si>
    <t>I approve this request and certify funds for payment of this claim are available in the approved budget for the period covered and have been allotted for expenditure and the transportation method reflected in this claim is the most advantageous method to the state:</t>
  </si>
  <si>
    <t>Mileage Reimbursement and Reason For Travel</t>
  </si>
  <si>
    <t>Requesting Office Coding Information</t>
  </si>
  <si>
    <t>YA2228-C TRAVEL EXPENSE SHEET 
For Contractors and Volunteers</t>
  </si>
  <si>
    <t>Name of Payee:</t>
  </si>
  <si>
    <t>Please do not inlcude any personal miles incurred while conducting business for OYA.</t>
  </si>
  <si>
    <t xml:space="preserve">Mileage </t>
  </si>
  <si>
    <t>Vendor/Tax ID #:</t>
  </si>
  <si>
    <t>TRAVEL EXPENSE SHEET - Contractors and Volunteers, Page 2</t>
  </si>
  <si>
    <t>For Accounting Use Only:</t>
  </si>
  <si>
    <t xml:space="preserve">If "Yes", date of approval letter? </t>
  </si>
  <si>
    <t>If claim is for a Volunteer travel reimbursement, approval letter received from program office?</t>
  </si>
  <si>
    <t>TC</t>
  </si>
  <si>
    <t>Contract#</t>
  </si>
  <si>
    <t>Payee Signature/Date</t>
  </si>
  <si>
    <t>Authorizing Supervisor Signature/Date</t>
  </si>
  <si>
    <t>Parole#</t>
  </si>
  <si>
    <t>Probation#</t>
  </si>
  <si>
    <t>Youth
JJIS #                                                         (Include Leading Zeros)</t>
  </si>
  <si>
    <t>Doc#</t>
  </si>
  <si>
    <t>Total 
I. + II. + III.</t>
  </si>
  <si>
    <r>
      <t xml:space="preserve">Completion of this block is </t>
    </r>
    <r>
      <rPr>
        <b/>
        <sz val="10"/>
        <rFont val="Calibri"/>
        <family val="2"/>
        <scheme val="minor"/>
      </rPr>
      <t>mandatory</t>
    </r>
    <r>
      <rPr>
        <sz val="10"/>
        <rFont val="Calibri"/>
        <family val="2"/>
        <scheme val="minor"/>
      </rPr>
      <t xml:space="preserve"> (</t>
    </r>
    <r>
      <rPr>
        <u/>
        <sz val="10"/>
        <rFont val="Calibri"/>
        <family val="2"/>
        <scheme val="minor"/>
      </rPr>
      <t>see drop down box</t>
    </r>
    <r>
      <rPr>
        <sz val="10"/>
        <rFont val="Calibri"/>
        <family val="2"/>
        <scheme val="minor"/>
      </rPr>
      <t>). Travel expense reimbursement claims will not be processed if this block is left blank.  Travel awards include, but may not be limited to, airline frequent flyer miles and hotel or car rental frequent customer awards or miles.</t>
    </r>
  </si>
  <si>
    <t>TV</t>
  </si>
  <si>
    <r>
      <t>III.</t>
    </r>
    <r>
      <rPr>
        <b/>
        <sz val="10"/>
        <color rgb="FFC00000"/>
        <rFont val="Calibri"/>
        <family val="2"/>
        <scheme val="minor"/>
      </rPr>
      <t>*</t>
    </r>
  </si>
  <si>
    <r>
      <rPr>
        <b/>
        <sz val="10"/>
        <rFont val="Calibri"/>
        <family val="2"/>
        <scheme val="minor"/>
      </rPr>
      <t>II.</t>
    </r>
    <r>
      <rPr>
        <b/>
        <sz val="10"/>
        <color rgb="FFC00000"/>
        <rFont val="Calibri"/>
        <family val="2"/>
        <scheme val="minor"/>
      </rPr>
      <t>*</t>
    </r>
  </si>
  <si>
    <t>Standard</t>
  </si>
  <si>
    <t>I did not/will not</t>
  </si>
  <si>
    <t>Traveler's Home Address:</t>
  </si>
  <si>
    <r>
      <rPr>
        <b/>
        <sz val="10"/>
        <color rgb="FFFF0000"/>
        <rFont val="Arial"/>
        <family val="2"/>
      </rPr>
      <t>mileage rates updated on form</t>
    </r>
    <r>
      <rPr>
        <sz val="10"/>
        <color rgb="FFFF0000"/>
        <rFont val="Arial"/>
        <family val="2"/>
      </rPr>
      <t xml:space="preserve"> (simple formulas) </t>
    </r>
    <r>
      <rPr>
        <b/>
        <sz val="10"/>
        <color rgb="FFFF0000"/>
        <rFont val="Arial"/>
        <family val="2"/>
      </rPr>
      <t>column D.</t>
    </r>
  </si>
  <si>
    <t>current -</t>
  </si>
  <si>
    <t xml:space="preserve">old - </t>
  </si>
  <si>
    <t>Rates Effective 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</si>
</sst>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_(&quot;$&quot;* #,##0_);_(&quot;$&quot;* \(#,##0\);_(&quot;$&quot;* &quot;-&quot;??_);_(@_)"/>
    <numFmt numFmtId="165" formatCode="&quot;$&quot;#,##0"/>
    <numFmt numFmtId="166" formatCode="_(* #,##0_);_(* \(#,##0\);_(* &quot;-&quot;??_);_(@_)"/>
    <numFmt numFmtId="167" formatCode="m/d/yy;@"/>
    <numFmt numFmtId="168" formatCode="_(&quot;$&quot;* #,##0.000_);_(&quot;$&quot;* \(#,##0.000\);_(&quot;$&quot;* &quot;-&quot;??_);_(@_)"/>
    <numFmt numFmtId="169" formatCode="_(* #,##0.000_);_(* \(#,##0.000\);_(* &quot;-&quot;??_);_(@_)"/>
  </numFmts>
  <fonts count="34" x14ac:knownFonts="1">
    <font>
      <sz val="10"/>
      <name val="Arial"/>
    </font>
    <font>
      <sz val="10"/>
      <name val="Arial"/>
      <family val="2"/>
    </font>
    <font>
      <b/>
      <sz val="10"/>
      <name val="Arial"/>
      <family val="2"/>
    </font>
    <font>
      <sz val="8"/>
      <name val="Arial"/>
      <family val="2"/>
    </font>
    <font>
      <sz val="10"/>
      <name val="Arial"/>
      <family val="2"/>
    </font>
    <font>
      <sz val="10"/>
      <name val="Arial"/>
      <family val="2"/>
    </font>
    <font>
      <sz val="8"/>
      <color indexed="39"/>
      <name val="Tahoma"/>
      <family val="2"/>
    </font>
    <font>
      <b/>
      <u/>
      <sz val="8"/>
      <color indexed="39"/>
      <name val="Tahoma"/>
      <family val="2"/>
    </font>
    <font>
      <u/>
      <sz val="10"/>
      <color theme="10"/>
      <name val="Arial"/>
      <family val="2"/>
    </font>
    <font>
      <b/>
      <sz val="8"/>
      <color indexed="10"/>
      <name val="Tahoma"/>
      <family val="2"/>
    </font>
    <font>
      <sz val="8"/>
      <name val="Calibri"/>
      <family val="2"/>
      <scheme val="minor"/>
    </font>
    <font>
      <b/>
      <sz val="10"/>
      <name val="Calibri"/>
      <family val="2"/>
      <scheme val="minor"/>
    </font>
    <font>
      <b/>
      <sz val="10"/>
      <color indexed="10"/>
      <name val="Calibri"/>
      <family val="2"/>
      <scheme val="minor"/>
    </font>
    <font>
      <b/>
      <vertAlign val="superscript"/>
      <sz val="10"/>
      <name val="Calibri"/>
      <family val="2"/>
      <scheme val="minor"/>
    </font>
    <font>
      <sz val="10"/>
      <name val="Calibri"/>
      <family val="2"/>
      <scheme val="minor"/>
    </font>
    <font>
      <b/>
      <sz val="10"/>
      <color indexed="12"/>
      <name val="Calibri"/>
      <family val="2"/>
      <scheme val="minor"/>
    </font>
    <font>
      <u/>
      <sz val="10"/>
      <name val="Calibri"/>
      <family val="2"/>
      <scheme val="minor"/>
    </font>
    <font>
      <i/>
      <sz val="10"/>
      <name val="Calibri"/>
      <family val="2"/>
      <scheme val="minor"/>
    </font>
    <font>
      <vertAlign val="subscript"/>
      <sz val="10"/>
      <name val="Calibri"/>
      <family val="2"/>
      <scheme val="minor"/>
    </font>
    <font>
      <u/>
      <sz val="10"/>
      <color theme="10"/>
      <name val="Calibri"/>
      <family val="2"/>
      <scheme val="minor"/>
    </font>
    <font>
      <b/>
      <sz val="9"/>
      <name val="Calibri"/>
      <family val="2"/>
      <scheme val="minor"/>
    </font>
    <font>
      <sz val="10"/>
      <color rgb="FF6D6F72"/>
      <name val="Calibri"/>
      <family val="2"/>
      <scheme val="minor"/>
    </font>
    <font>
      <b/>
      <u/>
      <sz val="10"/>
      <name val="Calibri"/>
      <family val="2"/>
      <scheme val="minor"/>
    </font>
    <font>
      <b/>
      <sz val="10"/>
      <color rgb="FF1306BA"/>
      <name val="Calibri"/>
      <family val="2"/>
      <scheme val="minor"/>
    </font>
    <font>
      <b/>
      <u val="doubleAccounting"/>
      <sz val="10"/>
      <color indexed="12"/>
      <name val="Calibri"/>
      <family val="2"/>
      <scheme val="minor"/>
    </font>
    <font>
      <b/>
      <i/>
      <sz val="10"/>
      <color rgb="FFFF0000"/>
      <name val="Calibri"/>
      <family val="2"/>
      <scheme val="minor"/>
    </font>
    <font>
      <b/>
      <i/>
      <u val="singleAccounting"/>
      <sz val="10"/>
      <color rgb="FFCC00FF"/>
      <name val="Calibri"/>
      <family val="2"/>
      <scheme val="minor"/>
    </font>
    <font>
      <b/>
      <sz val="16"/>
      <name val="Calibri"/>
      <family val="2"/>
      <scheme val="minor"/>
    </font>
    <font>
      <b/>
      <sz val="10"/>
      <color rgb="FFC00000"/>
      <name val="Calibri"/>
      <family val="2"/>
      <scheme val="minor"/>
    </font>
    <font>
      <sz val="8"/>
      <color rgb="FF000000"/>
      <name val="Tahoma"/>
      <family val="2"/>
    </font>
    <font>
      <sz val="10"/>
      <color rgb="FFFF0000"/>
      <name val="Arial"/>
      <family val="2"/>
    </font>
    <font>
      <b/>
      <sz val="10"/>
      <color rgb="FFFF0000"/>
      <name val="Arial"/>
      <family val="2"/>
    </font>
    <font>
      <b/>
      <vertAlign val="superscript"/>
      <sz val="14"/>
      <color rgb="FF7030A0"/>
      <name val="Calibri"/>
      <family val="2"/>
      <scheme val="minor"/>
    </font>
    <font>
      <sz val="14"/>
      <color rgb="FF7030A0"/>
      <name val="Calibri"/>
      <family val="2"/>
      <scheme val="minor"/>
    </font>
  </fonts>
  <fills count="8">
    <fill>
      <patternFill patternType="none"/>
    </fill>
    <fill>
      <patternFill patternType="gray125"/>
    </fill>
    <fill>
      <patternFill patternType="solid">
        <fgColor indexed="15"/>
        <bgColor indexed="64"/>
      </patternFill>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76">
    <border>
      <left/>
      <right/>
      <top/>
      <bottom/>
      <diagonal/>
    </border>
    <border>
      <left/>
      <right/>
      <top style="medium">
        <color indexed="64"/>
      </top>
      <bottom style="thin">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top style="medium">
        <color indexed="64"/>
      </top>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double">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style="double">
        <color indexed="64"/>
      </left>
      <right/>
      <top style="thin">
        <color indexed="64"/>
      </top>
      <bottom style="thin">
        <color indexed="64"/>
      </bottom>
      <diagonal/>
    </border>
    <border>
      <left style="double">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double">
        <color indexed="64"/>
      </left>
      <right/>
      <top/>
      <bottom style="medium">
        <color indexed="64"/>
      </bottom>
      <diagonal/>
    </border>
    <border>
      <left style="double">
        <color indexed="64"/>
      </left>
      <right/>
      <top style="medium">
        <color indexed="64"/>
      </top>
      <bottom style="thin">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double">
        <color indexed="64"/>
      </left>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style="double">
        <color indexed="64"/>
      </left>
      <right/>
      <top style="thin">
        <color indexed="64"/>
      </top>
      <bottom style="medium">
        <color indexed="64"/>
      </bottom>
      <diagonal/>
    </border>
    <border>
      <left style="hair">
        <color indexed="64"/>
      </left>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hair">
        <color indexed="64"/>
      </left>
      <right/>
      <top style="medium">
        <color indexed="64"/>
      </top>
      <bottom/>
      <diagonal/>
    </border>
    <border>
      <left style="medium">
        <color indexed="64"/>
      </left>
      <right style="medium">
        <color indexed="64"/>
      </right>
      <top/>
      <bottom style="thin">
        <color indexed="64"/>
      </bottom>
      <diagonal/>
    </border>
    <border>
      <left style="hair">
        <color indexed="64"/>
      </left>
      <right/>
      <top/>
      <bottom style="medium">
        <color indexed="64"/>
      </bottom>
      <diagonal/>
    </border>
    <border>
      <left style="medium">
        <color indexed="64"/>
      </left>
      <right/>
      <top/>
      <bottom style="thin">
        <color theme="0" tint="-0.249977111117893"/>
      </bottom>
      <diagonal/>
    </border>
    <border>
      <left/>
      <right/>
      <top/>
      <bottom style="thin">
        <color theme="0" tint="-0.249977111117893"/>
      </bottom>
      <diagonal/>
    </border>
    <border>
      <left/>
      <right/>
      <top style="thin">
        <color theme="5" tint="-0.249977111117893"/>
      </top>
      <bottom style="thin">
        <color theme="5" tint="-0.249977111117893"/>
      </bottom>
      <diagonal/>
    </border>
    <border>
      <left/>
      <right style="thin">
        <color theme="5" tint="-0.249977111117893"/>
      </right>
      <top style="thin">
        <color theme="5" tint="-0.249977111117893"/>
      </top>
      <bottom style="thin">
        <color theme="5" tint="-0.249977111117893"/>
      </bottom>
      <diagonal/>
    </border>
    <border>
      <left style="medium">
        <color indexed="64"/>
      </left>
      <right/>
      <top style="thin">
        <color theme="5" tint="-0.249977111117893"/>
      </top>
      <bottom style="thin">
        <color theme="5" tint="-0.249977111117893"/>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0" fontId="8" fillId="0" borderId="0" applyNumberFormat="0" applyFill="0" applyBorder="0" applyAlignment="0" applyProtection="0">
      <alignment vertical="top"/>
      <protection locked="0"/>
    </xf>
    <xf numFmtId="44" fontId="1" fillId="0" borderId="0" applyFont="0" applyFill="0" applyBorder="0" applyAlignment="0" applyProtection="0"/>
  </cellStyleXfs>
  <cellXfs count="339">
    <xf numFmtId="0" fontId="0" fillId="0" borderId="0" xfId="0"/>
    <xf numFmtId="0" fontId="2" fillId="2" borderId="9" xfId="0" applyFont="1" applyFill="1" applyBorder="1"/>
    <xf numFmtId="164" fontId="0" fillId="3" borderId="10" xfId="2" applyNumberFormat="1" applyFont="1" applyFill="1" applyBorder="1"/>
    <xf numFmtId="164" fontId="0" fillId="3" borderId="11" xfId="2" applyNumberFormat="1" applyFont="1" applyFill="1" applyBorder="1"/>
    <xf numFmtId="164" fontId="0" fillId="3" borderId="12" xfId="2" applyNumberFormat="1" applyFont="1" applyFill="1" applyBorder="1"/>
    <xf numFmtId="0" fontId="2" fillId="2" borderId="4" xfId="0" applyFont="1" applyFill="1" applyBorder="1"/>
    <xf numFmtId="0" fontId="2" fillId="2" borderId="5" xfId="0" applyFont="1" applyFill="1" applyBorder="1"/>
    <xf numFmtId="0" fontId="0" fillId="3" borderId="30" xfId="0" applyFill="1" applyBorder="1"/>
    <xf numFmtId="164" fontId="0" fillId="3" borderId="31" xfId="2" applyNumberFormat="1" applyFont="1" applyFill="1" applyBorder="1"/>
    <xf numFmtId="0" fontId="0" fillId="3" borderId="23" xfId="0" applyFill="1" applyBorder="1"/>
    <xf numFmtId="164" fontId="0" fillId="3" borderId="3" xfId="2" applyNumberFormat="1" applyFont="1" applyFill="1" applyBorder="1"/>
    <xf numFmtId="0" fontId="0" fillId="3" borderId="4" xfId="0" applyFill="1" applyBorder="1"/>
    <xf numFmtId="164" fontId="0" fillId="3" borderId="5" xfId="2" applyNumberFormat="1" applyFont="1" applyFill="1" applyBorder="1"/>
    <xf numFmtId="44" fontId="0" fillId="0" borderId="0" xfId="2" applyFont="1"/>
    <xf numFmtId="0" fontId="4" fillId="4" borderId="30" xfId="0" applyFont="1" applyFill="1" applyBorder="1" applyAlignment="1">
      <alignment horizontal="center"/>
    </xf>
    <xf numFmtId="0" fontId="4" fillId="4" borderId="23" xfId="0" applyFont="1" applyFill="1" applyBorder="1" applyAlignment="1">
      <alignment horizontal="center"/>
    </xf>
    <xf numFmtId="0" fontId="4" fillId="4" borderId="4" xfId="0" applyFont="1" applyFill="1" applyBorder="1" applyAlignment="1">
      <alignment horizontal="center"/>
    </xf>
    <xf numFmtId="0" fontId="4" fillId="4" borderId="33" xfId="0" applyFont="1" applyFill="1" applyBorder="1" applyAlignment="1">
      <alignment horizontal="left"/>
    </xf>
    <xf numFmtId="0" fontId="4" fillId="4" borderId="0" xfId="0" applyFont="1" applyFill="1" applyBorder="1" applyAlignment="1">
      <alignment horizontal="left"/>
    </xf>
    <xf numFmtId="0" fontId="4" fillId="4" borderId="14" xfId="0" applyFont="1" applyFill="1" applyBorder="1" applyAlignment="1">
      <alignment horizontal="left"/>
    </xf>
    <xf numFmtId="0" fontId="2" fillId="2" borderId="4" xfId="0" applyFont="1" applyFill="1" applyBorder="1" applyAlignment="1">
      <alignment horizontal="center"/>
    </xf>
    <xf numFmtId="0" fontId="2" fillId="2" borderId="14" xfId="0" applyFont="1" applyFill="1" applyBorder="1" applyAlignment="1">
      <alignment horizontal="center"/>
    </xf>
    <xf numFmtId="0" fontId="2" fillId="2" borderId="5" xfId="0" applyFont="1" applyFill="1" applyBorder="1" applyAlignment="1">
      <alignment horizontal="center"/>
    </xf>
    <xf numFmtId="168" fontId="0" fillId="3" borderId="9" xfId="2" applyNumberFormat="1" applyFont="1" applyFill="1" applyBorder="1"/>
    <xf numFmtId="168" fontId="5" fillId="4" borderId="31" xfId="2" applyNumberFormat="1" applyFont="1" applyFill="1" applyBorder="1"/>
    <xf numFmtId="168" fontId="5" fillId="4" borderId="3" xfId="2" applyNumberFormat="1" applyFont="1" applyFill="1" applyBorder="1"/>
    <xf numFmtId="168" fontId="5" fillId="4" borderId="5" xfId="2" applyNumberFormat="1" applyFont="1" applyFill="1" applyBorder="1"/>
    <xf numFmtId="0" fontId="14" fillId="5" borderId="0" xfId="4" applyFont="1" applyFill="1" applyProtection="1"/>
    <xf numFmtId="0" fontId="21" fillId="5" borderId="0" xfId="4" applyFont="1" applyFill="1"/>
    <xf numFmtId="0" fontId="14" fillId="5" borderId="0" xfId="4" applyFont="1" applyFill="1" applyAlignment="1" applyProtection="1">
      <alignment vertical="center"/>
    </xf>
    <xf numFmtId="0" fontId="11" fillId="5" borderId="0" xfId="4" applyFont="1" applyFill="1" applyAlignment="1" applyProtection="1">
      <alignment vertical="center"/>
    </xf>
    <xf numFmtId="0" fontId="11" fillId="5" borderId="37" xfId="4" applyFont="1" applyFill="1" applyBorder="1" applyAlignment="1" applyProtection="1">
      <alignment horizontal="right" vertical="center"/>
    </xf>
    <xf numFmtId="0" fontId="14" fillId="5" borderId="0" xfId="4" applyFont="1" applyFill="1" applyAlignment="1" applyProtection="1">
      <alignment horizontal="left" vertical="center"/>
    </xf>
    <xf numFmtId="0" fontId="14" fillId="5" borderId="0" xfId="4" applyFont="1" applyFill="1" applyAlignment="1" applyProtection="1"/>
    <xf numFmtId="0" fontId="11" fillId="5" borderId="0" xfId="4" applyFont="1" applyFill="1" applyBorder="1" applyAlignment="1" applyProtection="1">
      <alignment horizontal="left" vertical="center"/>
    </xf>
    <xf numFmtId="0" fontId="11" fillId="5" borderId="0" xfId="4" applyFont="1" applyFill="1" applyBorder="1" applyAlignment="1" applyProtection="1">
      <alignment horizontal="left" vertical="center"/>
      <protection locked="0"/>
    </xf>
    <xf numFmtId="0" fontId="11" fillId="5" borderId="14" xfId="4" applyFont="1" applyFill="1" applyBorder="1" applyAlignment="1" applyProtection="1"/>
    <xf numFmtId="49" fontId="14" fillId="5" borderId="22" xfId="4" applyNumberFormat="1" applyFont="1" applyFill="1" applyBorder="1" applyAlignment="1" applyProtection="1">
      <alignment horizontal="center" vertical="center"/>
      <protection locked="0"/>
    </xf>
    <xf numFmtId="49" fontId="14" fillId="5" borderId="32" xfId="4" applyNumberFormat="1" applyFont="1" applyFill="1" applyBorder="1" applyAlignment="1" applyProtection="1">
      <alignment horizontal="center" vertical="center"/>
      <protection locked="0"/>
    </xf>
    <xf numFmtId="44" fontId="14" fillId="5" borderId="17" xfId="2" applyFont="1" applyFill="1" applyBorder="1" applyAlignment="1" applyProtection="1">
      <alignment horizontal="center" vertical="center"/>
      <protection locked="0"/>
    </xf>
    <xf numFmtId="165" fontId="14" fillId="5" borderId="17" xfId="4" applyNumberFormat="1" applyFont="1" applyFill="1" applyBorder="1" applyAlignment="1" applyProtection="1">
      <alignment horizontal="center" vertical="center"/>
    </xf>
    <xf numFmtId="9" fontId="14" fillId="5" borderId="8" xfId="3" applyFont="1" applyFill="1" applyBorder="1" applyAlignment="1" applyProtection="1">
      <alignment horizontal="center" vertical="center"/>
      <protection locked="0"/>
    </xf>
    <xf numFmtId="9" fontId="14" fillId="5" borderId="22" xfId="3" applyFont="1" applyFill="1" applyBorder="1" applyAlignment="1" applyProtection="1">
      <alignment horizontal="center" vertical="center"/>
      <protection locked="0"/>
    </xf>
    <xf numFmtId="43" fontId="14" fillId="5" borderId="22" xfId="1" applyFont="1" applyFill="1" applyBorder="1" applyAlignment="1" applyProtection="1">
      <alignment vertical="center"/>
    </xf>
    <xf numFmtId="43" fontId="14" fillId="5" borderId="22" xfId="1" applyFont="1" applyFill="1" applyBorder="1" applyAlignment="1" applyProtection="1">
      <alignment horizontal="right" vertical="center"/>
      <protection locked="0"/>
    </xf>
    <xf numFmtId="43" fontId="14" fillId="5" borderId="32" xfId="1" applyFont="1" applyFill="1" applyBorder="1" applyAlignment="1" applyProtection="1">
      <alignment horizontal="right" vertical="center"/>
      <protection locked="0"/>
    </xf>
    <xf numFmtId="44" fontId="14" fillId="5" borderId="58" xfId="2" applyFont="1" applyFill="1" applyBorder="1" applyAlignment="1" applyProtection="1">
      <alignment horizontal="center" vertical="center"/>
    </xf>
    <xf numFmtId="0" fontId="11" fillId="5" borderId="29" xfId="4" applyFont="1" applyFill="1" applyBorder="1" applyAlignment="1" applyProtection="1">
      <alignment vertical="center"/>
    </xf>
    <xf numFmtId="0" fontId="14" fillId="5" borderId="32" xfId="4" applyFont="1" applyFill="1" applyBorder="1" applyAlignment="1" applyProtection="1">
      <alignment horizontal="center" vertical="center"/>
      <protection locked="0"/>
    </xf>
    <xf numFmtId="0" fontId="14" fillId="5" borderId="19" xfId="4" applyFont="1" applyFill="1" applyBorder="1" applyAlignment="1" applyProtection="1">
      <alignment horizontal="center" vertical="center"/>
      <protection locked="0"/>
    </xf>
    <xf numFmtId="166" fontId="14" fillId="5" borderId="55" xfId="1" applyNumberFormat="1" applyFont="1" applyFill="1" applyBorder="1" applyAlignment="1" applyProtection="1">
      <alignment horizontal="right" vertical="center"/>
      <protection locked="0"/>
    </xf>
    <xf numFmtId="43" fontId="11" fillId="5" borderId="64" xfId="1" applyFont="1" applyFill="1" applyBorder="1" applyAlignment="1" applyProtection="1">
      <alignment horizontal="center" vertical="center"/>
    </xf>
    <xf numFmtId="0" fontId="14" fillId="5" borderId="0" xfId="4" applyFont="1" applyFill="1" applyBorder="1" applyProtection="1"/>
    <xf numFmtId="0" fontId="14" fillId="5" borderId="33" xfId="4" applyFont="1" applyFill="1" applyBorder="1" applyProtection="1"/>
    <xf numFmtId="0" fontId="14" fillId="5" borderId="0" xfId="4" applyFont="1" applyFill="1" applyBorder="1" applyAlignment="1" applyProtection="1">
      <alignment horizontal="left" vertical="center"/>
    </xf>
    <xf numFmtId="0" fontId="14" fillId="5" borderId="0" xfId="4" applyFont="1" applyFill="1" applyBorder="1" applyAlignment="1" applyProtection="1">
      <alignment horizontal="left" vertical="center" wrapText="1"/>
    </xf>
    <xf numFmtId="0" fontId="14" fillId="5" borderId="3" xfId="4" applyFont="1" applyFill="1" applyBorder="1" applyAlignment="1" applyProtection="1">
      <alignment horizontal="left" vertical="center" wrapText="1"/>
    </xf>
    <xf numFmtId="44" fontId="11" fillId="5" borderId="0" xfId="2" applyFont="1" applyFill="1" applyBorder="1" applyAlignment="1" applyProtection="1">
      <alignment horizontal="center" vertical="center"/>
    </xf>
    <xf numFmtId="0" fontId="11" fillId="5" borderId="0" xfId="4" applyFont="1" applyFill="1" applyBorder="1" applyAlignment="1" applyProtection="1">
      <alignment horizontal="right" vertical="center"/>
    </xf>
    <xf numFmtId="0" fontId="22" fillId="5" borderId="0" xfId="4" applyFont="1" applyFill="1" applyProtection="1"/>
    <xf numFmtId="0" fontId="14" fillId="5" borderId="0" xfId="4" applyFont="1" applyFill="1" applyBorder="1" applyAlignment="1" applyProtection="1">
      <alignment wrapText="1"/>
    </xf>
    <xf numFmtId="0" fontId="14" fillId="5" borderId="33" xfId="4" applyFont="1" applyFill="1" applyBorder="1" applyAlignment="1" applyProtection="1">
      <alignment wrapText="1"/>
    </xf>
    <xf numFmtId="0" fontId="14" fillId="5" borderId="33" xfId="4" applyFont="1" applyFill="1" applyBorder="1" applyAlignment="1" applyProtection="1">
      <alignment vertical="center"/>
    </xf>
    <xf numFmtId="0" fontId="11" fillId="5" borderId="33" xfId="4" applyFont="1" applyFill="1" applyBorder="1" applyAlignment="1" applyProtection="1">
      <alignment horizontal="right" vertical="center"/>
    </xf>
    <xf numFmtId="166" fontId="14" fillId="5" borderId="39" xfId="1" applyNumberFormat="1" applyFont="1" applyFill="1" applyBorder="1" applyAlignment="1" applyProtection="1">
      <alignment horizontal="right" vertical="center"/>
    </xf>
    <xf numFmtId="0" fontId="14" fillId="5" borderId="0" xfId="4" applyFont="1" applyFill="1" applyBorder="1" applyAlignment="1" applyProtection="1"/>
    <xf numFmtId="0" fontId="14" fillId="5" borderId="0" xfId="4" applyFont="1" applyFill="1" applyBorder="1" applyAlignment="1" applyProtection="1">
      <alignment vertical="center"/>
    </xf>
    <xf numFmtId="166" fontId="14" fillId="5" borderId="0" xfId="1" applyNumberFormat="1" applyFont="1" applyFill="1" applyBorder="1" applyAlignment="1" applyProtection="1">
      <alignment horizontal="right" vertical="center"/>
    </xf>
    <xf numFmtId="0" fontId="14" fillId="5" borderId="0" xfId="4" applyFont="1" applyFill="1" applyBorder="1" applyAlignment="1" applyProtection="1">
      <alignment wrapText="1"/>
      <protection locked="0"/>
    </xf>
    <xf numFmtId="0" fontId="14" fillId="5" borderId="27" xfId="4" applyFont="1" applyFill="1" applyBorder="1" applyAlignment="1" applyProtection="1">
      <alignment vertical="center"/>
      <protection locked="0"/>
    </xf>
    <xf numFmtId="0" fontId="11" fillId="5" borderId="0" xfId="4" applyFont="1" applyFill="1" applyBorder="1" applyAlignment="1" applyProtection="1">
      <alignment vertical="center"/>
    </xf>
    <xf numFmtId="44" fontId="11" fillId="5" borderId="0" xfId="2" applyFont="1" applyFill="1" applyBorder="1" applyAlignment="1" applyProtection="1">
      <alignment vertical="center"/>
      <protection locked="0"/>
    </xf>
    <xf numFmtId="44" fontId="25" fillId="5" borderId="0" xfId="4" applyNumberFormat="1" applyFont="1" applyFill="1" applyBorder="1" applyAlignment="1" applyProtection="1">
      <alignment horizontal="left" vertical="top"/>
    </xf>
    <xf numFmtId="0" fontId="11" fillId="5" borderId="0" xfId="4" applyFont="1" applyFill="1" applyProtection="1"/>
    <xf numFmtId="0" fontId="14" fillId="5" borderId="17" xfId="4" applyFont="1" applyFill="1" applyBorder="1" applyAlignment="1" applyProtection="1">
      <alignment horizontal="center"/>
    </xf>
    <xf numFmtId="49" fontId="14" fillId="5" borderId="8" xfId="4" applyNumberFormat="1" applyFont="1" applyFill="1" applyBorder="1" applyAlignment="1" applyProtection="1">
      <alignment horizontal="center"/>
      <protection locked="0"/>
    </xf>
    <xf numFmtId="0" fontId="14" fillId="5" borderId="17" xfId="4" applyFont="1" applyFill="1" applyBorder="1" applyAlignment="1" applyProtection="1">
      <alignment horizontal="left"/>
    </xf>
    <xf numFmtId="0" fontId="14" fillId="5" borderId="17" xfId="4" applyFont="1" applyFill="1" applyBorder="1" applyAlignment="1" applyProtection="1">
      <alignment horizontal="left"/>
      <protection locked="0"/>
    </xf>
    <xf numFmtId="49" fontId="14" fillId="5" borderId="17" xfId="4" applyNumberFormat="1" applyFont="1" applyFill="1" applyBorder="1" applyAlignment="1" applyProtection="1">
      <alignment horizontal="center" vertical="center"/>
      <protection locked="0"/>
    </xf>
    <xf numFmtId="49" fontId="14" fillId="5" borderId="13" xfId="4" applyNumberFormat="1" applyFont="1" applyFill="1" applyBorder="1" applyAlignment="1" applyProtection="1">
      <alignment horizontal="center" vertical="center"/>
      <protection locked="0"/>
    </xf>
    <xf numFmtId="44" fontId="26" fillId="5" borderId="0" xfId="4" applyNumberFormat="1" applyFont="1" applyFill="1" applyBorder="1" applyAlignment="1" applyProtection="1">
      <alignment horizontal="left" vertical="top"/>
    </xf>
    <xf numFmtId="0" fontId="14" fillId="5" borderId="0" xfId="4" applyFont="1" applyFill="1" applyBorder="1" applyAlignment="1">
      <alignment vertical="center"/>
    </xf>
    <xf numFmtId="0" fontId="14" fillId="5" borderId="0" xfId="4" applyFont="1" applyFill="1" applyBorder="1" applyAlignment="1">
      <alignment horizontal="left" vertical="center"/>
    </xf>
    <xf numFmtId="0" fontId="19" fillId="5" borderId="0" xfId="5" applyFont="1" applyFill="1" applyBorder="1" applyAlignment="1" applyProtection="1">
      <alignment vertical="center"/>
      <protection locked="0"/>
    </xf>
    <xf numFmtId="0" fontId="14" fillId="5" borderId="0" xfId="4" applyFont="1" applyFill="1" applyBorder="1" applyAlignment="1">
      <alignment horizontal="center"/>
    </xf>
    <xf numFmtId="0" fontId="14" fillId="5" borderId="0" xfId="4" applyFont="1" applyFill="1" applyBorder="1" applyAlignment="1">
      <alignment horizontal="left"/>
    </xf>
    <xf numFmtId="0" fontId="14" fillId="5" borderId="18" xfId="4" applyFont="1" applyFill="1" applyBorder="1" applyAlignment="1" applyProtection="1">
      <alignment horizontal="center"/>
    </xf>
    <xf numFmtId="49" fontId="14" fillId="5" borderId="29" xfId="4" applyNumberFormat="1" applyFont="1" applyFill="1" applyBorder="1" applyAlignment="1" applyProtection="1">
      <alignment horizontal="center"/>
      <protection locked="0"/>
    </xf>
    <xf numFmtId="0" fontId="14" fillId="5" borderId="18" xfId="4" applyFont="1" applyFill="1" applyBorder="1" applyAlignment="1" applyProtection="1">
      <alignment horizontal="left"/>
    </xf>
    <xf numFmtId="0" fontId="14" fillId="5" borderId="18" xfId="4" applyFont="1" applyFill="1" applyBorder="1" applyAlignment="1" applyProtection="1">
      <alignment horizontal="left"/>
      <protection locked="0"/>
    </xf>
    <xf numFmtId="49" fontId="14" fillId="5" borderId="18" xfId="4" applyNumberFormat="1" applyFont="1" applyFill="1" applyBorder="1" applyAlignment="1" applyProtection="1">
      <alignment horizontal="center" vertical="center"/>
      <protection locked="0"/>
    </xf>
    <xf numFmtId="49" fontId="14" fillId="5" borderId="34" xfId="4" applyNumberFormat="1" applyFont="1" applyFill="1" applyBorder="1" applyAlignment="1" applyProtection="1">
      <alignment horizontal="center" vertical="center"/>
      <protection locked="0"/>
    </xf>
    <xf numFmtId="0" fontId="11" fillId="6" borderId="30" xfId="4" applyFont="1" applyFill="1" applyBorder="1" applyAlignment="1" applyProtection="1">
      <alignment horizontal="left" vertical="center"/>
    </xf>
    <xf numFmtId="0" fontId="11" fillId="6" borderId="33" xfId="4" applyFont="1" applyFill="1" applyBorder="1" applyAlignment="1" applyProtection="1">
      <alignment horizontal="left" vertical="center"/>
    </xf>
    <xf numFmtId="0" fontId="11" fillId="6" borderId="51" xfId="4" applyFont="1" applyFill="1" applyBorder="1" applyAlignment="1" applyProtection="1">
      <alignment horizontal="left" vertical="center"/>
    </xf>
    <xf numFmtId="0" fontId="11" fillId="6" borderId="50" xfId="4" applyFont="1" applyFill="1" applyBorder="1" applyAlignment="1" applyProtection="1">
      <alignment horizontal="left" vertical="center"/>
    </xf>
    <xf numFmtId="0" fontId="11" fillId="6" borderId="31" xfId="4" applyFont="1" applyFill="1" applyBorder="1" applyAlignment="1" applyProtection="1">
      <alignment horizontal="left" vertical="center"/>
    </xf>
    <xf numFmtId="169" fontId="14" fillId="6" borderId="54" xfId="1" applyNumberFormat="1" applyFont="1" applyFill="1" applyBorder="1" applyAlignment="1" applyProtection="1">
      <alignment horizontal="center" vertical="center"/>
    </xf>
    <xf numFmtId="169" fontId="14" fillId="6" borderId="69" xfId="1" applyNumberFormat="1" applyFont="1" applyFill="1" applyBorder="1" applyAlignment="1" applyProtection="1">
      <alignment horizontal="center" vertical="center"/>
    </xf>
    <xf numFmtId="166" fontId="14" fillId="6" borderId="39" xfId="1" applyNumberFormat="1" applyFont="1" applyFill="1" applyBorder="1" applyAlignment="1" applyProtection="1">
      <alignment horizontal="right" vertical="center"/>
    </xf>
    <xf numFmtId="0" fontId="11" fillId="6" borderId="21" xfId="4" applyFont="1" applyFill="1" applyBorder="1" applyAlignment="1" applyProtection="1">
      <alignment horizontal="center"/>
    </xf>
    <xf numFmtId="0" fontId="12" fillId="6" borderId="21" xfId="4" applyFont="1" applyFill="1" applyBorder="1" applyAlignment="1" applyProtection="1">
      <alignment horizontal="center"/>
    </xf>
    <xf numFmtId="0" fontId="11" fillId="6" borderId="6" xfId="4" applyFont="1" applyFill="1" applyBorder="1" applyAlignment="1" applyProtection="1">
      <alignment horizontal="center"/>
    </xf>
    <xf numFmtId="0" fontId="11" fillId="7" borderId="17" xfId="4" applyFont="1" applyFill="1" applyBorder="1" applyAlignment="1" applyProtection="1">
      <alignment horizontal="center" vertical="center"/>
    </xf>
    <xf numFmtId="0" fontId="11" fillId="7" borderId="43" xfId="4" applyFont="1" applyFill="1" applyBorder="1" applyAlignment="1" applyProtection="1">
      <alignment horizontal="center" vertical="center"/>
    </xf>
    <xf numFmtId="0" fontId="14" fillId="6" borderId="33" xfId="4" applyFont="1" applyFill="1" applyBorder="1" applyProtection="1"/>
    <xf numFmtId="0" fontId="11" fillId="6" borderId="23" xfId="4" applyFont="1" applyFill="1" applyBorder="1" applyAlignment="1" applyProtection="1">
      <alignment horizontal="right" vertical="center"/>
    </xf>
    <xf numFmtId="44" fontId="11" fillId="6" borderId="0" xfId="2" applyFont="1" applyFill="1" applyBorder="1" applyAlignment="1" applyProtection="1">
      <alignment horizontal="center" vertical="center"/>
    </xf>
    <xf numFmtId="0" fontId="11" fillId="6" borderId="0" xfId="4" applyFont="1" applyFill="1" applyBorder="1" applyAlignment="1" applyProtection="1">
      <alignment horizontal="right" vertical="center"/>
    </xf>
    <xf numFmtId="44" fontId="11" fillId="6" borderId="3" xfId="2" applyFont="1" applyFill="1" applyBorder="1" applyAlignment="1" applyProtection="1">
      <alignment horizontal="center" vertical="center"/>
    </xf>
    <xf numFmtId="44" fontId="11" fillId="6" borderId="3" xfId="2" applyFont="1" applyFill="1" applyBorder="1" applyProtection="1"/>
    <xf numFmtId="0" fontId="11" fillId="6" borderId="27" xfId="4" applyFont="1" applyFill="1" applyBorder="1" applyAlignment="1" applyProtection="1">
      <alignment horizontal="right" vertical="center"/>
    </xf>
    <xf numFmtId="44" fontId="11" fillId="6" borderId="27" xfId="2" applyFont="1" applyFill="1" applyBorder="1" applyAlignment="1" applyProtection="1">
      <alignment horizontal="center" vertical="center"/>
    </xf>
    <xf numFmtId="44" fontId="11" fillId="6" borderId="19" xfId="2" applyFont="1" applyFill="1" applyBorder="1" applyProtection="1"/>
    <xf numFmtId="0" fontId="17" fillId="6" borderId="24" xfId="4" applyFont="1" applyFill="1" applyBorder="1" applyAlignment="1" applyProtection="1">
      <alignment horizontal="right" vertical="center"/>
    </xf>
    <xf numFmtId="44" fontId="17" fillId="6" borderId="34" xfId="2" applyFont="1" applyFill="1" applyBorder="1" applyAlignment="1" applyProtection="1">
      <alignment horizontal="center" vertical="center"/>
    </xf>
    <xf numFmtId="0" fontId="23" fillId="6" borderId="14" xfId="4" applyFont="1" applyFill="1" applyBorder="1" applyAlignment="1" applyProtection="1">
      <alignment horizontal="right" vertical="center"/>
    </xf>
    <xf numFmtId="44" fontId="24" fillId="6" borderId="5" xfId="2" applyFont="1" applyFill="1" applyBorder="1" applyAlignment="1" applyProtection="1">
      <alignment horizontal="center" vertical="center"/>
    </xf>
    <xf numFmtId="0" fontId="14" fillId="7" borderId="33" xfId="4" applyFont="1" applyFill="1" applyBorder="1" applyProtection="1"/>
    <xf numFmtId="0" fontId="12" fillId="7" borderId="33" xfId="4" applyFont="1" applyFill="1" applyBorder="1" applyAlignment="1" applyProtection="1">
      <alignment horizontal="right" vertical="center"/>
    </xf>
    <xf numFmtId="40" fontId="11" fillId="7" borderId="31" xfId="2" applyNumberFormat="1" applyFont="1" applyFill="1" applyBorder="1" applyProtection="1"/>
    <xf numFmtId="0" fontId="11" fillId="6" borderId="0" xfId="4" applyFont="1" applyFill="1" applyBorder="1" applyAlignment="1" applyProtection="1">
      <alignment horizontal="left" vertical="center"/>
    </xf>
    <xf numFmtId="0" fontId="11" fillId="6" borderId="27" xfId="4" applyFont="1" applyFill="1" applyBorder="1" applyAlignment="1" applyProtection="1">
      <alignment horizontal="left" vertical="center"/>
    </xf>
    <xf numFmtId="0" fontId="14" fillId="6" borderId="24" xfId="4" applyFont="1" applyFill="1" applyBorder="1" applyProtection="1"/>
    <xf numFmtId="0" fontId="22" fillId="7" borderId="33" xfId="4" applyFont="1" applyFill="1" applyBorder="1" applyProtection="1"/>
    <xf numFmtId="0" fontId="11" fillId="6" borderId="30" xfId="4" applyFont="1" applyFill="1" applyBorder="1" applyProtection="1"/>
    <xf numFmtId="0" fontId="11" fillId="6" borderId="33" xfId="4" applyFont="1" applyFill="1" applyBorder="1" applyProtection="1"/>
    <xf numFmtId="0" fontId="14" fillId="6" borderId="31" xfId="4" applyFont="1" applyFill="1" applyBorder="1" applyProtection="1"/>
    <xf numFmtId="0" fontId="1" fillId="3" borderId="23" xfId="0" applyFont="1" applyFill="1" applyBorder="1"/>
    <xf numFmtId="0" fontId="1" fillId="0" borderId="0" xfId="0" applyFont="1"/>
    <xf numFmtId="0" fontId="30" fillId="0" borderId="0" xfId="0" applyFont="1"/>
    <xf numFmtId="0" fontId="1" fillId="3" borderId="0" xfId="0" applyFont="1" applyFill="1" applyBorder="1"/>
    <xf numFmtId="0" fontId="14" fillId="5" borderId="8" xfId="4" applyFont="1" applyFill="1" applyBorder="1" applyAlignment="1" applyProtection="1">
      <alignment horizontal="center"/>
    </xf>
    <xf numFmtId="0" fontId="14" fillId="5" borderId="13" xfId="4" applyFont="1" applyFill="1" applyBorder="1" applyAlignment="1" applyProtection="1">
      <alignment horizontal="center"/>
    </xf>
    <xf numFmtId="0" fontId="14" fillId="5" borderId="29" xfId="4" applyFont="1" applyFill="1" applyBorder="1" applyAlignment="1" applyProtection="1">
      <alignment horizontal="center"/>
    </xf>
    <xf numFmtId="0" fontId="14" fillId="5" borderId="34" xfId="4" applyFont="1" applyFill="1" applyBorder="1" applyAlignment="1" applyProtection="1">
      <alignment horizontal="center"/>
    </xf>
    <xf numFmtId="43" fontId="11" fillId="5" borderId="65" xfId="1" applyFont="1" applyFill="1" applyBorder="1" applyAlignment="1" applyProtection="1">
      <alignment horizontal="center" vertical="center"/>
    </xf>
    <xf numFmtId="43" fontId="11" fillId="5" borderId="49" xfId="1" applyFont="1" applyFill="1" applyBorder="1" applyAlignment="1" applyProtection="1">
      <alignment horizontal="center" vertical="center"/>
    </xf>
    <xf numFmtId="44" fontId="11" fillId="5" borderId="66" xfId="2" applyFont="1" applyFill="1" applyBorder="1" applyAlignment="1" applyProtection="1">
      <alignment horizontal="center" vertical="center"/>
    </xf>
    <xf numFmtId="44" fontId="11" fillId="5" borderId="60" xfId="2" applyFont="1" applyFill="1" applyBorder="1" applyAlignment="1" applyProtection="1">
      <alignment horizontal="center" vertical="center"/>
    </xf>
    <xf numFmtId="0" fontId="14" fillId="5" borderId="8" xfId="4" applyFont="1" applyFill="1" applyBorder="1" applyAlignment="1" applyProtection="1">
      <alignment horizontal="center"/>
      <protection locked="0"/>
    </xf>
    <xf numFmtId="0" fontId="14" fillId="5" borderId="2" xfId="4" applyFont="1" applyFill="1" applyBorder="1" applyAlignment="1" applyProtection="1">
      <alignment horizontal="center"/>
      <protection locked="0"/>
    </xf>
    <xf numFmtId="0" fontId="14" fillId="5" borderId="13" xfId="4" applyFont="1" applyFill="1" applyBorder="1" applyAlignment="1" applyProtection="1">
      <alignment horizontal="center"/>
      <protection locked="0"/>
    </xf>
    <xf numFmtId="0" fontId="14" fillId="5" borderId="23" xfId="4" applyFont="1" applyFill="1" applyBorder="1" applyAlignment="1" applyProtection="1">
      <alignment horizontal="center"/>
    </xf>
    <xf numFmtId="0" fontId="14" fillId="5" borderId="0" xfId="4" applyFont="1" applyFill="1" applyBorder="1" applyAlignment="1" applyProtection="1">
      <alignment horizontal="center"/>
    </xf>
    <xf numFmtId="0" fontId="14" fillId="5" borderId="71" xfId="4" applyFont="1" applyFill="1" applyBorder="1" applyAlignment="1" applyProtection="1">
      <alignment horizontal="center"/>
    </xf>
    <xf numFmtId="0" fontId="14" fillId="5" borderId="72" xfId="4" applyFont="1" applyFill="1" applyBorder="1" applyAlignment="1" applyProtection="1">
      <alignment horizontal="center"/>
    </xf>
    <xf numFmtId="0" fontId="14" fillId="5" borderId="23" xfId="4" applyNumberFormat="1" applyFont="1" applyFill="1" applyBorder="1" applyAlignment="1" applyProtection="1">
      <alignment horizontal="center" vertical="center" wrapText="1"/>
    </xf>
    <xf numFmtId="0" fontId="14" fillId="5" borderId="33" xfId="4" applyNumberFormat="1" applyFont="1" applyFill="1" applyBorder="1" applyAlignment="1" applyProtection="1">
      <alignment horizontal="center" vertical="center" wrapText="1"/>
    </xf>
    <xf numFmtId="0" fontId="14" fillId="5" borderId="31" xfId="4" applyNumberFormat="1" applyFont="1" applyFill="1" applyBorder="1" applyAlignment="1" applyProtection="1">
      <alignment horizontal="center" vertical="center" wrapText="1"/>
    </xf>
    <xf numFmtId="0" fontId="14" fillId="5" borderId="0" xfId="4" applyNumberFormat="1" applyFont="1" applyFill="1" applyBorder="1" applyAlignment="1" applyProtection="1">
      <alignment horizontal="center" vertical="center" wrapText="1"/>
    </xf>
    <xf numFmtId="0" fontId="14" fillId="5" borderId="3" xfId="4" applyNumberFormat="1" applyFont="1" applyFill="1" applyBorder="1" applyAlignment="1" applyProtection="1">
      <alignment horizontal="center" vertical="center" wrapText="1"/>
    </xf>
    <xf numFmtId="0" fontId="14" fillId="5" borderId="23" xfId="4" applyFont="1" applyFill="1" applyBorder="1" applyAlignment="1" applyProtection="1">
      <alignment horizontal="center" vertical="center" wrapText="1"/>
    </xf>
    <xf numFmtId="0" fontId="14" fillId="5" borderId="0" xfId="4" applyFont="1" applyFill="1" applyBorder="1" applyAlignment="1" applyProtection="1">
      <alignment horizontal="center" vertical="center" wrapText="1"/>
    </xf>
    <xf numFmtId="0" fontId="14" fillId="5" borderId="3" xfId="4" applyFont="1" applyFill="1" applyBorder="1" applyAlignment="1" applyProtection="1">
      <alignment horizontal="center" vertical="center" wrapText="1"/>
    </xf>
    <xf numFmtId="0" fontId="14" fillId="5" borderId="25" xfId="4" applyFont="1" applyFill="1" applyBorder="1" applyAlignment="1" applyProtection="1">
      <alignment horizontal="center"/>
    </xf>
    <xf numFmtId="0" fontId="11" fillId="5" borderId="30" xfId="4" applyFont="1" applyFill="1" applyBorder="1" applyAlignment="1" applyProtection="1">
      <alignment horizontal="center" vertical="center"/>
    </xf>
    <xf numFmtId="0" fontId="11" fillId="5" borderId="33" xfId="4" applyFont="1" applyFill="1" applyBorder="1" applyAlignment="1" applyProtection="1">
      <alignment horizontal="center" vertical="center"/>
    </xf>
    <xf numFmtId="0" fontId="11" fillId="5" borderId="38" xfId="4" applyFont="1" applyFill="1" applyBorder="1" applyAlignment="1" applyProtection="1">
      <alignment horizontal="center" vertical="center"/>
    </xf>
    <xf numFmtId="0" fontId="14" fillId="5" borderId="23" xfId="4" applyNumberFormat="1" applyFont="1" applyFill="1" applyBorder="1" applyAlignment="1" applyProtection="1">
      <alignment horizontal="left" vertical="center" wrapText="1"/>
    </xf>
    <xf numFmtId="0" fontId="14" fillId="5" borderId="0" xfId="4" applyNumberFormat="1" applyFont="1" applyFill="1" applyBorder="1" applyAlignment="1" applyProtection="1">
      <alignment horizontal="left" vertical="center" wrapText="1"/>
    </xf>
    <xf numFmtId="0" fontId="14" fillId="5" borderId="3" xfId="4" applyNumberFormat="1" applyFont="1" applyFill="1" applyBorder="1" applyAlignment="1" applyProtection="1">
      <alignment horizontal="left" vertical="center" wrapText="1"/>
    </xf>
    <xf numFmtId="0" fontId="14" fillId="5" borderId="4" xfId="4" applyNumberFormat="1" applyFont="1" applyFill="1" applyBorder="1" applyAlignment="1" applyProtection="1">
      <alignment horizontal="left" vertical="center" wrapText="1"/>
    </xf>
    <xf numFmtId="0" fontId="14" fillId="5" borderId="14" xfId="4" applyNumberFormat="1" applyFont="1" applyFill="1" applyBorder="1" applyAlignment="1" applyProtection="1">
      <alignment horizontal="left" vertical="center" wrapText="1"/>
    </xf>
    <xf numFmtId="0" fontId="14" fillId="5" borderId="5" xfId="4" applyNumberFormat="1" applyFont="1" applyFill="1" applyBorder="1" applyAlignment="1" applyProtection="1">
      <alignment horizontal="left" vertical="center" wrapText="1"/>
    </xf>
    <xf numFmtId="0" fontId="28" fillId="5" borderId="30" xfId="4" applyFont="1" applyFill="1" applyBorder="1" applyAlignment="1" applyProtection="1">
      <alignment horizontal="center" vertical="center" wrapText="1"/>
    </xf>
    <xf numFmtId="0" fontId="28" fillId="5" borderId="33" xfId="4" applyFont="1" applyFill="1" applyBorder="1" applyAlignment="1" applyProtection="1">
      <alignment horizontal="center" vertical="center" wrapText="1"/>
    </xf>
    <xf numFmtId="0" fontId="28" fillId="5" borderId="31" xfId="4" applyFont="1" applyFill="1" applyBorder="1" applyAlignment="1" applyProtection="1">
      <alignment horizontal="center" vertical="center" wrapText="1"/>
    </xf>
    <xf numFmtId="0" fontId="28" fillId="5" borderId="4" xfId="4" applyFont="1" applyFill="1" applyBorder="1" applyAlignment="1" applyProtection="1">
      <alignment horizontal="center" vertical="center" wrapText="1"/>
    </xf>
    <xf numFmtId="0" fontId="28" fillId="5" borderId="14" xfId="4" applyFont="1" applyFill="1" applyBorder="1" applyAlignment="1" applyProtection="1">
      <alignment horizontal="center" vertical="center" wrapText="1"/>
    </xf>
    <xf numFmtId="0" fontId="28" fillId="5" borderId="5" xfId="4" applyFont="1" applyFill="1" applyBorder="1" applyAlignment="1" applyProtection="1">
      <alignment horizontal="center" vertical="center" wrapText="1"/>
    </xf>
    <xf numFmtId="43" fontId="11" fillId="5" borderId="67" xfId="1" applyFont="1" applyFill="1" applyBorder="1" applyAlignment="1" applyProtection="1">
      <alignment horizontal="center" vertical="center"/>
    </xf>
    <xf numFmtId="43" fontId="11" fillId="5" borderId="62" xfId="1" applyFont="1" applyFill="1" applyBorder="1" applyAlignment="1" applyProtection="1">
      <alignment horizontal="center" vertical="center"/>
    </xf>
    <xf numFmtId="0" fontId="14" fillId="5" borderId="75" xfId="4" applyFont="1" applyFill="1" applyBorder="1" applyAlignment="1" applyProtection="1">
      <alignment horizontal="center" vertical="center"/>
      <protection locked="0"/>
    </xf>
    <xf numFmtId="0" fontId="14" fillId="5" borderId="73" xfId="4" applyFont="1" applyFill="1" applyBorder="1" applyAlignment="1" applyProtection="1">
      <alignment horizontal="center" vertical="center"/>
      <protection locked="0"/>
    </xf>
    <xf numFmtId="0" fontId="14" fillId="5" borderId="74" xfId="4" applyFont="1" applyFill="1" applyBorder="1" applyAlignment="1" applyProtection="1">
      <alignment horizontal="center" vertical="center"/>
      <protection locked="0"/>
    </xf>
    <xf numFmtId="0" fontId="14" fillId="5" borderId="25" xfId="4" applyFont="1" applyFill="1" applyBorder="1" applyAlignment="1" applyProtection="1">
      <alignment horizontal="center" vertical="center"/>
      <protection locked="0"/>
    </xf>
    <xf numFmtId="0" fontId="14" fillId="5" borderId="13" xfId="4" applyFont="1" applyFill="1" applyBorder="1" applyAlignment="1" applyProtection="1">
      <alignment horizontal="center" vertical="center"/>
      <protection locked="0"/>
    </xf>
    <xf numFmtId="44" fontId="14" fillId="6" borderId="40" xfId="2" applyFont="1" applyFill="1" applyBorder="1" applyAlignment="1" applyProtection="1">
      <alignment horizontal="center" vertical="center"/>
    </xf>
    <xf numFmtId="44" fontId="14" fillId="6" borderId="20" xfId="2" applyFont="1" applyFill="1" applyBorder="1" applyAlignment="1" applyProtection="1">
      <alignment horizontal="center" vertical="center"/>
    </xf>
    <xf numFmtId="0" fontId="11" fillId="5" borderId="52" xfId="4" applyFont="1" applyFill="1" applyBorder="1" applyAlignment="1" applyProtection="1">
      <alignment horizontal="center" vertical="center"/>
    </xf>
    <xf numFmtId="166" fontId="18" fillId="5" borderId="0" xfId="1" applyNumberFormat="1" applyFont="1" applyFill="1" applyBorder="1" applyAlignment="1" applyProtection="1">
      <alignment horizontal="right" vertical="center"/>
    </xf>
    <xf numFmtId="167" fontId="14" fillId="5" borderId="25" xfId="4" applyNumberFormat="1" applyFont="1" applyFill="1" applyBorder="1" applyAlignment="1" applyProtection="1">
      <alignment horizontal="center" vertical="center"/>
      <protection locked="0"/>
    </xf>
    <xf numFmtId="167" fontId="14" fillId="5" borderId="20" xfId="4" applyNumberFormat="1" applyFont="1" applyFill="1" applyBorder="1" applyAlignment="1" applyProtection="1">
      <alignment horizontal="center" vertical="center"/>
      <protection locked="0"/>
    </xf>
    <xf numFmtId="0" fontId="14" fillId="5" borderId="8" xfId="4" applyFont="1" applyFill="1" applyBorder="1" applyAlignment="1" applyProtection="1">
      <alignment horizontal="center" vertical="center"/>
      <protection locked="0"/>
    </xf>
    <xf numFmtId="0" fontId="14" fillId="5" borderId="2" xfId="4" applyFont="1" applyFill="1" applyBorder="1" applyAlignment="1" applyProtection="1">
      <alignment horizontal="center" vertical="center"/>
      <protection locked="0"/>
    </xf>
    <xf numFmtId="44" fontId="14" fillId="6" borderId="45" xfId="2" applyFont="1" applyFill="1" applyBorder="1" applyAlignment="1" applyProtection="1">
      <alignment horizontal="center" vertical="center"/>
    </xf>
    <xf numFmtId="44" fontId="14" fillId="6" borderId="28" xfId="2" applyFont="1" applyFill="1" applyBorder="1" applyAlignment="1" applyProtection="1">
      <alignment horizontal="center" vertical="center"/>
    </xf>
    <xf numFmtId="0" fontId="11" fillId="5" borderId="38" xfId="4" applyFont="1" applyFill="1" applyBorder="1" applyAlignment="1" applyProtection="1">
      <alignment horizontal="left" vertical="center"/>
    </xf>
    <xf numFmtId="0" fontId="11" fillId="5" borderId="42" xfId="4" applyFont="1" applyFill="1" applyBorder="1" applyAlignment="1" applyProtection="1">
      <alignment horizontal="left" vertical="center"/>
    </xf>
    <xf numFmtId="0" fontId="14" fillId="5" borderId="8" xfId="4" applyFont="1" applyFill="1" applyBorder="1" applyAlignment="1" applyProtection="1">
      <alignment horizontal="left" vertical="center"/>
      <protection locked="0"/>
    </xf>
    <xf numFmtId="0" fontId="14" fillId="5" borderId="2" xfId="4" applyFont="1" applyFill="1" applyBorder="1" applyAlignment="1" applyProtection="1">
      <alignment horizontal="left" vertical="center"/>
      <protection locked="0"/>
    </xf>
    <xf numFmtId="0" fontId="14" fillId="5" borderId="13" xfId="4" applyFont="1" applyFill="1" applyBorder="1" applyAlignment="1" applyProtection="1">
      <alignment horizontal="left" vertical="center"/>
      <protection locked="0"/>
    </xf>
    <xf numFmtId="0" fontId="11" fillId="6" borderId="63" xfId="4" applyFont="1" applyFill="1" applyBorder="1" applyAlignment="1" applyProtection="1">
      <alignment horizontal="center" vertical="center" wrapText="1"/>
    </xf>
    <xf numFmtId="0" fontId="11" fillId="6" borderId="59" xfId="4" applyFont="1" applyFill="1" applyBorder="1" applyAlignment="1" applyProtection="1">
      <alignment horizontal="center" vertical="center" wrapText="1"/>
    </xf>
    <xf numFmtId="0" fontId="11" fillId="6" borderId="60" xfId="4" applyFont="1" applyFill="1" applyBorder="1" applyAlignment="1" applyProtection="1">
      <alignment horizontal="center" vertical="center" wrapText="1"/>
    </xf>
    <xf numFmtId="0" fontId="11" fillId="6" borderId="21" xfId="4" applyFont="1" applyFill="1" applyBorder="1" applyAlignment="1" applyProtection="1">
      <alignment horizontal="center" vertical="center" wrapText="1"/>
    </xf>
    <xf numFmtId="0" fontId="11" fillId="6" borderId="49" xfId="4" applyFont="1" applyFill="1" applyBorder="1" applyAlignment="1" applyProtection="1">
      <alignment horizontal="center" vertical="center" wrapText="1"/>
    </xf>
    <xf numFmtId="0" fontId="11" fillId="7" borderId="37" xfId="4" applyFont="1" applyFill="1" applyBorder="1" applyAlignment="1" applyProtection="1">
      <alignment horizontal="center" vertical="center"/>
    </xf>
    <xf numFmtId="0" fontId="11" fillId="7" borderId="38" xfId="4" applyFont="1" applyFill="1" applyBorder="1" applyAlignment="1" applyProtection="1">
      <alignment horizontal="center" vertical="center"/>
    </xf>
    <xf numFmtId="0" fontId="11" fillId="7" borderId="42" xfId="4" applyFont="1" applyFill="1" applyBorder="1" applyAlignment="1" applyProtection="1">
      <alignment horizontal="center" vertical="center"/>
    </xf>
    <xf numFmtId="0" fontId="28" fillId="6" borderId="33" xfId="4" applyFont="1" applyFill="1" applyBorder="1" applyAlignment="1" applyProtection="1">
      <alignment horizontal="center"/>
    </xf>
    <xf numFmtId="0" fontId="28" fillId="6" borderId="51" xfId="4" applyFont="1" applyFill="1" applyBorder="1" applyAlignment="1" applyProtection="1">
      <alignment horizontal="center"/>
    </xf>
    <xf numFmtId="167" fontId="14" fillId="5" borderId="13" xfId="4" applyNumberFormat="1" applyFont="1" applyFill="1" applyBorder="1" applyAlignment="1" applyProtection="1">
      <alignment horizontal="center" vertical="center"/>
      <protection locked="0"/>
    </xf>
    <xf numFmtId="0" fontId="11" fillId="6" borderId="30" xfId="4" applyFont="1" applyFill="1" applyBorder="1" applyAlignment="1" applyProtection="1">
      <alignment horizontal="center" vertical="center" wrapText="1"/>
    </xf>
    <xf numFmtId="0" fontId="11" fillId="6" borderId="33" xfId="4" applyFont="1" applyFill="1" applyBorder="1" applyAlignment="1" applyProtection="1">
      <alignment horizontal="center" vertical="center"/>
    </xf>
    <xf numFmtId="0" fontId="11" fillId="6" borderId="23" xfId="4" applyFont="1" applyFill="1" applyBorder="1" applyAlignment="1" applyProtection="1">
      <alignment horizontal="center" vertical="center"/>
    </xf>
    <xf numFmtId="0" fontId="11" fillId="6" borderId="7" xfId="4" applyFont="1" applyFill="1" applyBorder="1" applyAlignment="1" applyProtection="1">
      <alignment horizontal="center" vertical="center"/>
    </xf>
    <xf numFmtId="0" fontId="11" fillId="6" borderId="4" xfId="4" applyFont="1" applyFill="1" applyBorder="1" applyAlignment="1" applyProtection="1">
      <alignment horizontal="center" vertical="center"/>
    </xf>
    <xf numFmtId="0" fontId="11" fillId="6" borderId="46" xfId="4" applyFont="1" applyFill="1" applyBorder="1" applyAlignment="1" applyProtection="1">
      <alignment horizontal="center" vertical="center"/>
    </xf>
    <xf numFmtId="0" fontId="11" fillId="6" borderId="50" xfId="4" applyFont="1" applyFill="1" applyBorder="1" applyAlignment="1" applyProtection="1">
      <alignment horizontal="center" vertical="center" wrapText="1"/>
    </xf>
    <xf numFmtId="0" fontId="11" fillId="6" borderId="6" xfId="4" applyFont="1" applyFill="1" applyBorder="1" applyAlignment="1" applyProtection="1">
      <alignment horizontal="center" vertical="center" wrapText="1"/>
    </xf>
    <xf numFmtId="0" fontId="11" fillId="6" borderId="35" xfId="4" applyFont="1" applyFill="1" applyBorder="1" applyAlignment="1" applyProtection="1">
      <alignment horizontal="center" vertical="center" wrapText="1"/>
    </xf>
    <xf numFmtId="0" fontId="11" fillId="6" borderId="0" xfId="4" applyFont="1" applyFill="1" applyBorder="1" applyAlignment="1" applyProtection="1">
      <alignment horizontal="center" vertical="center" wrapText="1"/>
    </xf>
    <xf numFmtId="0" fontId="11" fillId="6" borderId="7" xfId="4" applyFont="1" applyFill="1" applyBorder="1" applyAlignment="1" applyProtection="1">
      <alignment horizontal="center" vertical="center" wrapText="1"/>
    </xf>
    <xf numFmtId="0" fontId="11" fillId="6" borderId="14" xfId="4" applyFont="1" applyFill="1" applyBorder="1" applyAlignment="1" applyProtection="1">
      <alignment horizontal="center" vertical="center" wrapText="1"/>
    </xf>
    <xf numFmtId="0" fontId="11" fillId="6" borderId="46" xfId="4" applyFont="1" applyFill="1" applyBorder="1" applyAlignment="1" applyProtection="1">
      <alignment horizontal="center" vertical="center" wrapText="1"/>
    </xf>
    <xf numFmtId="0" fontId="11" fillId="6" borderId="15" xfId="4" applyFont="1" applyFill="1" applyBorder="1" applyAlignment="1" applyProtection="1">
      <alignment horizontal="center"/>
    </xf>
    <xf numFmtId="0" fontId="11" fillId="6" borderId="1" xfId="4" applyFont="1" applyFill="1" applyBorder="1" applyAlignment="1" applyProtection="1">
      <alignment horizontal="center"/>
    </xf>
    <xf numFmtId="0" fontId="11" fillId="6" borderId="16" xfId="4" applyFont="1" applyFill="1" applyBorder="1" applyAlignment="1" applyProtection="1">
      <alignment horizontal="center"/>
    </xf>
    <xf numFmtId="0" fontId="11" fillId="5" borderId="37" xfId="4" applyFont="1" applyFill="1" applyBorder="1" applyAlignment="1" applyProtection="1">
      <alignment horizontal="left" vertical="center"/>
    </xf>
    <xf numFmtId="0" fontId="32" fillId="5" borderId="37" xfId="4" applyFont="1" applyFill="1" applyBorder="1" applyAlignment="1" applyProtection="1">
      <alignment horizontal="left" vertical="top"/>
    </xf>
    <xf numFmtId="0" fontId="33" fillId="5" borderId="38" xfId="0" applyFont="1" applyFill="1" applyBorder="1"/>
    <xf numFmtId="0" fontId="33" fillId="5" borderId="42" xfId="0" applyFont="1" applyFill="1" applyBorder="1"/>
    <xf numFmtId="0" fontId="13" fillId="5" borderId="37" xfId="4" applyFont="1" applyFill="1" applyBorder="1" applyAlignment="1" applyProtection="1">
      <alignment horizontal="left" vertical="top"/>
    </xf>
    <xf numFmtId="0" fontId="13" fillId="5" borderId="38" xfId="4" applyFont="1" applyFill="1" applyBorder="1" applyAlignment="1" applyProtection="1">
      <alignment horizontal="left" vertical="top"/>
    </xf>
    <xf numFmtId="0" fontId="13" fillId="5" borderId="42" xfId="4" applyFont="1" applyFill="1" applyBorder="1" applyAlignment="1" applyProtection="1">
      <alignment horizontal="left" vertical="top"/>
    </xf>
    <xf numFmtId="0" fontId="27" fillId="7" borderId="30" xfId="4" applyFont="1" applyFill="1" applyBorder="1" applyAlignment="1" applyProtection="1">
      <alignment horizontal="center" vertical="center" wrapText="1"/>
    </xf>
    <xf numFmtId="0" fontId="27" fillId="7" borderId="33" xfId="4" applyFont="1" applyFill="1" applyBorder="1" applyAlignment="1" applyProtection="1">
      <alignment horizontal="center" vertical="center" wrapText="1"/>
    </xf>
    <xf numFmtId="0" fontId="27" fillId="7" borderId="31" xfId="4" applyFont="1" applyFill="1" applyBorder="1" applyAlignment="1" applyProtection="1">
      <alignment horizontal="center" vertical="center" wrapText="1"/>
    </xf>
    <xf numFmtId="0" fontId="27" fillId="7" borderId="23" xfId="4" applyFont="1" applyFill="1" applyBorder="1" applyAlignment="1" applyProtection="1">
      <alignment horizontal="center" vertical="center" wrapText="1"/>
    </xf>
    <xf numFmtId="0" fontId="27" fillId="7" borderId="0" xfId="4" applyFont="1" applyFill="1" applyBorder="1" applyAlignment="1" applyProtection="1">
      <alignment horizontal="center" vertical="center" wrapText="1"/>
    </xf>
    <xf numFmtId="0" fontId="27" fillId="7" borderId="3" xfId="4" applyFont="1" applyFill="1" applyBorder="1" applyAlignment="1" applyProtection="1">
      <alignment horizontal="center" vertical="center" wrapText="1"/>
    </xf>
    <xf numFmtId="0" fontId="27" fillId="7" borderId="4" xfId="4" applyFont="1" applyFill="1" applyBorder="1" applyAlignment="1" applyProtection="1">
      <alignment horizontal="center" vertical="center" wrapText="1"/>
    </xf>
    <xf numFmtId="0" fontId="27" fillId="7" borderId="14" xfId="4" applyFont="1" applyFill="1" applyBorder="1" applyAlignment="1" applyProtection="1">
      <alignment horizontal="center" vertical="center" wrapText="1"/>
    </xf>
    <xf numFmtId="0" fontId="27" fillId="7" borderId="5" xfId="4" applyFont="1" applyFill="1" applyBorder="1" applyAlignment="1" applyProtection="1">
      <alignment horizontal="center" vertical="center" wrapText="1"/>
    </xf>
    <xf numFmtId="49" fontId="11" fillId="5" borderId="26" xfId="4" applyNumberFormat="1" applyFont="1" applyFill="1" applyBorder="1" applyAlignment="1" applyProtection="1">
      <alignment horizontal="center"/>
      <protection locked="0"/>
    </xf>
    <xf numFmtId="49" fontId="11" fillId="5" borderId="27" xfId="4" applyNumberFormat="1" applyFont="1" applyFill="1" applyBorder="1" applyAlignment="1" applyProtection="1">
      <alignment horizontal="center"/>
      <protection locked="0"/>
    </xf>
    <xf numFmtId="49" fontId="11" fillId="5" borderId="43" xfId="4" applyNumberFormat="1" applyFont="1" applyFill="1" applyBorder="1" applyAlignment="1" applyProtection="1">
      <alignment horizontal="center"/>
      <protection locked="0"/>
    </xf>
    <xf numFmtId="0" fontId="11" fillId="5" borderId="32" xfId="4" applyFont="1" applyFill="1" applyBorder="1" applyAlignment="1" applyProtection="1">
      <alignment horizontal="left" vertical="center"/>
      <protection locked="0"/>
    </xf>
    <xf numFmtId="0" fontId="11" fillId="5" borderId="27" xfId="4" applyFont="1" applyFill="1" applyBorder="1" applyAlignment="1" applyProtection="1">
      <alignment horizontal="left" vertical="center"/>
      <protection locked="0"/>
    </xf>
    <xf numFmtId="0" fontId="11" fillId="5" borderId="43" xfId="4" applyFont="1" applyFill="1" applyBorder="1" applyAlignment="1" applyProtection="1">
      <alignment horizontal="left" vertical="center"/>
      <protection locked="0"/>
    </xf>
    <xf numFmtId="0" fontId="11" fillId="5" borderId="32" xfId="4" applyFont="1" applyFill="1" applyBorder="1" applyAlignment="1" applyProtection="1">
      <alignment horizontal="left"/>
      <protection locked="0"/>
    </xf>
    <xf numFmtId="0" fontId="11" fillId="5" borderId="27" xfId="4" applyFont="1" applyFill="1" applyBorder="1" applyAlignment="1" applyProtection="1">
      <alignment horizontal="left"/>
      <protection locked="0"/>
    </xf>
    <xf numFmtId="0" fontId="11" fillId="5" borderId="19" xfId="4" applyFont="1" applyFill="1" applyBorder="1" applyAlignment="1" applyProtection="1">
      <alignment horizontal="left"/>
      <protection locked="0"/>
    </xf>
    <xf numFmtId="0" fontId="11" fillId="5" borderId="0" xfId="4" applyFont="1" applyFill="1" applyBorder="1" applyAlignment="1" applyProtection="1">
      <alignment horizontal="center" vertical="center"/>
    </xf>
    <xf numFmtId="0" fontId="11" fillId="5" borderId="30" xfId="4" applyFont="1" applyFill="1" applyBorder="1" applyAlignment="1" applyProtection="1">
      <alignment horizontal="left" vertical="top"/>
    </xf>
    <xf numFmtId="0" fontId="11" fillId="5" borderId="33" xfId="4" applyFont="1" applyFill="1" applyBorder="1" applyAlignment="1" applyProtection="1">
      <alignment horizontal="left" vertical="top"/>
    </xf>
    <xf numFmtId="0" fontId="11" fillId="5" borderId="31" xfId="4" applyFont="1" applyFill="1" applyBorder="1" applyAlignment="1" applyProtection="1">
      <alignment horizontal="left" vertical="top"/>
    </xf>
    <xf numFmtId="0" fontId="11" fillId="5" borderId="4" xfId="4" applyFont="1" applyFill="1" applyBorder="1" applyAlignment="1" applyProtection="1">
      <alignment horizontal="left" vertical="top"/>
    </xf>
    <xf numFmtId="0" fontId="11" fillId="5" borderId="14" xfId="4" applyFont="1" applyFill="1" applyBorder="1" applyAlignment="1" applyProtection="1">
      <alignment horizontal="left" vertical="top"/>
    </xf>
    <xf numFmtId="0" fontId="11" fillId="5" borderId="5" xfId="4" applyFont="1" applyFill="1" applyBorder="1" applyAlignment="1" applyProtection="1">
      <alignment horizontal="left" vertical="top"/>
    </xf>
    <xf numFmtId="0" fontId="14" fillId="5" borderId="33" xfId="4" applyFont="1" applyFill="1" applyBorder="1" applyAlignment="1" applyProtection="1">
      <alignment horizontal="center" vertical="center"/>
    </xf>
    <xf numFmtId="0" fontId="14" fillId="6" borderId="10" xfId="4" applyFont="1" applyFill="1" applyBorder="1" applyAlignment="1" applyProtection="1">
      <alignment horizontal="center" vertical="center" wrapText="1"/>
    </xf>
    <xf numFmtId="0" fontId="14" fillId="6" borderId="12" xfId="4" applyFont="1" applyFill="1" applyBorder="1" applyAlignment="1" applyProtection="1">
      <alignment horizontal="center" vertical="center" wrapText="1"/>
    </xf>
    <xf numFmtId="0" fontId="11" fillId="6" borderId="61" xfId="4" applyFont="1" applyFill="1" applyBorder="1" applyAlignment="1" applyProtection="1">
      <alignment horizontal="center" vertical="center"/>
    </xf>
    <xf numFmtId="0" fontId="11" fillId="6" borderId="24" xfId="4" applyFont="1" applyFill="1" applyBorder="1" applyAlignment="1" applyProtection="1">
      <alignment horizontal="center" vertical="center"/>
    </xf>
    <xf numFmtId="0" fontId="11" fillId="6" borderId="34" xfId="4" applyFont="1" applyFill="1" applyBorder="1" applyAlignment="1" applyProtection="1">
      <alignment horizontal="center" vertical="center"/>
    </xf>
    <xf numFmtId="0" fontId="14" fillId="5" borderId="15" xfId="4" applyFont="1" applyFill="1" applyBorder="1" applyAlignment="1" applyProtection="1">
      <alignment horizontal="center" wrapText="1"/>
    </xf>
    <xf numFmtId="0" fontId="14" fillId="5" borderId="1" xfId="4" applyFont="1" applyFill="1" applyBorder="1" applyAlignment="1" applyProtection="1">
      <alignment horizontal="center" wrapText="1"/>
    </xf>
    <xf numFmtId="0" fontId="14" fillId="5" borderId="16" xfId="4" applyFont="1" applyFill="1" applyBorder="1" applyAlignment="1" applyProtection="1">
      <alignment horizontal="center" wrapText="1"/>
    </xf>
    <xf numFmtId="0" fontId="14" fillId="5" borderId="29" xfId="4" applyFont="1" applyFill="1" applyBorder="1" applyAlignment="1" applyProtection="1">
      <alignment horizontal="center" wrapText="1"/>
    </xf>
    <xf numFmtId="0" fontId="14" fillId="5" borderId="24" xfId="4" applyFont="1" applyFill="1" applyBorder="1" applyAlignment="1" applyProtection="1">
      <alignment horizontal="center" wrapText="1"/>
    </xf>
    <xf numFmtId="0" fontId="14" fillId="5" borderId="34" xfId="4" applyFont="1" applyFill="1" applyBorder="1" applyAlignment="1" applyProtection="1">
      <alignment horizontal="center" wrapText="1"/>
    </xf>
    <xf numFmtId="0" fontId="15" fillId="5" borderId="24" xfId="4" applyFont="1" applyFill="1" applyBorder="1" applyAlignment="1" applyProtection="1">
      <alignment horizontal="left" vertical="center"/>
      <protection locked="0"/>
    </xf>
    <xf numFmtId="0" fontId="15" fillId="5" borderId="47" xfId="4" applyFont="1" applyFill="1" applyBorder="1" applyAlignment="1" applyProtection="1">
      <alignment horizontal="left" vertical="center"/>
      <protection locked="0"/>
    </xf>
    <xf numFmtId="167" fontId="14" fillId="5" borderId="0" xfId="4" applyNumberFormat="1" applyFont="1" applyFill="1" applyBorder="1" applyAlignment="1" applyProtection="1">
      <alignment horizontal="left" vertical="center"/>
      <protection locked="0"/>
    </xf>
    <xf numFmtId="0" fontId="11" fillId="5" borderId="0" xfId="4" applyFont="1" applyFill="1" applyBorder="1" applyAlignment="1" applyProtection="1">
      <alignment horizontal="left" vertical="center"/>
      <protection locked="0"/>
    </xf>
    <xf numFmtId="0" fontId="14" fillId="5" borderId="30" xfId="4" applyFont="1" applyFill="1" applyBorder="1" applyAlignment="1" applyProtection="1">
      <alignment horizontal="center" vertical="center"/>
    </xf>
    <xf numFmtId="0" fontId="14" fillId="5" borderId="31" xfId="4" applyFont="1" applyFill="1" applyBorder="1" applyAlignment="1" applyProtection="1">
      <alignment horizontal="center" vertical="center"/>
    </xf>
    <xf numFmtId="0" fontId="14" fillId="5" borderId="4" xfId="4" applyFont="1" applyFill="1" applyBorder="1" applyAlignment="1" applyProtection="1">
      <alignment horizontal="center" vertical="center"/>
    </xf>
    <xf numFmtId="0" fontId="14" fillId="5" borderId="5" xfId="4" applyFont="1" applyFill="1" applyBorder="1" applyAlignment="1" applyProtection="1">
      <alignment horizontal="center" vertical="center"/>
    </xf>
    <xf numFmtId="0" fontId="14" fillId="5" borderId="50" xfId="4" applyFont="1" applyFill="1" applyBorder="1" applyAlignment="1" applyProtection="1">
      <alignment horizontal="center" vertical="center" wrapText="1"/>
    </xf>
    <xf numFmtId="0" fontId="14" fillId="5" borderId="35" xfId="4" applyFont="1" applyFill="1" applyBorder="1" applyAlignment="1" applyProtection="1">
      <alignment horizontal="center" vertical="center"/>
    </xf>
    <xf numFmtId="0" fontId="14" fillId="5" borderId="31" xfId="4" applyFont="1" applyFill="1" applyBorder="1" applyAlignment="1" applyProtection="1">
      <alignment horizontal="center" vertical="center" wrapText="1"/>
    </xf>
    <xf numFmtId="0" fontId="14" fillId="5" borderId="5" xfId="4" applyFont="1" applyFill="1" applyBorder="1" applyAlignment="1" applyProtection="1">
      <alignment horizontal="center" vertical="center" wrapText="1"/>
    </xf>
    <xf numFmtId="0" fontId="14" fillId="5" borderId="7" xfId="4" applyFont="1" applyFill="1" applyBorder="1" applyAlignment="1" applyProtection="1">
      <alignment horizontal="center" vertical="center" wrapText="1"/>
    </xf>
    <xf numFmtId="0" fontId="14" fillId="5" borderId="14" xfId="4" applyFont="1" applyFill="1" applyBorder="1" applyAlignment="1" applyProtection="1">
      <alignment horizontal="center" vertical="center" wrapText="1"/>
    </xf>
    <xf numFmtId="0" fontId="14" fillId="5" borderId="46" xfId="4" applyFont="1" applyFill="1" applyBorder="1" applyAlignment="1" applyProtection="1">
      <alignment horizontal="center" vertical="center" wrapText="1"/>
    </xf>
    <xf numFmtId="0" fontId="10" fillId="5" borderId="56" xfId="4" applyFont="1" applyFill="1" applyBorder="1" applyAlignment="1" applyProtection="1">
      <alignment horizontal="center" vertical="center" wrapText="1"/>
    </xf>
    <xf numFmtId="0" fontId="10" fillId="5" borderId="36" xfId="4" applyFont="1" applyFill="1" applyBorder="1" applyAlignment="1" applyProtection="1">
      <alignment horizontal="center" vertical="center" wrapText="1"/>
    </xf>
    <xf numFmtId="0" fontId="14" fillId="6" borderId="48" xfId="4" applyFont="1" applyFill="1" applyBorder="1" applyAlignment="1" applyProtection="1">
      <alignment horizontal="center" vertical="center" wrapText="1"/>
    </xf>
    <xf numFmtId="0" fontId="14" fillId="6" borderId="31" xfId="4" applyFont="1" applyFill="1" applyBorder="1" applyAlignment="1" applyProtection="1">
      <alignment horizontal="center" vertical="center" wrapText="1"/>
    </xf>
    <xf numFmtId="0" fontId="14" fillId="6" borderId="44" xfId="4" applyFont="1" applyFill="1" applyBorder="1" applyAlignment="1" applyProtection="1">
      <alignment horizontal="center" vertical="center" wrapText="1"/>
    </xf>
    <xf numFmtId="0" fontId="14" fillId="6" borderId="5" xfId="4" applyFont="1" applyFill="1" applyBorder="1" applyAlignment="1" applyProtection="1">
      <alignment horizontal="center" vertical="center" wrapText="1"/>
    </xf>
    <xf numFmtId="0" fontId="14" fillId="5" borderId="68" xfId="4" applyFont="1" applyFill="1" applyBorder="1" applyAlignment="1" applyProtection="1">
      <alignment horizontal="center" vertical="center"/>
    </xf>
    <xf numFmtId="0" fontId="14" fillId="5" borderId="70" xfId="4" applyFont="1" applyFill="1" applyBorder="1" applyAlignment="1" applyProtection="1">
      <alignment horizontal="center" vertical="center"/>
    </xf>
    <xf numFmtId="0" fontId="14" fillId="5" borderId="2" xfId="4" applyFont="1" applyFill="1" applyBorder="1" applyAlignment="1" applyProtection="1">
      <alignment horizontal="center"/>
    </xf>
    <xf numFmtId="0" fontId="14" fillId="5" borderId="20" xfId="4" applyFont="1" applyFill="1" applyBorder="1" applyAlignment="1" applyProtection="1">
      <alignment horizontal="center"/>
    </xf>
    <xf numFmtId="44" fontId="14" fillId="6" borderId="53" xfId="2" applyFont="1" applyFill="1" applyBorder="1" applyAlignment="1" applyProtection="1">
      <alignment horizontal="center" vertical="center"/>
    </xf>
    <xf numFmtId="44" fontId="14" fillId="6" borderId="47" xfId="2" applyFont="1" applyFill="1" applyBorder="1" applyAlignment="1" applyProtection="1">
      <alignment horizontal="center" vertical="center"/>
    </xf>
    <xf numFmtId="0" fontId="14" fillId="5" borderId="23" xfId="4" applyFont="1" applyFill="1" applyBorder="1" applyAlignment="1" applyProtection="1">
      <alignment horizontal="left"/>
    </xf>
    <xf numFmtId="0" fontId="14" fillId="5" borderId="0" xfId="4" applyFont="1" applyFill="1" applyBorder="1" applyAlignment="1" applyProtection="1">
      <alignment horizontal="left"/>
    </xf>
    <xf numFmtId="0" fontId="14" fillId="5" borderId="71" xfId="4" applyFont="1" applyFill="1" applyBorder="1" applyAlignment="1" applyProtection="1">
      <alignment horizontal="left"/>
    </xf>
    <xf numFmtId="0" fontId="14" fillId="5" borderId="72" xfId="4" applyFont="1" applyFill="1" applyBorder="1" applyAlignment="1" applyProtection="1">
      <alignment horizontal="left"/>
    </xf>
    <xf numFmtId="0" fontId="11" fillId="7" borderId="15" xfId="4" applyFont="1" applyFill="1" applyBorder="1" applyAlignment="1" applyProtection="1">
      <alignment horizontal="center" vertical="center"/>
    </xf>
    <xf numFmtId="0" fontId="11" fillId="7" borderId="16" xfId="4" applyFont="1" applyFill="1" applyBorder="1" applyAlignment="1" applyProtection="1">
      <alignment horizontal="center" vertical="center"/>
    </xf>
    <xf numFmtId="0" fontId="14" fillId="5" borderId="3" xfId="4" applyFont="1" applyFill="1" applyBorder="1" applyAlignment="1" applyProtection="1">
      <alignment horizontal="center" wrapText="1"/>
      <protection locked="0"/>
    </xf>
    <xf numFmtId="0" fontId="11" fillId="7" borderId="30" xfId="4" applyFont="1" applyFill="1" applyBorder="1" applyAlignment="1" applyProtection="1">
      <alignment horizontal="center" vertical="center"/>
    </xf>
    <xf numFmtId="0" fontId="11" fillId="7" borderId="51" xfId="4" applyFont="1" applyFill="1" applyBorder="1" applyAlignment="1" applyProtection="1">
      <alignment horizontal="center" vertical="center"/>
    </xf>
    <xf numFmtId="0" fontId="11" fillId="7" borderId="26" xfId="4" applyFont="1" applyFill="1" applyBorder="1" applyAlignment="1" applyProtection="1">
      <alignment horizontal="center" vertical="center"/>
    </xf>
    <xf numFmtId="0" fontId="11" fillId="7" borderId="43" xfId="4" applyFont="1" applyFill="1" applyBorder="1" applyAlignment="1" applyProtection="1">
      <alignment horizontal="center" vertical="center"/>
    </xf>
    <xf numFmtId="0" fontId="11" fillId="7" borderId="57" xfId="4" applyFont="1" applyFill="1" applyBorder="1" applyAlignment="1" applyProtection="1">
      <alignment horizontal="center" vertical="center"/>
    </xf>
    <xf numFmtId="0" fontId="11" fillId="7" borderId="22" xfId="4" applyFont="1" applyFill="1" applyBorder="1" applyAlignment="1" applyProtection="1">
      <alignment horizontal="center" vertical="center"/>
    </xf>
    <xf numFmtId="44" fontId="11" fillId="6" borderId="41" xfId="2" applyFont="1" applyFill="1" applyBorder="1" applyAlignment="1" applyProtection="1">
      <alignment horizontal="center" vertical="center"/>
    </xf>
    <xf numFmtId="44" fontId="11" fillId="6" borderId="42" xfId="2" applyFont="1" applyFill="1" applyBorder="1" applyAlignment="1" applyProtection="1">
      <alignment horizontal="center" vertical="center"/>
    </xf>
    <xf numFmtId="0" fontId="14" fillId="5" borderId="3" xfId="4" applyFont="1" applyFill="1" applyBorder="1" applyAlignment="1" applyProtection="1">
      <alignment horizontal="center"/>
      <protection locked="0"/>
    </xf>
    <xf numFmtId="0" fontId="11" fillId="5" borderId="4" xfId="4" applyFont="1" applyFill="1" applyBorder="1" applyAlignment="1" applyProtection="1">
      <alignment horizontal="center"/>
    </xf>
    <xf numFmtId="0" fontId="11" fillId="5" borderId="14" xfId="4" applyFont="1" applyFill="1" applyBorder="1" applyAlignment="1" applyProtection="1">
      <alignment horizontal="center"/>
    </xf>
    <xf numFmtId="0" fontId="11" fillId="5" borderId="38" xfId="4" applyFont="1" applyFill="1" applyBorder="1" applyAlignment="1" applyProtection="1">
      <alignment horizontal="center"/>
    </xf>
    <xf numFmtId="0" fontId="11" fillId="5" borderId="42" xfId="4" applyFont="1" applyFill="1" applyBorder="1" applyAlignment="1" applyProtection="1">
      <alignment horizontal="center"/>
    </xf>
    <xf numFmtId="0" fontId="14" fillId="5" borderId="4" xfId="4" applyFont="1" applyFill="1" applyBorder="1" applyAlignment="1" applyProtection="1">
      <alignment horizontal="center" vertical="top"/>
    </xf>
    <xf numFmtId="0" fontId="14" fillId="5" borderId="14" xfId="4" applyFont="1" applyFill="1" applyBorder="1" applyAlignment="1" applyProtection="1">
      <alignment horizontal="center" vertical="top"/>
    </xf>
    <xf numFmtId="0" fontId="14" fillId="5" borderId="5" xfId="4" applyFont="1" applyFill="1" applyBorder="1" applyAlignment="1" applyProtection="1">
      <alignment horizontal="center" vertical="top"/>
    </xf>
    <xf numFmtId="0" fontId="20" fillId="7" borderId="50" xfId="4" applyFont="1" applyFill="1" applyBorder="1" applyAlignment="1" applyProtection="1">
      <alignment horizontal="center" vertical="top" wrapText="1"/>
    </xf>
    <xf numFmtId="0" fontId="20" fillId="7" borderId="33" xfId="4" applyFont="1" applyFill="1" applyBorder="1" applyAlignment="1" applyProtection="1">
      <alignment horizontal="center" vertical="top" wrapText="1"/>
    </xf>
    <xf numFmtId="0" fontId="20" fillId="7" borderId="51" xfId="4" applyFont="1" applyFill="1" applyBorder="1" applyAlignment="1" applyProtection="1">
      <alignment horizontal="center" vertical="top" wrapText="1"/>
    </xf>
    <xf numFmtId="0" fontId="20" fillId="7" borderId="32" xfId="4" applyFont="1" applyFill="1" applyBorder="1" applyAlignment="1" applyProtection="1">
      <alignment horizontal="center" vertical="top" wrapText="1"/>
    </xf>
    <xf numFmtId="0" fontId="20" fillId="7" borderId="27" xfId="4" applyFont="1" applyFill="1" applyBorder="1" applyAlignment="1" applyProtection="1">
      <alignment horizontal="center" vertical="top" wrapText="1"/>
    </xf>
    <xf numFmtId="0" fontId="20" fillId="7" borderId="43" xfId="4" applyFont="1" applyFill="1" applyBorder="1" applyAlignment="1" applyProtection="1">
      <alignment horizontal="center" vertical="top" wrapText="1"/>
    </xf>
    <xf numFmtId="0" fontId="11" fillId="5" borderId="50" xfId="4" applyFont="1" applyFill="1" applyBorder="1" applyAlignment="1" applyProtection="1">
      <alignment horizontal="left" vertical="top"/>
    </xf>
    <xf numFmtId="0" fontId="11" fillId="5" borderId="6" xfId="4" applyFont="1" applyFill="1" applyBorder="1" applyAlignment="1" applyProtection="1">
      <alignment horizontal="left" vertical="top"/>
    </xf>
    <xf numFmtId="0" fontId="11" fillId="5" borderId="0" xfId="4" applyFont="1" applyFill="1" applyBorder="1" applyAlignment="1" applyProtection="1">
      <alignment horizontal="left" vertical="top"/>
    </xf>
    <xf numFmtId="0" fontId="11" fillId="5" borderId="3" xfId="4" applyFont="1" applyFill="1" applyBorder="1" applyAlignment="1" applyProtection="1">
      <alignment horizontal="left" vertical="top"/>
    </xf>
    <xf numFmtId="0" fontId="11" fillId="5" borderId="35" xfId="4" applyFont="1" applyFill="1" applyBorder="1" applyAlignment="1" applyProtection="1">
      <alignment horizontal="left" vertical="top"/>
    </xf>
    <xf numFmtId="0" fontId="14" fillId="5" borderId="29" xfId="4" applyFont="1" applyFill="1" applyBorder="1" applyAlignment="1" applyProtection="1">
      <alignment horizontal="center"/>
      <protection locked="0"/>
    </xf>
    <xf numFmtId="0" fontId="14" fillId="5" borderId="24" xfId="4" applyFont="1" applyFill="1" applyBorder="1" applyAlignment="1" applyProtection="1">
      <alignment horizontal="center"/>
      <protection locked="0"/>
    </xf>
    <xf numFmtId="0" fontId="14" fillId="5" borderId="34" xfId="4" applyFont="1" applyFill="1" applyBorder="1" applyAlignment="1" applyProtection="1">
      <alignment horizontal="center"/>
      <protection locked="0"/>
    </xf>
    <xf numFmtId="0" fontId="2" fillId="2" borderId="30" xfId="0" applyFont="1" applyFill="1" applyBorder="1" applyAlignment="1">
      <alignment horizontal="center" wrapText="1"/>
    </xf>
    <xf numFmtId="0" fontId="2" fillId="2" borderId="33" xfId="0" applyFont="1" applyFill="1" applyBorder="1" applyAlignment="1">
      <alignment horizontal="center" wrapText="1"/>
    </xf>
    <xf numFmtId="0" fontId="2" fillId="2" borderId="31" xfId="0" applyFont="1" applyFill="1" applyBorder="1" applyAlignment="1">
      <alignment horizontal="center" wrapText="1"/>
    </xf>
    <xf numFmtId="0" fontId="0" fillId="3" borderId="4" xfId="0" applyFill="1" applyBorder="1" applyAlignment="1">
      <alignment horizontal="center"/>
    </xf>
    <xf numFmtId="0" fontId="0" fillId="3" borderId="5" xfId="0" applyFill="1" applyBorder="1" applyAlignment="1">
      <alignment horizontal="center"/>
    </xf>
    <xf numFmtId="0" fontId="2" fillId="2" borderId="30" xfId="0" applyFont="1" applyFill="1" applyBorder="1" applyAlignment="1">
      <alignment horizontal="center"/>
    </xf>
    <xf numFmtId="0" fontId="2" fillId="2" borderId="31" xfId="0" applyFont="1" applyFill="1" applyBorder="1" applyAlignment="1">
      <alignment horizontal="center"/>
    </xf>
    <xf numFmtId="0" fontId="2" fillId="2" borderId="37" xfId="0" applyFont="1" applyFill="1" applyBorder="1" applyAlignment="1">
      <alignment horizontal="center"/>
    </xf>
    <xf numFmtId="0" fontId="2" fillId="2" borderId="42" xfId="0" applyFont="1" applyFill="1" applyBorder="1" applyAlignment="1">
      <alignment horizontal="center"/>
    </xf>
    <xf numFmtId="0" fontId="0" fillId="3" borderId="23" xfId="0" applyFill="1" applyBorder="1" applyAlignment="1">
      <alignment horizontal="center"/>
    </xf>
    <xf numFmtId="0" fontId="0" fillId="3" borderId="3" xfId="0" applyFill="1" applyBorder="1" applyAlignment="1">
      <alignment horizontal="center"/>
    </xf>
  </cellXfs>
  <cellStyles count="7">
    <cellStyle name="Comma" xfId="1" builtinId="3"/>
    <cellStyle name="Currency" xfId="2" builtinId="4"/>
    <cellStyle name="Currency 2" xfId="6" xr:uid="{00000000-0005-0000-0000-000002000000}"/>
    <cellStyle name="Hyperlink" xfId="5" builtinId="8"/>
    <cellStyle name="Normal" xfId="0" builtinId="0"/>
    <cellStyle name="Normal 2" xfId="4" xr:uid="{00000000-0005-0000-0000-000005000000}"/>
    <cellStyle name="Percent" xfId="3" builtinId="5"/>
  </cellStyles>
  <dxfs count="0"/>
  <tableStyles count="0" defaultTableStyle="TableStyleMedium9" defaultPivotStyle="PivotStyleLight16"/>
  <colors>
    <mruColors>
      <color rgb="FFFFFF99"/>
      <color rgb="FF1306BA"/>
      <color rgb="FFCC00FF"/>
      <color rgb="FFFF0066"/>
      <color rgb="FFCC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oyanet.oya.state.or.us/ResourceCenter/_layouts/listform.aspx?PageType=4&amp;ListId=%7bD0C1E55E-4548-4C9C-8EDE-2695507D7EF8%7d&amp;ID=16" TargetMode="External"/></Relationships>
</file>

<file path=xl/drawings/drawing1.xml><?xml version="1.0" encoding="utf-8"?>
<xdr:wsDr xmlns:xdr="http://schemas.openxmlformats.org/drawingml/2006/spreadsheetDrawing" xmlns:a="http://schemas.openxmlformats.org/drawingml/2006/main">
  <xdr:twoCellAnchor>
    <xdr:from>
      <xdr:col>0</xdr:col>
      <xdr:colOff>1152524</xdr:colOff>
      <xdr:row>6</xdr:row>
      <xdr:rowOff>28575</xdr:rowOff>
    </xdr:from>
    <xdr:to>
      <xdr:col>0</xdr:col>
      <xdr:colOff>1533524</xdr:colOff>
      <xdr:row>12</xdr:row>
      <xdr:rowOff>19050</xdr:rowOff>
    </xdr:to>
    <xdr:sp macro="" textlink="">
      <xdr:nvSpPr>
        <xdr:cNvPr id="2" name="Left Brace 1">
          <a:extLst>
            <a:ext uri="{FF2B5EF4-FFF2-40B4-BE49-F238E27FC236}">
              <a16:creationId xmlns:a16="http://schemas.microsoft.com/office/drawing/2014/main" id="{00000000-0008-0000-0000-000002000000}"/>
            </a:ext>
          </a:extLst>
        </xdr:cNvPr>
        <xdr:cNvSpPr/>
      </xdr:nvSpPr>
      <xdr:spPr bwMode="auto">
        <a:xfrm>
          <a:off x="1152524" y="1162050"/>
          <a:ext cx="381000" cy="990600"/>
        </a:xfrm>
        <a:prstGeom prst="leftBrac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lang="en-US" sz="1100"/>
        </a:p>
      </xdr:txBody>
    </xdr:sp>
    <xdr:clientData/>
  </xdr:twoCellAnchor>
  <xdr:twoCellAnchor>
    <xdr:from>
      <xdr:col>0</xdr:col>
      <xdr:colOff>1152524</xdr:colOff>
      <xdr:row>16</xdr:row>
      <xdr:rowOff>28575</xdr:rowOff>
    </xdr:from>
    <xdr:to>
      <xdr:col>0</xdr:col>
      <xdr:colOff>1533524</xdr:colOff>
      <xdr:row>31</xdr:row>
      <xdr:rowOff>123825</xdr:rowOff>
    </xdr:to>
    <xdr:sp macro="" textlink="">
      <xdr:nvSpPr>
        <xdr:cNvPr id="4" name="Left Brace 3">
          <a:extLst>
            <a:ext uri="{FF2B5EF4-FFF2-40B4-BE49-F238E27FC236}">
              <a16:creationId xmlns:a16="http://schemas.microsoft.com/office/drawing/2014/main" id="{00000000-0008-0000-0000-000004000000}"/>
            </a:ext>
          </a:extLst>
        </xdr:cNvPr>
        <xdr:cNvSpPr/>
      </xdr:nvSpPr>
      <xdr:spPr bwMode="auto">
        <a:xfrm>
          <a:off x="1152524" y="2562225"/>
          <a:ext cx="381000" cy="3095625"/>
        </a:xfrm>
        <a:prstGeom prst="leftBrac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lang="en-US" sz="1100"/>
        </a:p>
      </xdr:txBody>
    </xdr:sp>
    <xdr:clientData/>
  </xdr:twoCellAnchor>
  <xdr:twoCellAnchor>
    <xdr:from>
      <xdr:col>1</xdr:col>
      <xdr:colOff>9525</xdr:colOff>
      <xdr:row>35</xdr:row>
      <xdr:rowOff>38100</xdr:rowOff>
    </xdr:from>
    <xdr:to>
      <xdr:col>5</xdr:col>
      <xdr:colOff>1438276</xdr:colOff>
      <xdr:row>38</xdr:row>
      <xdr:rowOff>28575</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1590675" y="7286625"/>
          <a:ext cx="3267076" cy="59055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n-US" sz="1000" b="1">
              <a:solidFill>
                <a:sysClr val="windowText" lastClr="000000"/>
              </a:solidFill>
              <a:latin typeface="+mn-lt"/>
            </a:rPr>
            <a:t>Fields</a:t>
          </a:r>
          <a:r>
            <a:rPr lang="en-US" sz="1000" b="1" baseline="0">
              <a:solidFill>
                <a:sysClr val="windowText" lastClr="000000"/>
              </a:solidFill>
              <a:latin typeface="+mn-lt"/>
            </a:rPr>
            <a:t> with red triangles in the corner contain definitions or information.  Hover over the field to display comment.</a:t>
          </a:r>
          <a:endParaRPr lang="en-US" sz="1000" b="1">
            <a:solidFill>
              <a:sysClr val="windowText" lastClr="000000"/>
            </a:solidFill>
            <a:latin typeface="+mn-lt"/>
          </a:endParaRPr>
        </a:p>
      </xdr:txBody>
    </xdr:sp>
    <xdr:clientData/>
  </xdr:twoCellAnchor>
  <xdr:twoCellAnchor>
    <xdr:from>
      <xdr:col>1</xdr:col>
      <xdr:colOff>9525</xdr:colOff>
      <xdr:row>39</xdr:row>
      <xdr:rowOff>19049</xdr:rowOff>
    </xdr:from>
    <xdr:to>
      <xdr:col>8</xdr:col>
      <xdr:colOff>495301</xdr:colOff>
      <xdr:row>41</xdr:row>
      <xdr:rowOff>180975</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1590675" y="8067674"/>
          <a:ext cx="5524501" cy="561976"/>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indent="0"/>
          <a:r>
            <a:rPr lang="en-US" sz="1000" b="1">
              <a:solidFill>
                <a:sysClr val="windowText" lastClr="000000"/>
              </a:solidFill>
              <a:latin typeface="+mn-lt"/>
              <a:ea typeface="+mn-ea"/>
              <a:cs typeface="+mn-cs"/>
            </a:rPr>
            <a:t>Drop Down Box: "Trng", 1" way or 2?, Travel Awards" all use a drop down box. Click on the cell and a gray box with a down arrow will apprear.  Click the arrow to make selection.</a:t>
          </a:r>
        </a:p>
        <a:p>
          <a:pPr marL="0" indent="0"/>
          <a:endParaRPr lang="en-US" sz="1200" b="1">
            <a:solidFill>
              <a:srgbClr val="1306BA"/>
            </a:solidFill>
            <a:latin typeface="+mn-lt"/>
            <a:ea typeface="+mn-ea"/>
            <a:cs typeface="+mn-cs"/>
          </a:endParaRPr>
        </a:p>
      </xdr:txBody>
    </xdr:sp>
    <xdr:clientData/>
  </xdr:twoCellAnchor>
  <xdr:twoCellAnchor>
    <xdr:from>
      <xdr:col>16</xdr:col>
      <xdr:colOff>952499</xdr:colOff>
      <xdr:row>8</xdr:row>
      <xdr:rowOff>9526</xdr:rowOff>
    </xdr:from>
    <xdr:to>
      <xdr:col>16</xdr:col>
      <xdr:colOff>1209674</xdr:colOff>
      <xdr:row>17</xdr:row>
      <xdr:rowOff>180975</xdr:rowOff>
    </xdr:to>
    <xdr:sp macro="" textlink="">
      <xdr:nvSpPr>
        <xdr:cNvPr id="12" name="Left Brace 11">
          <a:extLst>
            <a:ext uri="{FF2B5EF4-FFF2-40B4-BE49-F238E27FC236}">
              <a16:creationId xmlns:a16="http://schemas.microsoft.com/office/drawing/2014/main" id="{00000000-0008-0000-0000-00000C000000}"/>
            </a:ext>
          </a:extLst>
        </xdr:cNvPr>
        <xdr:cNvSpPr/>
      </xdr:nvSpPr>
      <xdr:spPr bwMode="auto">
        <a:xfrm>
          <a:off x="12096749" y="1343026"/>
          <a:ext cx="257175" cy="1571624"/>
        </a:xfrm>
        <a:prstGeom prst="leftBrac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lang="en-US" sz="1100"/>
        </a:p>
      </xdr:txBody>
    </xdr:sp>
    <xdr:clientData/>
  </xdr:twoCellAnchor>
  <xdr:twoCellAnchor>
    <xdr:from>
      <xdr:col>16</xdr:col>
      <xdr:colOff>1000125</xdr:colOff>
      <xdr:row>21</xdr:row>
      <xdr:rowOff>0</xdr:rowOff>
    </xdr:from>
    <xdr:to>
      <xdr:col>16</xdr:col>
      <xdr:colOff>1228726</xdr:colOff>
      <xdr:row>26</xdr:row>
      <xdr:rowOff>123825</xdr:rowOff>
    </xdr:to>
    <xdr:sp macro="" textlink="">
      <xdr:nvSpPr>
        <xdr:cNvPr id="15" name="Left Brace 14">
          <a:extLst>
            <a:ext uri="{FF2B5EF4-FFF2-40B4-BE49-F238E27FC236}">
              <a16:creationId xmlns:a16="http://schemas.microsoft.com/office/drawing/2014/main" id="{00000000-0008-0000-0000-00000F000000}"/>
            </a:ext>
          </a:extLst>
        </xdr:cNvPr>
        <xdr:cNvSpPr/>
      </xdr:nvSpPr>
      <xdr:spPr bwMode="auto">
        <a:xfrm>
          <a:off x="12144375" y="3533775"/>
          <a:ext cx="228601" cy="1123950"/>
        </a:xfrm>
        <a:prstGeom prst="leftBrac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lang="en-US" sz="1100"/>
        </a:p>
      </xdr:txBody>
    </xdr:sp>
    <xdr:clientData/>
  </xdr:twoCellAnchor>
  <xdr:twoCellAnchor>
    <xdr:from>
      <xdr:col>16</xdr:col>
      <xdr:colOff>1009651</xdr:colOff>
      <xdr:row>33</xdr:row>
      <xdr:rowOff>57150</xdr:rowOff>
    </xdr:from>
    <xdr:to>
      <xdr:col>16</xdr:col>
      <xdr:colOff>1238251</xdr:colOff>
      <xdr:row>42</xdr:row>
      <xdr:rowOff>38100</xdr:rowOff>
    </xdr:to>
    <xdr:sp macro="" textlink="">
      <xdr:nvSpPr>
        <xdr:cNvPr id="17" name="Left Brace 16">
          <a:extLst>
            <a:ext uri="{FF2B5EF4-FFF2-40B4-BE49-F238E27FC236}">
              <a16:creationId xmlns:a16="http://schemas.microsoft.com/office/drawing/2014/main" id="{00000000-0008-0000-0000-000011000000}"/>
            </a:ext>
          </a:extLst>
        </xdr:cNvPr>
        <xdr:cNvSpPr/>
      </xdr:nvSpPr>
      <xdr:spPr bwMode="auto">
        <a:xfrm>
          <a:off x="12153901" y="6096000"/>
          <a:ext cx="228600" cy="1771650"/>
        </a:xfrm>
        <a:prstGeom prst="leftBrac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lang="en-US" sz="1100"/>
        </a:p>
      </xdr:txBody>
    </xdr:sp>
    <xdr:clientData/>
  </xdr:twoCellAnchor>
  <xdr:twoCellAnchor>
    <xdr:from>
      <xdr:col>16</xdr:col>
      <xdr:colOff>800100</xdr:colOff>
      <xdr:row>22</xdr:row>
      <xdr:rowOff>152400</xdr:rowOff>
    </xdr:from>
    <xdr:to>
      <xdr:col>16</xdr:col>
      <xdr:colOff>1228725</xdr:colOff>
      <xdr:row>22</xdr:row>
      <xdr:rowOff>153988</xdr:rowOff>
    </xdr:to>
    <xdr:cxnSp macro="">
      <xdr:nvCxnSpPr>
        <xdr:cNvPr id="23" name="Straight Arrow Connector 22">
          <a:extLst>
            <a:ext uri="{FF2B5EF4-FFF2-40B4-BE49-F238E27FC236}">
              <a16:creationId xmlns:a16="http://schemas.microsoft.com/office/drawing/2014/main" id="{00000000-0008-0000-0000-000017000000}"/>
            </a:ext>
          </a:extLst>
        </xdr:cNvPr>
        <xdr:cNvCxnSpPr/>
      </xdr:nvCxnSpPr>
      <xdr:spPr bwMode="auto">
        <a:xfrm>
          <a:off x="11944350" y="3886200"/>
          <a:ext cx="428625" cy="1588"/>
        </a:xfrm>
        <a:prstGeom prst="straightConnector1">
          <a:avLst/>
        </a:prstGeom>
        <a:solidFill>
          <a:srgbClr val="FFFFFF"/>
        </a:solidFill>
        <a:ln w="9525" cap="flat" cmpd="sng" algn="ctr">
          <a:solidFill>
            <a:srgbClr val="000000"/>
          </a:solidFill>
          <a:prstDash val="solid"/>
          <a:round/>
          <a:headEnd type="none" w="med" len="med"/>
          <a:tailEnd type="arrow"/>
        </a:ln>
        <a:effectLst/>
      </xdr:spPr>
    </xdr:cxnSp>
    <xdr:clientData/>
  </xdr:twoCellAnchor>
  <xdr:twoCellAnchor editAs="oneCell">
    <xdr:from>
      <xdr:col>1</xdr:col>
      <xdr:colOff>371477</xdr:colOff>
      <xdr:row>0</xdr:row>
      <xdr:rowOff>38100</xdr:rowOff>
    </xdr:from>
    <xdr:to>
      <xdr:col>3</xdr:col>
      <xdr:colOff>404337</xdr:colOff>
      <xdr:row>4</xdr:row>
      <xdr:rowOff>219075</xdr:rowOff>
    </xdr:to>
    <xdr:pic>
      <xdr:nvPicPr>
        <xdr:cNvPr id="27" name="Picture 58" descr="http://oyanet.oya.state.or.us/ResourceCenter/Logos/_t/oya_logo_bw_600_tif.jpg%20%20%20%20%20%20%20%20%20%20%20%20%20%20%20%20%20%20%20%20%20%20%20%20">
          <a:hlinkClick xmlns:r="http://schemas.openxmlformats.org/officeDocument/2006/relationships" r:id="rId1"/>
          <a:extLst>
            <a:ext uri="{FF2B5EF4-FFF2-40B4-BE49-F238E27FC236}">
              <a16:creationId xmlns:a16="http://schemas.microsoft.com/office/drawing/2014/main" id="{00000000-0008-0000-0000-00001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52627" y="38100"/>
          <a:ext cx="947260" cy="990600"/>
        </a:xfrm>
        <a:prstGeom prst="rect">
          <a:avLst/>
        </a:prstGeom>
        <a:noFill/>
      </xdr:spPr>
    </xdr:pic>
    <xdr:clientData/>
  </xdr:twoCellAnchor>
  <xdr:twoCellAnchor>
    <xdr:from>
      <xdr:col>0</xdr:col>
      <xdr:colOff>0</xdr:colOff>
      <xdr:row>20</xdr:row>
      <xdr:rowOff>0</xdr:rowOff>
    </xdr:from>
    <xdr:to>
      <xdr:col>0</xdr:col>
      <xdr:colOff>1104900</xdr:colOff>
      <xdr:row>29</xdr:row>
      <xdr:rowOff>47625</xdr:rowOff>
    </xdr:to>
    <xdr:sp macro="" textlink="">
      <xdr:nvSpPr>
        <xdr:cNvPr id="28" name="TextBox 27">
          <a:extLst>
            <a:ext uri="{FF2B5EF4-FFF2-40B4-BE49-F238E27FC236}">
              <a16:creationId xmlns:a16="http://schemas.microsoft.com/office/drawing/2014/main" id="{00000000-0008-0000-0000-00001C000000}"/>
            </a:ext>
          </a:extLst>
        </xdr:cNvPr>
        <xdr:cNvSpPr txBox="1"/>
      </xdr:nvSpPr>
      <xdr:spPr>
        <a:xfrm>
          <a:off x="0" y="4133850"/>
          <a:ext cx="1104900" cy="184785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n-US" sz="1000" b="1">
              <a:solidFill>
                <a:sysClr val="windowText" lastClr="000000"/>
              </a:solidFill>
            </a:rPr>
            <a:t>*Text written in the cells below will not 'wrap around'</a:t>
          </a:r>
          <a:endParaRPr lang="en-US" sz="1000" b="1" baseline="0">
            <a:solidFill>
              <a:sysClr val="windowText" lastClr="000000"/>
            </a:solidFill>
          </a:endParaRPr>
        </a:p>
        <a:p>
          <a:r>
            <a:rPr lang="en-US" sz="1000" b="1" baseline="0">
              <a:solidFill>
                <a:sysClr val="windowText" lastClr="000000"/>
              </a:solidFill>
            </a:rPr>
            <a:t>If you need additional room you will need to tab down to another cell.</a:t>
          </a:r>
          <a:endParaRPr lang="en-US" sz="1000" b="1">
            <a:solidFill>
              <a:sysClr val="windowText" lastClr="000000"/>
            </a:solidFill>
          </a:endParaRPr>
        </a:p>
        <a:p>
          <a:endParaRPr lang="en-US" sz="800">
            <a:solidFill>
              <a:sysClr val="windowText" lastClr="000000"/>
            </a:solidFill>
          </a:endParaRPr>
        </a:p>
      </xdr:txBody>
    </xdr:sp>
    <xdr:clientData/>
  </xdr:twoCellAnchor>
  <xdr:twoCellAnchor>
    <xdr:from>
      <xdr:col>0</xdr:col>
      <xdr:colOff>0</xdr:colOff>
      <xdr:row>6</xdr:row>
      <xdr:rowOff>190500</xdr:rowOff>
    </xdr:from>
    <xdr:to>
      <xdr:col>0</xdr:col>
      <xdr:colOff>1019175</xdr:colOff>
      <xdr:row>11</xdr:row>
      <xdr:rowOff>57150</xdr:rowOff>
    </xdr:to>
    <xdr:sp macro="" textlink="">
      <xdr:nvSpPr>
        <xdr:cNvPr id="29" name="TextBox 28">
          <a:extLst>
            <a:ext uri="{FF2B5EF4-FFF2-40B4-BE49-F238E27FC236}">
              <a16:creationId xmlns:a16="http://schemas.microsoft.com/office/drawing/2014/main" id="{00000000-0008-0000-0000-00001D000000}"/>
            </a:ext>
          </a:extLst>
        </xdr:cNvPr>
        <xdr:cNvSpPr txBox="1"/>
      </xdr:nvSpPr>
      <xdr:spPr>
        <a:xfrm>
          <a:off x="0" y="1524000"/>
          <a:ext cx="1019175" cy="86677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n-US" sz="1000" b="1">
              <a:solidFill>
                <a:sysClr val="windowText" lastClr="000000"/>
              </a:solidFill>
            </a:rPr>
            <a:t>Please</a:t>
          </a:r>
          <a:r>
            <a:rPr lang="en-US" sz="1000" b="1" baseline="0">
              <a:solidFill>
                <a:sysClr val="windowText" lastClr="000000"/>
              </a:solidFill>
            </a:rPr>
            <a:t> c</a:t>
          </a:r>
          <a:r>
            <a:rPr lang="en-US" sz="1000" b="1">
              <a:solidFill>
                <a:sysClr val="windowText" lastClr="000000"/>
              </a:solidFill>
            </a:rPr>
            <a:t>omplete  all white fields.</a:t>
          </a:r>
        </a:p>
      </xdr:txBody>
    </xdr:sp>
    <xdr:clientData/>
  </xdr:twoCellAnchor>
  <xdr:twoCellAnchor>
    <xdr:from>
      <xdr:col>0</xdr:col>
      <xdr:colOff>180975</xdr:colOff>
      <xdr:row>2</xdr:row>
      <xdr:rowOff>9525</xdr:rowOff>
    </xdr:from>
    <xdr:to>
      <xdr:col>0</xdr:col>
      <xdr:colOff>619125</xdr:colOff>
      <xdr:row>3</xdr:row>
      <xdr:rowOff>104775</xdr:rowOff>
    </xdr:to>
    <xdr:sp macro="" textlink="">
      <xdr:nvSpPr>
        <xdr:cNvPr id="30" name="Striped Right Arrow 29">
          <a:extLst>
            <a:ext uri="{FF2B5EF4-FFF2-40B4-BE49-F238E27FC236}">
              <a16:creationId xmlns:a16="http://schemas.microsoft.com/office/drawing/2014/main" id="{00000000-0008-0000-0000-00001E000000}"/>
            </a:ext>
          </a:extLst>
        </xdr:cNvPr>
        <xdr:cNvSpPr/>
      </xdr:nvSpPr>
      <xdr:spPr bwMode="auto">
        <a:xfrm>
          <a:off x="180975" y="323850"/>
          <a:ext cx="438150" cy="304800"/>
        </a:xfrm>
        <a:prstGeom prst="stripedRightArrow">
          <a:avLst/>
        </a:prstGeom>
        <a:solidFill>
          <a:schemeClr val="accent5">
            <a:lumMod val="40000"/>
            <a:lumOff val="60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lang="en-US" sz="1100">
            <a:solidFill>
              <a:schemeClr val="accent2">
                <a:lumMod val="60000"/>
                <a:lumOff val="40000"/>
              </a:schemeClr>
            </a:solidFill>
          </a:endParaRPr>
        </a:p>
      </xdr:txBody>
    </xdr:sp>
    <xdr:clientData/>
  </xdr:twoCellAnchor>
  <xdr:twoCellAnchor>
    <xdr:from>
      <xdr:col>0</xdr:col>
      <xdr:colOff>647700</xdr:colOff>
      <xdr:row>1</xdr:row>
      <xdr:rowOff>19050</xdr:rowOff>
    </xdr:from>
    <xdr:to>
      <xdr:col>0</xdr:col>
      <xdr:colOff>1523999</xdr:colOff>
      <xdr:row>4</xdr:row>
      <xdr:rowOff>9525</xdr:rowOff>
    </xdr:to>
    <xdr:sp macro="" textlink="">
      <xdr:nvSpPr>
        <xdr:cNvPr id="31" name="TextBox 30">
          <a:extLst>
            <a:ext uri="{FF2B5EF4-FFF2-40B4-BE49-F238E27FC236}">
              <a16:creationId xmlns:a16="http://schemas.microsoft.com/office/drawing/2014/main" id="{00000000-0008-0000-0000-00001F000000}"/>
            </a:ext>
          </a:extLst>
        </xdr:cNvPr>
        <xdr:cNvSpPr txBox="1"/>
      </xdr:nvSpPr>
      <xdr:spPr>
        <a:xfrm>
          <a:off x="647700" y="257175"/>
          <a:ext cx="876299" cy="56197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n-US" sz="1000" b="1">
              <a:solidFill>
                <a:sysClr val="windowText" lastClr="000000"/>
              </a:solidFill>
            </a:rPr>
            <a:t>See below for</a:t>
          </a:r>
          <a:r>
            <a:rPr lang="en-US" sz="1000" b="1" baseline="0">
              <a:solidFill>
                <a:sysClr val="windowText" lastClr="000000"/>
              </a:solidFill>
            </a:rPr>
            <a:t> more instructions.</a:t>
          </a:r>
          <a:endParaRPr lang="en-US" sz="1000" b="1">
            <a:solidFill>
              <a:sysClr val="windowText" lastClr="000000"/>
            </a:solidFill>
          </a:endParaRPr>
        </a:p>
      </xdr:txBody>
    </xdr:sp>
    <xdr:clientData/>
  </xdr:twoCellAnchor>
  <xdr:twoCellAnchor>
    <xdr:from>
      <xdr:col>11</xdr:col>
      <xdr:colOff>19050</xdr:colOff>
      <xdr:row>35</xdr:row>
      <xdr:rowOff>9525</xdr:rowOff>
    </xdr:from>
    <xdr:to>
      <xdr:col>12</xdr:col>
      <xdr:colOff>276225</xdr:colOff>
      <xdr:row>38</xdr:row>
      <xdr:rowOff>161925</xdr:rowOff>
    </xdr:to>
    <xdr:sp macro="" textlink="">
      <xdr:nvSpPr>
        <xdr:cNvPr id="32" name="Striped Right Arrow 31">
          <a:extLst>
            <a:ext uri="{FF2B5EF4-FFF2-40B4-BE49-F238E27FC236}">
              <a16:creationId xmlns:a16="http://schemas.microsoft.com/office/drawing/2014/main" id="{00000000-0008-0000-0000-000020000000}"/>
            </a:ext>
          </a:extLst>
        </xdr:cNvPr>
        <xdr:cNvSpPr/>
      </xdr:nvSpPr>
      <xdr:spPr bwMode="auto">
        <a:xfrm>
          <a:off x="8629650" y="7258050"/>
          <a:ext cx="1133475" cy="752475"/>
        </a:xfrm>
        <a:prstGeom prst="stripedRightArrow">
          <a:avLst/>
        </a:prstGeom>
        <a:solidFill>
          <a:schemeClr val="accent5">
            <a:lumMod val="40000"/>
            <a:lumOff val="60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en-US" sz="1100">
              <a:solidFill>
                <a:sysClr val="windowText" lastClr="000000"/>
              </a:solidFill>
            </a:rPr>
            <a:t>2nd</a:t>
          </a:r>
          <a:r>
            <a:rPr lang="en-US" sz="1100" baseline="0">
              <a:solidFill>
                <a:sysClr val="windowText" lastClr="000000"/>
              </a:solidFill>
            </a:rPr>
            <a:t> page</a:t>
          </a:r>
          <a:endParaRPr lang="en-US" sz="1100">
            <a:solidFill>
              <a:sysClr val="windowText" lastClr="000000"/>
            </a:solidFill>
          </a:endParaRPr>
        </a:p>
      </xdr:txBody>
    </xdr:sp>
    <xdr:clientData/>
  </xdr:twoCellAnchor>
  <xdr:twoCellAnchor>
    <xdr:from>
      <xdr:col>16</xdr:col>
      <xdr:colOff>66675</xdr:colOff>
      <xdr:row>35</xdr:row>
      <xdr:rowOff>123825</xdr:rowOff>
    </xdr:from>
    <xdr:to>
      <xdr:col>16</xdr:col>
      <xdr:colOff>1047751</xdr:colOff>
      <xdr:row>39</xdr:row>
      <xdr:rowOff>38100</xdr:rowOff>
    </xdr:to>
    <xdr:sp macro="" textlink="">
      <xdr:nvSpPr>
        <xdr:cNvPr id="33" name="TextBox 32">
          <a:extLst>
            <a:ext uri="{FF2B5EF4-FFF2-40B4-BE49-F238E27FC236}">
              <a16:creationId xmlns:a16="http://schemas.microsoft.com/office/drawing/2014/main" id="{00000000-0008-0000-0000-000021000000}"/>
            </a:ext>
          </a:extLst>
        </xdr:cNvPr>
        <xdr:cNvSpPr txBox="1"/>
      </xdr:nvSpPr>
      <xdr:spPr>
        <a:xfrm>
          <a:off x="11210925" y="7372350"/>
          <a:ext cx="981076" cy="71437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n-US" sz="1000" b="1" baseline="0">
              <a:solidFill>
                <a:sysClr val="windowText" lastClr="000000"/>
              </a:solidFill>
              <a:latin typeface="Calibri" pitchFamily="34" charset="0"/>
            </a:rPr>
            <a:t>Please include  appropriate coding.</a:t>
          </a:r>
        </a:p>
      </xdr:txBody>
    </xdr:sp>
    <xdr:clientData/>
  </xdr:twoCellAnchor>
  <xdr:twoCellAnchor>
    <xdr:from>
      <xdr:col>16</xdr:col>
      <xdr:colOff>95250</xdr:colOff>
      <xdr:row>21</xdr:row>
      <xdr:rowOff>19050</xdr:rowOff>
    </xdr:from>
    <xdr:to>
      <xdr:col>16</xdr:col>
      <xdr:colOff>1000125</xdr:colOff>
      <xdr:row>27</xdr:row>
      <xdr:rowOff>57150</xdr:rowOff>
    </xdr:to>
    <xdr:sp macro="" textlink="">
      <xdr:nvSpPr>
        <xdr:cNvPr id="34" name="TextBox 33">
          <a:extLst>
            <a:ext uri="{FF2B5EF4-FFF2-40B4-BE49-F238E27FC236}">
              <a16:creationId xmlns:a16="http://schemas.microsoft.com/office/drawing/2014/main" id="{00000000-0008-0000-0000-000022000000}"/>
            </a:ext>
          </a:extLst>
        </xdr:cNvPr>
        <xdr:cNvSpPr txBox="1"/>
      </xdr:nvSpPr>
      <xdr:spPr>
        <a:xfrm>
          <a:off x="11239500" y="4352925"/>
          <a:ext cx="904875" cy="123825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n-US" sz="1000" b="1">
              <a:solidFill>
                <a:sysClr val="windowText" lastClr="000000"/>
              </a:solidFill>
              <a:latin typeface="Calibri" pitchFamily="34" charset="0"/>
            </a:rPr>
            <a:t>Mandatory Section.  </a:t>
          </a:r>
          <a:r>
            <a:rPr lang="en-US" sz="1000" b="1" baseline="0">
              <a:solidFill>
                <a:sysClr val="windowText" lastClr="000000"/>
              </a:solidFill>
              <a:latin typeface="Calibri" pitchFamily="34" charset="0"/>
            </a:rPr>
            <a:t>Please click on  the white field for drop down choices.</a:t>
          </a:r>
          <a:endParaRPr lang="en-US" sz="1000" b="1">
            <a:solidFill>
              <a:sysClr val="windowText" lastClr="000000"/>
            </a:solidFill>
            <a:latin typeface="Calibri" pitchFamily="34" charset="0"/>
          </a:endParaRPr>
        </a:p>
        <a:p>
          <a:endParaRPr lang="en-US" sz="800">
            <a:solidFill>
              <a:srgbClr val="1306BA"/>
            </a:solidFill>
          </a:endParaRPr>
        </a:p>
      </xdr:txBody>
    </xdr:sp>
    <xdr:clientData/>
  </xdr:twoCellAnchor>
  <xdr:twoCellAnchor>
    <xdr:from>
      <xdr:col>16</xdr:col>
      <xdr:colOff>133350</xdr:colOff>
      <xdr:row>0</xdr:row>
      <xdr:rowOff>0</xdr:rowOff>
    </xdr:from>
    <xdr:to>
      <xdr:col>16</xdr:col>
      <xdr:colOff>971550</xdr:colOff>
      <xdr:row>18</xdr:row>
      <xdr:rowOff>123825</xdr:rowOff>
    </xdr:to>
    <xdr:sp macro="" textlink="">
      <xdr:nvSpPr>
        <xdr:cNvPr id="35" name="TextBox 34">
          <a:extLst>
            <a:ext uri="{FF2B5EF4-FFF2-40B4-BE49-F238E27FC236}">
              <a16:creationId xmlns:a16="http://schemas.microsoft.com/office/drawing/2014/main" id="{00000000-0008-0000-0000-000023000000}"/>
            </a:ext>
          </a:extLst>
        </xdr:cNvPr>
        <xdr:cNvSpPr txBox="1"/>
      </xdr:nvSpPr>
      <xdr:spPr>
        <a:xfrm>
          <a:off x="11277600" y="0"/>
          <a:ext cx="838200" cy="385762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00" b="1" baseline="0">
              <a:solidFill>
                <a:sysClr val="windowText" lastClr="000000"/>
              </a:solidFill>
            </a:rPr>
            <a:t>*Use the </a:t>
          </a:r>
          <a:r>
            <a:rPr lang="en-US" sz="1000" b="1" u="sng" baseline="0">
              <a:solidFill>
                <a:sysClr val="windowText" lastClr="000000"/>
              </a:solidFill>
            </a:rPr>
            <a:t>Standard Per Diem </a:t>
          </a:r>
          <a:r>
            <a:rPr lang="en-US" sz="1000" b="1" baseline="0">
              <a:solidFill>
                <a:sysClr val="windowText" lastClr="000000"/>
              </a:solidFill>
            </a:rPr>
            <a:t>for all other Oregon Counties not listed.</a:t>
          </a:r>
        </a:p>
        <a:p>
          <a:endParaRPr lang="en-US" sz="1000" b="1" baseline="0">
            <a:solidFill>
              <a:sysClr val="windowText" lastClr="000000"/>
            </a:solidFill>
          </a:endParaRPr>
        </a:p>
        <a:p>
          <a:r>
            <a:rPr lang="en-US" sz="1000" b="1" baseline="0">
              <a:solidFill>
                <a:sysClr val="windowText" lastClr="000000"/>
              </a:solidFill>
            </a:rPr>
            <a:t>*</a:t>
          </a:r>
          <a:r>
            <a:rPr lang="en-US" sz="1000" b="1" u="sng" baseline="0">
              <a:solidFill>
                <a:sysClr val="windowText" lastClr="000000"/>
              </a:solidFill>
            </a:rPr>
            <a:t>Out of State Per Diem </a:t>
          </a:r>
          <a:r>
            <a:rPr lang="en-US" sz="1000" b="1" baseline="0">
              <a:solidFill>
                <a:sysClr val="windowText" lastClr="000000"/>
              </a:solidFill>
            </a:rPr>
            <a:t>will vary. Please check rates  on the GSA website and calculate totals after printing the form </a:t>
          </a:r>
          <a:r>
            <a:rPr lang="en-US" sz="900" b="1" baseline="0">
              <a:solidFill>
                <a:sysClr val="windowText" lastClr="000000"/>
              </a:solidFill>
            </a:rPr>
            <a:t>(see instructions)</a:t>
          </a:r>
          <a:r>
            <a:rPr lang="en-US" sz="1000" b="1" baseline="0">
              <a:solidFill>
                <a:sysClr val="windowText" lastClr="000000"/>
              </a:solidFill>
            </a:rPr>
            <a:t>.</a:t>
          </a:r>
          <a:endParaRPr lang="en-US" sz="1000" b="1">
            <a:solidFill>
              <a:sysClr val="windowText" lastClr="000000"/>
            </a:solidFill>
          </a:endParaRPr>
        </a:p>
      </xdr:txBody>
    </xdr:sp>
    <xdr:clientData/>
  </xdr:twoCellAnchor>
  <xdr:twoCellAnchor>
    <xdr:from>
      <xdr:col>0</xdr:col>
      <xdr:colOff>933450</xdr:colOff>
      <xdr:row>35</xdr:row>
      <xdr:rowOff>142875</xdr:rowOff>
    </xdr:from>
    <xdr:to>
      <xdr:col>0</xdr:col>
      <xdr:colOff>1371600</xdr:colOff>
      <xdr:row>37</xdr:row>
      <xdr:rowOff>47625</xdr:rowOff>
    </xdr:to>
    <xdr:sp macro="" textlink="">
      <xdr:nvSpPr>
        <xdr:cNvPr id="36" name="Striped Right Arrow 35">
          <a:extLst>
            <a:ext uri="{FF2B5EF4-FFF2-40B4-BE49-F238E27FC236}">
              <a16:creationId xmlns:a16="http://schemas.microsoft.com/office/drawing/2014/main" id="{00000000-0008-0000-0000-000024000000}"/>
            </a:ext>
          </a:extLst>
        </xdr:cNvPr>
        <xdr:cNvSpPr/>
      </xdr:nvSpPr>
      <xdr:spPr bwMode="auto">
        <a:xfrm>
          <a:off x="933450" y="7391400"/>
          <a:ext cx="438150" cy="304800"/>
        </a:xfrm>
        <a:prstGeom prst="stripedRightArrow">
          <a:avLst/>
        </a:prstGeom>
        <a:solidFill>
          <a:schemeClr val="accent5">
            <a:lumMod val="40000"/>
            <a:lumOff val="60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lang="en-US" sz="1100">
            <a:solidFill>
              <a:schemeClr val="accent2">
                <a:lumMod val="60000"/>
                <a:lumOff val="40000"/>
              </a:schemeClr>
            </a:solidFill>
          </a:endParaRPr>
        </a:p>
      </xdr:txBody>
    </xdr:sp>
    <xdr:clientData/>
  </xdr:twoCellAnchor>
  <xdr:twoCellAnchor>
    <xdr:from>
      <xdr:col>0</xdr:col>
      <xdr:colOff>952500</xdr:colOff>
      <xdr:row>39</xdr:row>
      <xdr:rowOff>95250</xdr:rowOff>
    </xdr:from>
    <xdr:to>
      <xdr:col>0</xdr:col>
      <xdr:colOff>1390650</xdr:colOff>
      <xdr:row>41</xdr:row>
      <xdr:rowOff>0</xdr:rowOff>
    </xdr:to>
    <xdr:sp macro="" textlink="">
      <xdr:nvSpPr>
        <xdr:cNvPr id="37" name="Striped Right Arrow 36">
          <a:extLst>
            <a:ext uri="{FF2B5EF4-FFF2-40B4-BE49-F238E27FC236}">
              <a16:creationId xmlns:a16="http://schemas.microsoft.com/office/drawing/2014/main" id="{00000000-0008-0000-0000-000025000000}"/>
            </a:ext>
          </a:extLst>
        </xdr:cNvPr>
        <xdr:cNvSpPr/>
      </xdr:nvSpPr>
      <xdr:spPr bwMode="auto">
        <a:xfrm>
          <a:off x="952500" y="8143875"/>
          <a:ext cx="438150" cy="304800"/>
        </a:xfrm>
        <a:prstGeom prst="stripedRightArrow">
          <a:avLst/>
        </a:prstGeom>
        <a:solidFill>
          <a:schemeClr val="accent5">
            <a:lumMod val="40000"/>
            <a:lumOff val="60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lang="en-US" sz="1100">
            <a:solidFill>
              <a:schemeClr val="accent2">
                <a:lumMod val="60000"/>
                <a:lumOff val="40000"/>
              </a:schemeClr>
            </a:solidFill>
          </a:endParaRPr>
        </a:p>
      </xdr:txBody>
    </xdr:sp>
    <xdr:clientData/>
  </xdr:twoCellAnchor>
  <mc:AlternateContent xmlns:mc="http://schemas.openxmlformats.org/markup-compatibility/2006">
    <mc:Choice xmlns:a14="http://schemas.microsoft.com/office/drawing/2010/main" Requires="a14">
      <xdr:twoCellAnchor editAs="oneCell">
        <xdr:from>
          <xdr:col>8</xdr:col>
          <xdr:colOff>0</xdr:colOff>
          <xdr:row>33</xdr:row>
          <xdr:rowOff>9525</xdr:rowOff>
        </xdr:from>
        <xdr:to>
          <xdr:col>8</xdr:col>
          <xdr:colOff>381000</xdr:colOff>
          <xdr:row>34</xdr:row>
          <xdr:rowOff>28575</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0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33</xdr:row>
          <xdr:rowOff>9525</xdr:rowOff>
        </xdr:from>
        <xdr:to>
          <xdr:col>9</xdr:col>
          <xdr:colOff>219075</xdr:colOff>
          <xdr:row>34</xdr:row>
          <xdr:rowOff>28575</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0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F46"/>
  <sheetViews>
    <sheetView showGridLines="0" tabSelected="1" topLeftCell="B1" zoomScaleNormal="100" zoomScaleSheetLayoutView="100" workbookViewId="0">
      <selection activeCell="B9" sqref="B9:E9"/>
    </sheetView>
  </sheetViews>
  <sheetFormatPr defaultColWidth="9.140625" defaultRowHeight="12.75" x14ac:dyDescent="0.2"/>
  <cols>
    <col min="1" max="1" width="23.7109375" style="27" customWidth="1"/>
    <col min="2" max="2" width="8.28515625" style="27" customWidth="1"/>
    <col min="3" max="3" width="5.42578125" style="27" customWidth="1"/>
    <col min="4" max="4" width="7.5703125" style="27" customWidth="1"/>
    <col min="5" max="5" width="6.28515625" style="27" customWidth="1"/>
    <col min="6" max="6" width="24.140625" style="27" customWidth="1"/>
    <col min="7" max="7" width="15.140625" style="27" customWidth="1"/>
    <col min="8" max="8" width="8.7109375" style="27" customWidth="1"/>
    <col min="9" max="9" width="8.28515625" style="27" customWidth="1"/>
    <col min="10" max="10" width="6.140625" style="27" customWidth="1"/>
    <col min="11" max="11" width="15.42578125" style="27" customWidth="1"/>
    <col min="12" max="12" width="13.140625" style="27" customWidth="1"/>
    <col min="13" max="14" width="6.7109375" style="27" customWidth="1"/>
    <col min="15" max="16" width="5.7109375" style="27" customWidth="1"/>
    <col min="17" max="17" width="18.85546875" style="27" customWidth="1"/>
    <col min="18" max="18" width="2" style="27" customWidth="1"/>
    <col min="19" max="19" width="6.28515625" style="27" customWidth="1"/>
    <col min="20" max="22" width="9.7109375" style="27" customWidth="1"/>
    <col min="23" max="23" width="9.5703125" style="27" customWidth="1"/>
    <col min="24" max="24" width="13.42578125" style="27" customWidth="1"/>
    <col min="25" max="25" width="10.28515625" style="27" customWidth="1"/>
    <col min="26" max="26" width="9" style="27" customWidth="1"/>
    <col min="27" max="27" width="7.7109375" style="27" customWidth="1"/>
    <col min="28" max="32" width="13.7109375" style="27" customWidth="1"/>
    <col min="33" max="16384" width="9.140625" style="27"/>
  </cols>
  <sheetData>
    <row r="1" spans="1:32" ht="18.75" customHeight="1" thickBot="1" x14ac:dyDescent="0.25">
      <c r="B1" s="28"/>
      <c r="F1" s="227" t="s">
        <v>80</v>
      </c>
      <c r="G1" s="228"/>
      <c r="H1" s="228"/>
      <c r="I1" s="228"/>
      <c r="J1" s="228"/>
      <c r="K1" s="229"/>
      <c r="M1" s="245" t="s">
        <v>74</v>
      </c>
      <c r="N1" s="245"/>
      <c r="O1" s="245"/>
      <c r="P1" s="245"/>
      <c r="Q1" s="29"/>
      <c r="R1" s="30" t="s">
        <v>85</v>
      </c>
      <c r="S1" s="29"/>
      <c r="T1" s="29"/>
      <c r="U1" s="29"/>
      <c r="V1" s="29"/>
      <c r="W1" s="29"/>
      <c r="X1" s="29"/>
      <c r="Y1" s="29"/>
      <c r="Z1" s="29"/>
      <c r="AA1" s="29"/>
      <c r="AC1" s="31" t="s">
        <v>59</v>
      </c>
      <c r="AD1" s="188" t="str">
        <f>$F$9&amp;" "&amp;$B$9</f>
        <v xml:space="preserve"> </v>
      </c>
      <c r="AE1" s="188"/>
      <c r="AF1" s="189"/>
    </row>
    <row r="2" spans="1:32" ht="6" customHeight="1" thickBot="1" x14ac:dyDescent="0.25">
      <c r="F2" s="230"/>
      <c r="G2" s="231"/>
      <c r="H2" s="231"/>
      <c r="I2" s="231"/>
      <c r="J2" s="231"/>
      <c r="K2" s="232"/>
      <c r="M2" s="246" t="s">
        <v>89</v>
      </c>
      <c r="N2" s="247"/>
      <c r="O2" s="247"/>
      <c r="P2" s="248"/>
    </row>
    <row r="3" spans="1:32" ht="16.5" customHeight="1" thickBot="1" x14ac:dyDescent="0.25">
      <c r="F3" s="230"/>
      <c r="G3" s="231"/>
      <c r="H3" s="231"/>
      <c r="I3" s="231"/>
      <c r="J3" s="231"/>
      <c r="K3" s="232"/>
      <c r="M3" s="249"/>
      <c r="N3" s="250"/>
      <c r="O3" s="250"/>
      <c r="P3" s="251"/>
      <c r="Q3" s="29"/>
      <c r="R3" s="198" t="s">
        <v>11</v>
      </c>
      <c r="S3" s="199"/>
      <c r="T3" s="199"/>
      <c r="U3" s="199"/>
      <c r="V3" s="199"/>
      <c r="W3" s="199"/>
      <c r="X3" s="199"/>
      <c r="Y3" s="199"/>
      <c r="Z3" s="199"/>
      <c r="AA3" s="199"/>
      <c r="AB3" s="199"/>
      <c r="AC3" s="199"/>
      <c r="AD3" s="199"/>
      <c r="AE3" s="199"/>
      <c r="AF3" s="200"/>
    </row>
    <row r="4" spans="1:32" ht="22.5" customHeight="1" thickBot="1" x14ac:dyDescent="0.25">
      <c r="F4" s="233"/>
      <c r="G4" s="234"/>
      <c r="H4" s="234"/>
      <c r="I4" s="234"/>
      <c r="J4" s="234"/>
      <c r="K4" s="235"/>
      <c r="M4" s="220" t="s">
        <v>99</v>
      </c>
      <c r="N4" s="188"/>
      <c r="O4" s="188"/>
      <c r="P4" s="189"/>
      <c r="R4" s="204" t="s">
        <v>4</v>
      </c>
      <c r="S4" s="205"/>
      <c r="T4" s="210" t="s">
        <v>10</v>
      </c>
      <c r="U4" s="210" t="s">
        <v>67</v>
      </c>
      <c r="V4" s="217" t="s">
        <v>1</v>
      </c>
      <c r="W4" s="218"/>
      <c r="X4" s="218"/>
      <c r="Y4" s="218"/>
      <c r="Z4" s="218"/>
      <c r="AA4" s="218"/>
      <c r="AB4" s="218"/>
      <c r="AC4" s="219"/>
      <c r="AD4" s="201" t="s">
        <v>68</v>
      </c>
      <c r="AE4" s="202"/>
      <c r="AF4" s="193" t="s">
        <v>97</v>
      </c>
    </row>
    <row r="5" spans="1:32" s="32" customFormat="1" ht="19.5" customHeight="1" thickBot="1" x14ac:dyDescent="0.35">
      <c r="A5" s="27"/>
      <c r="B5" s="27"/>
      <c r="C5" s="27"/>
      <c r="D5" s="27"/>
      <c r="E5" s="27"/>
      <c r="G5" s="252" t="s">
        <v>108</v>
      </c>
      <c r="H5" s="252"/>
      <c r="I5" s="252"/>
      <c r="L5" s="27"/>
      <c r="M5" s="221" t="s">
        <v>90</v>
      </c>
      <c r="N5" s="222"/>
      <c r="O5" s="222"/>
      <c r="P5" s="223"/>
      <c r="Q5" s="27"/>
      <c r="R5" s="206"/>
      <c r="S5" s="207"/>
      <c r="T5" s="211"/>
      <c r="U5" s="211"/>
      <c r="V5" s="211" t="s">
        <v>13</v>
      </c>
      <c r="W5" s="213"/>
      <c r="X5" s="214"/>
      <c r="Y5" s="196" t="s">
        <v>19</v>
      </c>
      <c r="Z5" s="196" t="s">
        <v>2</v>
      </c>
      <c r="AA5" s="196" t="s">
        <v>63</v>
      </c>
      <c r="AB5" s="196" t="s">
        <v>64</v>
      </c>
      <c r="AC5" s="100" t="s">
        <v>75</v>
      </c>
      <c r="AD5" s="101" t="s">
        <v>101</v>
      </c>
      <c r="AE5" s="102" t="s">
        <v>100</v>
      </c>
      <c r="AF5" s="194"/>
    </row>
    <row r="6" spans="1:32" s="30" customFormat="1" ht="21.75" customHeight="1" thickBot="1" x14ac:dyDescent="0.25">
      <c r="A6" s="27"/>
      <c r="B6" s="27"/>
      <c r="C6" s="27"/>
      <c r="D6" s="27"/>
      <c r="E6" s="27"/>
      <c r="F6" s="33"/>
      <c r="G6" s="33"/>
      <c r="H6" s="27"/>
      <c r="I6" s="27"/>
      <c r="J6" s="27"/>
      <c r="K6" s="27"/>
      <c r="L6" s="27"/>
      <c r="M6" s="224" t="s">
        <v>96</v>
      </c>
      <c r="N6" s="225"/>
      <c r="O6" s="225"/>
      <c r="P6" s="226"/>
      <c r="Q6" s="27"/>
      <c r="R6" s="206"/>
      <c r="S6" s="207"/>
      <c r="T6" s="211"/>
      <c r="U6" s="211"/>
      <c r="V6" s="211"/>
      <c r="W6" s="213"/>
      <c r="X6" s="214"/>
      <c r="Y6" s="196"/>
      <c r="Z6" s="196"/>
      <c r="AA6" s="196"/>
      <c r="AB6" s="196"/>
      <c r="AC6" s="196" t="s">
        <v>65</v>
      </c>
      <c r="AD6" s="196" t="s">
        <v>14</v>
      </c>
      <c r="AE6" s="196" t="s">
        <v>15</v>
      </c>
      <c r="AF6" s="194"/>
    </row>
    <row r="7" spans="1:32" ht="15.95" customHeight="1" thickBot="1" x14ac:dyDescent="0.25">
      <c r="A7" s="32"/>
      <c r="B7" s="34"/>
      <c r="C7" s="266"/>
      <c r="D7" s="266"/>
      <c r="E7" s="266"/>
      <c r="F7" s="34"/>
      <c r="G7" s="267"/>
      <c r="H7" s="267"/>
      <c r="I7" s="267"/>
      <c r="J7" s="267"/>
      <c r="K7" s="34"/>
      <c r="L7" s="35"/>
      <c r="M7" s="36"/>
      <c r="N7" s="36"/>
      <c r="O7" s="36"/>
      <c r="P7" s="36"/>
      <c r="R7" s="208"/>
      <c r="S7" s="209"/>
      <c r="T7" s="212"/>
      <c r="U7" s="212"/>
      <c r="V7" s="212"/>
      <c r="W7" s="215"/>
      <c r="X7" s="216"/>
      <c r="Y7" s="197"/>
      <c r="Z7" s="197"/>
      <c r="AA7" s="197"/>
      <c r="AB7" s="197"/>
      <c r="AC7" s="197"/>
      <c r="AD7" s="197"/>
      <c r="AE7" s="197"/>
      <c r="AF7" s="195"/>
    </row>
    <row r="8" spans="1:32" s="29" customFormat="1" ht="15.95" customHeight="1" x14ac:dyDescent="0.2">
      <c r="A8" s="30"/>
      <c r="B8" s="92" t="s">
        <v>4</v>
      </c>
      <c r="C8" s="93"/>
      <c r="D8" s="93"/>
      <c r="E8" s="94"/>
      <c r="F8" s="95" t="s">
        <v>81</v>
      </c>
      <c r="G8" s="93"/>
      <c r="H8" s="93"/>
      <c r="I8" s="93"/>
      <c r="J8" s="94"/>
      <c r="K8" s="95" t="s">
        <v>104</v>
      </c>
      <c r="L8" s="93"/>
      <c r="M8" s="93"/>
      <c r="N8" s="93"/>
      <c r="O8" s="93"/>
      <c r="P8" s="96"/>
      <c r="Q8" s="27"/>
      <c r="R8" s="182"/>
      <c r="S8" s="203"/>
      <c r="T8" s="37"/>
      <c r="U8" s="38"/>
      <c r="V8" s="190"/>
      <c r="W8" s="191"/>
      <c r="X8" s="192"/>
      <c r="Y8" s="39"/>
      <c r="Z8" s="40" t="str">
        <f>IFERROR(IF(OR(R8="",R8&gt;=DATEVALUE("10/01/2021")),VLOOKUP($Y8,'Look Up'!$D$20:$E$27,2,FALSE),VLOOKUP($Y8,'Look Up'!$D$8:$E$15,2,FALSE)),"")</f>
        <v/>
      </c>
      <c r="AA8" s="41"/>
      <c r="AB8" s="42"/>
      <c r="AC8" s="43" t="str">
        <f t="shared" ref="AC8:AC18" si="0">IF($Y8="","",IF($AB8="None",$Z8*$AA8,IF($AB8="Lunch",($Z8*$AA8)-($Z8*25%),IF($AB8="Dinner",($Z8*$AA8)-($Z8*50%),IF($AB8="Breakfast",($Z8*$AA8)-($Z8*25%),IF($AB8="All",($Z8*$AA8)-($Z8*100%),IF($AB8="Lunch/Dinner",($Z8*$AA8)-($Z8*75%),IF($AB8="Breakfast/Lunch",($Z8*$AA8)-($Z8*50%),IF($AB8="Breakfast/Dinner",($Z8*$AA8)-($Z8*75%),"Incomplete")))))))))</f>
        <v/>
      </c>
      <c r="AD8" s="44"/>
      <c r="AE8" s="45"/>
      <c r="AF8" s="46">
        <f t="shared" ref="AF8:AF18" si="1">SUM($AC8:$AE8)</f>
        <v>0</v>
      </c>
    </row>
    <row r="9" spans="1:32" s="29" customFormat="1" ht="15.95" customHeight="1" x14ac:dyDescent="0.2">
      <c r="A9" s="30"/>
      <c r="B9" s="236"/>
      <c r="C9" s="237"/>
      <c r="D9" s="237"/>
      <c r="E9" s="238"/>
      <c r="F9" s="239"/>
      <c r="G9" s="240"/>
      <c r="H9" s="240"/>
      <c r="I9" s="240"/>
      <c r="J9" s="241"/>
      <c r="K9" s="242"/>
      <c r="L9" s="243"/>
      <c r="M9" s="243"/>
      <c r="N9" s="243"/>
      <c r="O9" s="243"/>
      <c r="P9" s="244"/>
      <c r="Q9" s="27"/>
      <c r="R9" s="182"/>
      <c r="S9" s="203"/>
      <c r="T9" s="37"/>
      <c r="U9" s="38"/>
      <c r="V9" s="190"/>
      <c r="W9" s="191"/>
      <c r="X9" s="192"/>
      <c r="Y9" s="39"/>
      <c r="Z9" s="40" t="str">
        <f>IFERROR(IF(OR(R9="",R9&gt;=DATEVALUE("10/01/2021")),VLOOKUP($Y9,'Look Up'!$D$20:$E$27,2,FALSE),VLOOKUP($Y9,'Look Up'!$D$8:$E$15,2,FALSE)),"")</f>
        <v/>
      </c>
      <c r="AA9" s="41"/>
      <c r="AB9" s="42"/>
      <c r="AC9" s="43" t="str">
        <f t="shared" si="0"/>
        <v/>
      </c>
      <c r="AD9" s="44"/>
      <c r="AE9" s="45"/>
      <c r="AF9" s="46">
        <f t="shared" si="1"/>
        <v>0</v>
      </c>
    </row>
    <row r="10" spans="1:32" s="29" customFormat="1" ht="15.95" customHeight="1" x14ac:dyDescent="0.2">
      <c r="A10" s="27"/>
      <c r="B10" s="155"/>
      <c r="C10" s="287"/>
      <c r="D10" s="287"/>
      <c r="E10" s="287"/>
      <c r="F10" s="287"/>
      <c r="G10" s="287"/>
      <c r="H10" s="287"/>
      <c r="I10" s="287"/>
      <c r="J10" s="287"/>
      <c r="K10" s="287"/>
      <c r="L10" s="287"/>
      <c r="M10" s="287"/>
      <c r="N10" s="287"/>
      <c r="O10" s="287"/>
      <c r="P10" s="288"/>
      <c r="Q10" s="27"/>
      <c r="R10" s="182"/>
      <c r="S10" s="203"/>
      <c r="T10" s="37"/>
      <c r="U10" s="38"/>
      <c r="V10" s="190"/>
      <c r="W10" s="191"/>
      <c r="X10" s="192"/>
      <c r="Y10" s="39"/>
      <c r="Z10" s="40" t="str">
        <f>IFERROR(IF(OR(R10="",R10&gt;=DATEVALUE("10/01/2021")),VLOOKUP($Y10,'Look Up'!$D$20:$E$27,2,FALSE),VLOOKUP($Y10,'Look Up'!$D$8:$E$15,2,FALSE)),"")</f>
        <v/>
      </c>
      <c r="AA10" s="41"/>
      <c r="AB10" s="42"/>
      <c r="AC10" s="43" t="str">
        <f t="shared" si="0"/>
        <v/>
      </c>
      <c r="AD10" s="44"/>
      <c r="AE10" s="45"/>
      <c r="AF10" s="46">
        <f t="shared" si="1"/>
        <v>0</v>
      </c>
    </row>
    <row r="11" spans="1:32" ht="15.95" customHeight="1" thickBot="1" x14ac:dyDescent="0.25">
      <c r="A11" s="29"/>
      <c r="B11" s="255" t="s">
        <v>82</v>
      </c>
      <c r="C11" s="256"/>
      <c r="D11" s="256"/>
      <c r="E11" s="256"/>
      <c r="F11" s="256"/>
      <c r="G11" s="256"/>
      <c r="H11" s="256"/>
      <c r="I11" s="256"/>
      <c r="J11" s="257"/>
      <c r="K11" s="47" t="s">
        <v>84</v>
      </c>
      <c r="L11" s="264"/>
      <c r="M11" s="264"/>
      <c r="N11" s="264"/>
      <c r="O11" s="264"/>
      <c r="P11" s="265"/>
      <c r="R11" s="182"/>
      <c r="S11" s="203"/>
      <c r="T11" s="37"/>
      <c r="U11" s="38"/>
      <c r="V11" s="190"/>
      <c r="W11" s="191"/>
      <c r="X11" s="192"/>
      <c r="Y11" s="39"/>
      <c r="Z11" s="40" t="str">
        <f>IFERROR(IF(OR(R11="",R11&gt;=DATEVALUE("10/01/2021")),VLOOKUP($Y11,'Look Up'!$D$20:$E$27,2,FALSE),VLOOKUP($Y11,'Look Up'!$D$8:$E$15,2,FALSE)),"")</f>
        <v/>
      </c>
      <c r="AA11" s="41"/>
      <c r="AB11" s="42"/>
      <c r="AC11" s="43" t="str">
        <f t="shared" si="0"/>
        <v/>
      </c>
      <c r="AD11" s="44"/>
      <c r="AE11" s="45"/>
      <c r="AF11" s="46">
        <f t="shared" si="1"/>
        <v>0</v>
      </c>
    </row>
    <row r="12" spans="1:32" ht="15.95" customHeight="1" thickBot="1" x14ac:dyDescent="0.25">
      <c r="A12" s="29"/>
      <c r="B12" s="198" t="s">
        <v>78</v>
      </c>
      <c r="C12" s="199"/>
      <c r="D12" s="199"/>
      <c r="E12" s="199"/>
      <c r="F12" s="199"/>
      <c r="G12" s="199"/>
      <c r="H12" s="199"/>
      <c r="I12" s="199"/>
      <c r="J12" s="199"/>
      <c r="K12" s="199"/>
      <c r="L12" s="199"/>
      <c r="M12" s="199"/>
      <c r="N12" s="199"/>
      <c r="O12" s="199"/>
      <c r="P12" s="200"/>
      <c r="R12" s="182"/>
      <c r="S12" s="203"/>
      <c r="T12" s="37"/>
      <c r="U12" s="38"/>
      <c r="V12" s="190"/>
      <c r="W12" s="191"/>
      <c r="X12" s="192"/>
      <c r="Y12" s="39"/>
      <c r="Z12" s="40" t="str">
        <f>IFERROR(IF(OR(R12="",R12&gt;=DATEVALUE("10/01/2021")),VLOOKUP($Y12,'Look Up'!$D$20:$E$27,2,FALSE),VLOOKUP($Y12,'Look Up'!$D$8:$E$15,2,FALSE)),"")</f>
        <v/>
      </c>
      <c r="AA12" s="41"/>
      <c r="AB12" s="42"/>
      <c r="AC12" s="43" t="str">
        <f t="shared" si="0"/>
        <v/>
      </c>
      <c r="AD12" s="44"/>
      <c r="AE12" s="45"/>
      <c r="AF12" s="46">
        <f t="shared" si="1"/>
        <v>0</v>
      </c>
    </row>
    <row r="13" spans="1:32" s="29" customFormat="1" ht="15.95" customHeight="1" x14ac:dyDescent="0.2">
      <c r="A13" s="27"/>
      <c r="B13" s="268" t="s">
        <v>0</v>
      </c>
      <c r="C13" s="269"/>
      <c r="D13" s="285" t="s">
        <v>36</v>
      </c>
      <c r="E13" s="258" t="s">
        <v>58</v>
      </c>
      <c r="F13" s="259"/>
      <c r="G13" s="260"/>
      <c r="H13" s="272" t="s">
        <v>73</v>
      </c>
      <c r="I13" s="253"/>
      <c r="J13" s="274" t="s">
        <v>66</v>
      </c>
      <c r="K13" s="153" t="s">
        <v>72</v>
      </c>
      <c r="L13" s="276"/>
      <c r="M13" s="279" t="s">
        <v>83</v>
      </c>
      <c r="N13" s="253"/>
      <c r="O13" s="281" t="s">
        <v>29</v>
      </c>
      <c r="P13" s="282"/>
      <c r="Q13" s="27"/>
      <c r="R13" s="182"/>
      <c r="S13" s="203"/>
      <c r="T13" s="37"/>
      <c r="U13" s="38"/>
      <c r="V13" s="190"/>
      <c r="W13" s="191"/>
      <c r="X13" s="192"/>
      <c r="Y13" s="39"/>
      <c r="Z13" s="40" t="str">
        <f>IFERROR(IF(OR(R13="",R13&gt;=DATEVALUE("10/01/2021")),VLOOKUP($Y13,'Look Up'!$D$20:$E$27,2,FALSE),VLOOKUP($Y13,'Look Up'!$D$8:$E$15,2,FALSE)),"")</f>
        <v/>
      </c>
      <c r="AA13" s="41"/>
      <c r="AB13" s="42"/>
      <c r="AC13" s="43" t="str">
        <f t="shared" si="0"/>
        <v/>
      </c>
      <c r="AD13" s="44"/>
      <c r="AE13" s="45"/>
      <c r="AF13" s="46">
        <f t="shared" si="1"/>
        <v>0</v>
      </c>
    </row>
    <row r="14" spans="1:32" s="29" customFormat="1" ht="15.95" customHeight="1" thickBot="1" x14ac:dyDescent="0.25">
      <c r="A14" s="27"/>
      <c r="B14" s="270"/>
      <c r="C14" s="271"/>
      <c r="D14" s="286"/>
      <c r="E14" s="261"/>
      <c r="F14" s="262"/>
      <c r="G14" s="263"/>
      <c r="H14" s="273"/>
      <c r="I14" s="254"/>
      <c r="J14" s="275"/>
      <c r="K14" s="277"/>
      <c r="L14" s="278"/>
      <c r="M14" s="280"/>
      <c r="N14" s="254"/>
      <c r="O14" s="283"/>
      <c r="P14" s="284"/>
      <c r="Q14" s="27"/>
      <c r="R14" s="182"/>
      <c r="S14" s="203"/>
      <c r="T14" s="37"/>
      <c r="U14" s="38"/>
      <c r="V14" s="190"/>
      <c r="W14" s="191"/>
      <c r="X14" s="192"/>
      <c r="Y14" s="39"/>
      <c r="Z14" s="40" t="str">
        <f>IFERROR(IF(OR(R14="",R14&gt;=DATEVALUE("10/01/2021")),VLOOKUP($Y14,'Look Up'!$D$20:$E$27,2,FALSE),VLOOKUP($Y14,'Look Up'!$D$8:$E$15,2,FALSE)),"")</f>
        <v/>
      </c>
      <c r="AA14" s="41"/>
      <c r="AB14" s="42"/>
      <c r="AC14" s="43" t="str">
        <f t="shared" si="0"/>
        <v/>
      </c>
      <c r="AD14" s="44"/>
      <c r="AE14" s="45"/>
      <c r="AF14" s="46">
        <f t="shared" si="1"/>
        <v>0</v>
      </c>
    </row>
    <row r="15" spans="1:32" s="29" customFormat="1" ht="15.95" customHeight="1" x14ac:dyDescent="0.2">
      <c r="B15" s="182"/>
      <c r="C15" s="183"/>
      <c r="D15" s="97" t="str">
        <f t="shared" ref="D15:D32" si="2">IF(B15="","",IF(B15&lt;=DATEVALUE("12/31/23"), 0.655, 0.67))</f>
        <v/>
      </c>
      <c r="E15" s="184"/>
      <c r="F15" s="185"/>
      <c r="G15" s="177"/>
      <c r="H15" s="48"/>
      <c r="I15" s="98"/>
      <c r="J15" s="49"/>
      <c r="K15" s="176"/>
      <c r="L15" s="177"/>
      <c r="M15" s="50"/>
      <c r="N15" s="98"/>
      <c r="O15" s="186">
        <f>IF(M15&lt;=0,0,$M15*$D15)</f>
        <v>0</v>
      </c>
      <c r="P15" s="187"/>
      <c r="Q15" s="27"/>
      <c r="R15" s="182"/>
      <c r="S15" s="203"/>
      <c r="T15" s="37"/>
      <c r="U15" s="38"/>
      <c r="V15" s="190"/>
      <c r="W15" s="191"/>
      <c r="X15" s="192"/>
      <c r="Y15" s="39"/>
      <c r="Z15" s="40" t="str">
        <f>IFERROR(IF(OR(R15="",R15&gt;=DATEVALUE("10/01/2021")),VLOOKUP($Y15,'Look Up'!$D$20:$E$27,2,FALSE),VLOOKUP($Y15,'Look Up'!$D$8:$E$15,2,FALSE)),"")</f>
        <v/>
      </c>
      <c r="AA15" s="41"/>
      <c r="AB15" s="42"/>
      <c r="AC15" s="43" t="str">
        <f t="shared" si="0"/>
        <v/>
      </c>
      <c r="AD15" s="44"/>
      <c r="AE15" s="45"/>
      <c r="AF15" s="46">
        <f t="shared" si="1"/>
        <v>0</v>
      </c>
    </row>
    <row r="16" spans="1:32" s="29" customFormat="1" ht="15.95" customHeight="1" x14ac:dyDescent="0.2">
      <c r="B16" s="182"/>
      <c r="C16" s="183"/>
      <c r="D16" s="97" t="str">
        <f t="shared" si="2"/>
        <v/>
      </c>
      <c r="E16" s="184"/>
      <c r="F16" s="185"/>
      <c r="G16" s="177"/>
      <c r="H16" s="48"/>
      <c r="I16" s="98"/>
      <c r="J16" s="49"/>
      <c r="K16" s="176"/>
      <c r="L16" s="177"/>
      <c r="M16" s="50"/>
      <c r="N16" s="98"/>
      <c r="O16" s="178">
        <f t="shared" ref="O16:O32" si="3">IF(M16&lt;=0,0,$M16*$D16)</f>
        <v>0</v>
      </c>
      <c r="P16" s="179"/>
      <c r="Q16" s="27"/>
      <c r="R16" s="182"/>
      <c r="S16" s="203"/>
      <c r="T16" s="37"/>
      <c r="U16" s="38"/>
      <c r="V16" s="190"/>
      <c r="W16" s="191"/>
      <c r="X16" s="192"/>
      <c r="Y16" s="39"/>
      <c r="Z16" s="40" t="str">
        <f>IFERROR(IF(OR(R16="",R16&gt;=DATEVALUE("10/01/2021")),VLOOKUP($Y16,'Look Up'!$D$20:$E$27,2,FALSE),VLOOKUP($Y16,'Look Up'!$D$8:$E$15,2,FALSE)),"")</f>
        <v/>
      </c>
      <c r="AA16" s="41"/>
      <c r="AB16" s="42"/>
      <c r="AC16" s="43" t="str">
        <f t="shared" si="0"/>
        <v/>
      </c>
      <c r="AD16" s="44"/>
      <c r="AE16" s="45"/>
      <c r="AF16" s="46">
        <f t="shared" si="1"/>
        <v>0</v>
      </c>
    </row>
    <row r="17" spans="1:32" s="29" customFormat="1" ht="15.95" customHeight="1" x14ac:dyDescent="0.2">
      <c r="B17" s="182"/>
      <c r="C17" s="183"/>
      <c r="D17" s="97" t="str">
        <f t="shared" si="2"/>
        <v/>
      </c>
      <c r="E17" s="184"/>
      <c r="F17" s="185"/>
      <c r="G17" s="177"/>
      <c r="H17" s="48"/>
      <c r="I17" s="98"/>
      <c r="J17" s="49"/>
      <c r="K17" s="176"/>
      <c r="L17" s="177"/>
      <c r="M17" s="50"/>
      <c r="N17" s="98"/>
      <c r="O17" s="178">
        <f t="shared" si="3"/>
        <v>0</v>
      </c>
      <c r="P17" s="179"/>
      <c r="Q17" s="27"/>
      <c r="R17" s="182"/>
      <c r="S17" s="203"/>
      <c r="T17" s="37"/>
      <c r="U17" s="38"/>
      <c r="V17" s="190"/>
      <c r="W17" s="191"/>
      <c r="X17" s="192"/>
      <c r="Y17" s="39"/>
      <c r="Z17" s="40" t="str">
        <f>IFERROR(IF(OR(R17="",R17&gt;=DATEVALUE("10/01/2021")),VLOOKUP($Y17,'Look Up'!$D$20:$E$27,2,FALSE),VLOOKUP($Y17,'Look Up'!$D$8:$E$15,2,FALSE)),"")</f>
        <v/>
      </c>
      <c r="AA17" s="41"/>
      <c r="AB17" s="42"/>
      <c r="AC17" s="43" t="str">
        <f t="shared" si="0"/>
        <v/>
      </c>
      <c r="AD17" s="44"/>
      <c r="AE17" s="45"/>
      <c r="AF17" s="46">
        <f t="shared" si="1"/>
        <v>0</v>
      </c>
    </row>
    <row r="18" spans="1:32" s="29" customFormat="1" ht="15.95" customHeight="1" thickBot="1" x14ac:dyDescent="0.25">
      <c r="B18" s="182"/>
      <c r="C18" s="183"/>
      <c r="D18" s="97" t="str">
        <f t="shared" si="2"/>
        <v/>
      </c>
      <c r="E18" s="184"/>
      <c r="F18" s="185"/>
      <c r="G18" s="177"/>
      <c r="H18" s="48"/>
      <c r="I18" s="98"/>
      <c r="J18" s="49"/>
      <c r="K18" s="176"/>
      <c r="L18" s="177"/>
      <c r="M18" s="50"/>
      <c r="N18" s="98"/>
      <c r="O18" s="178">
        <f t="shared" si="3"/>
        <v>0</v>
      </c>
      <c r="P18" s="179"/>
      <c r="Q18" s="27"/>
      <c r="R18" s="182"/>
      <c r="S18" s="203"/>
      <c r="T18" s="37"/>
      <c r="U18" s="38"/>
      <c r="V18" s="190"/>
      <c r="W18" s="191"/>
      <c r="X18" s="192"/>
      <c r="Y18" s="39"/>
      <c r="Z18" s="40" t="str">
        <f>IFERROR(IF(OR(R18="",R18&gt;=DATEVALUE("10/01/2021")),VLOOKUP($Y18,'Look Up'!$D$20:$E$27,2,FALSE),VLOOKUP($Y18,'Look Up'!$D$8:$E$15,2,FALSE)),"")</f>
        <v/>
      </c>
      <c r="AA18" s="41"/>
      <c r="AB18" s="42"/>
      <c r="AC18" s="43" t="str">
        <f t="shared" si="0"/>
        <v/>
      </c>
      <c r="AD18" s="44"/>
      <c r="AE18" s="45"/>
      <c r="AF18" s="46">
        <f t="shared" si="1"/>
        <v>0</v>
      </c>
    </row>
    <row r="19" spans="1:32" s="29" customFormat="1" ht="15.95" customHeight="1" thickTop="1" x14ac:dyDescent="0.2">
      <c r="B19" s="182"/>
      <c r="C19" s="183"/>
      <c r="D19" s="97" t="str">
        <f t="shared" si="2"/>
        <v/>
      </c>
      <c r="E19" s="184"/>
      <c r="F19" s="185"/>
      <c r="G19" s="177"/>
      <c r="H19" s="48"/>
      <c r="I19" s="98"/>
      <c r="J19" s="49"/>
      <c r="K19" s="176"/>
      <c r="L19" s="177"/>
      <c r="M19" s="50"/>
      <c r="N19" s="98"/>
      <c r="O19" s="178">
        <f t="shared" si="3"/>
        <v>0</v>
      </c>
      <c r="P19" s="179"/>
      <c r="Q19" s="27"/>
      <c r="R19" s="165" t="s">
        <v>71</v>
      </c>
      <c r="S19" s="166"/>
      <c r="T19" s="166"/>
      <c r="U19" s="166"/>
      <c r="V19" s="166"/>
      <c r="W19" s="166"/>
      <c r="X19" s="166"/>
      <c r="Y19" s="166"/>
      <c r="Z19" s="166"/>
      <c r="AA19" s="167"/>
      <c r="AB19" s="171" t="s">
        <v>12</v>
      </c>
      <c r="AC19" s="136">
        <f>SUM(AC$8:AC$18)</f>
        <v>0</v>
      </c>
      <c r="AD19" s="136">
        <f>SUM(AD$8:AD$18)</f>
        <v>0</v>
      </c>
      <c r="AE19" s="136">
        <f>SUM(AE$8:AE$18)</f>
        <v>0</v>
      </c>
      <c r="AF19" s="138">
        <f>SUM(AF8:AF18)</f>
        <v>0</v>
      </c>
    </row>
    <row r="20" spans="1:32" s="29" customFormat="1" ht="15.95" customHeight="1" thickBot="1" x14ac:dyDescent="0.25">
      <c r="B20" s="182"/>
      <c r="C20" s="183"/>
      <c r="D20" s="97" t="str">
        <f t="shared" si="2"/>
        <v/>
      </c>
      <c r="E20" s="184"/>
      <c r="F20" s="185"/>
      <c r="G20" s="177"/>
      <c r="H20" s="48"/>
      <c r="I20" s="98"/>
      <c r="J20" s="49"/>
      <c r="K20" s="176"/>
      <c r="L20" s="177"/>
      <c r="M20" s="50"/>
      <c r="N20" s="98"/>
      <c r="O20" s="178">
        <f t="shared" si="3"/>
        <v>0</v>
      </c>
      <c r="P20" s="179"/>
      <c r="Q20" s="27"/>
      <c r="R20" s="168"/>
      <c r="S20" s="169"/>
      <c r="T20" s="169"/>
      <c r="U20" s="169"/>
      <c r="V20" s="169"/>
      <c r="W20" s="169"/>
      <c r="X20" s="169"/>
      <c r="Y20" s="169"/>
      <c r="Z20" s="169"/>
      <c r="AA20" s="170"/>
      <c r="AB20" s="172"/>
      <c r="AC20" s="137"/>
      <c r="AD20" s="137"/>
      <c r="AE20" s="137"/>
      <c r="AF20" s="139"/>
    </row>
    <row r="21" spans="1:32" s="29" customFormat="1" ht="15.95" customHeight="1" thickBot="1" x14ac:dyDescent="0.25">
      <c r="B21" s="182"/>
      <c r="C21" s="183"/>
      <c r="D21" s="97" t="str">
        <f t="shared" si="2"/>
        <v/>
      </c>
      <c r="E21" s="184"/>
      <c r="F21" s="185"/>
      <c r="G21" s="177"/>
      <c r="H21" s="48"/>
      <c r="I21" s="98"/>
      <c r="J21" s="49"/>
      <c r="K21" s="176"/>
      <c r="L21" s="177"/>
      <c r="M21" s="50"/>
      <c r="N21" s="98"/>
      <c r="O21" s="178">
        <f t="shared" si="3"/>
        <v>0</v>
      </c>
      <c r="P21" s="179"/>
      <c r="Q21" s="27"/>
      <c r="R21" s="156" t="s">
        <v>60</v>
      </c>
      <c r="S21" s="157"/>
      <c r="T21" s="157"/>
      <c r="U21" s="157"/>
      <c r="V21" s="157"/>
      <c r="W21" s="157"/>
      <c r="X21" s="157"/>
      <c r="Y21" s="157"/>
      <c r="Z21" s="157"/>
      <c r="AA21" s="157"/>
      <c r="AB21" s="158"/>
      <c r="AC21" s="158"/>
      <c r="AD21" s="51"/>
      <c r="AE21" s="180"/>
      <c r="AF21" s="158"/>
    </row>
    <row r="22" spans="1:32" s="29" customFormat="1" ht="15.95" customHeight="1" x14ac:dyDescent="0.2">
      <c r="B22" s="182"/>
      <c r="C22" s="183"/>
      <c r="D22" s="97" t="str">
        <f t="shared" si="2"/>
        <v/>
      </c>
      <c r="E22" s="184"/>
      <c r="F22" s="185"/>
      <c r="G22" s="177"/>
      <c r="H22" s="48"/>
      <c r="I22" s="98"/>
      <c r="J22" s="49"/>
      <c r="K22" s="176"/>
      <c r="L22" s="177"/>
      <c r="M22" s="50"/>
      <c r="N22" s="98"/>
      <c r="O22" s="178">
        <f t="shared" si="3"/>
        <v>0</v>
      </c>
      <c r="P22" s="179"/>
      <c r="Q22" s="27"/>
      <c r="R22" s="125" t="s">
        <v>16</v>
      </c>
      <c r="S22" s="126"/>
      <c r="T22" s="105"/>
      <c r="U22" s="105"/>
      <c r="V22" s="105"/>
      <c r="W22" s="105"/>
      <c r="X22" s="105"/>
      <c r="Y22" s="105"/>
      <c r="Z22" s="105"/>
      <c r="AA22" s="127"/>
      <c r="AB22" s="124" t="s">
        <v>31</v>
      </c>
      <c r="AC22" s="118"/>
      <c r="AD22" s="118"/>
      <c r="AE22" s="119"/>
      <c r="AF22" s="120"/>
    </row>
    <row r="23" spans="1:32" s="29" customFormat="1" ht="15.95" customHeight="1" x14ac:dyDescent="0.2">
      <c r="B23" s="182"/>
      <c r="C23" s="183"/>
      <c r="D23" s="97" t="str">
        <f t="shared" si="2"/>
        <v/>
      </c>
      <c r="E23" s="184"/>
      <c r="F23" s="185"/>
      <c r="G23" s="177"/>
      <c r="H23" s="48"/>
      <c r="I23" s="98"/>
      <c r="J23" s="49"/>
      <c r="K23" s="176"/>
      <c r="L23" s="177"/>
      <c r="M23" s="50"/>
      <c r="N23" s="98"/>
      <c r="O23" s="178">
        <f t="shared" si="3"/>
        <v>0</v>
      </c>
      <c r="P23" s="179"/>
      <c r="Q23" s="27"/>
      <c r="R23" s="173" t="s">
        <v>103</v>
      </c>
      <c r="S23" s="174"/>
      <c r="T23" s="175"/>
      <c r="U23" s="54" t="s">
        <v>62</v>
      </c>
      <c r="V23" s="55"/>
      <c r="W23" s="55"/>
      <c r="X23" s="55"/>
      <c r="Y23" s="55"/>
      <c r="Z23" s="55"/>
      <c r="AA23" s="56"/>
      <c r="AB23" s="121"/>
      <c r="AC23" s="106" t="s">
        <v>61</v>
      </c>
      <c r="AD23" s="107">
        <f>Mileage_Cost</f>
        <v>0</v>
      </c>
      <c r="AE23" s="108" t="s">
        <v>32</v>
      </c>
      <c r="AF23" s="109">
        <f>Meal_Cost</f>
        <v>0</v>
      </c>
    </row>
    <row r="24" spans="1:32" ht="15.95" customHeight="1" x14ac:dyDescent="0.2">
      <c r="A24" s="29"/>
      <c r="B24" s="182"/>
      <c r="C24" s="183"/>
      <c r="D24" s="97" t="str">
        <f t="shared" si="2"/>
        <v/>
      </c>
      <c r="E24" s="184"/>
      <c r="F24" s="185"/>
      <c r="G24" s="177"/>
      <c r="H24" s="48"/>
      <c r="I24" s="98"/>
      <c r="J24" s="49"/>
      <c r="K24" s="176"/>
      <c r="L24" s="177"/>
      <c r="M24" s="50"/>
      <c r="N24" s="98"/>
      <c r="O24" s="178">
        <f t="shared" si="3"/>
        <v>0</v>
      </c>
      <c r="P24" s="179"/>
      <c r="R24" s="159" t="s">
        <v>98</v>
      </c>
      <c r="S24" s="160"/>
      <c r="T24" s="160"/>
      <c r="U24" s="160"/>
      <c r="V24" s="160"/>
      <c r="W24" s="160"/>
      <c r="X24" s="160"/>
      <c r="Y24" s="160"/>
      <c r="Z24" s="160"/>
      <c r="AA24" s="161"/>
      <c r="AB24" s="121"/>
      <c r="AC24" s="108" t="s">
        <v>14</v>
      </c>
      <c r="AD24" s="107">
        <f>Lodging_Tax</f>
        <v>0</v>
      </c>
      <c r="AE24" s="108"/>
      <c r="AF24" s="110"/>
    </row>
    <row r="25" spans="1:32" ht="15.95" customHeight="1" x14ac:dyDescent="0.2">
      <c r="A25" s="29"/>
      <c r="B25" s="182"/>
      <c r="C25" s="183"/>
      <c r="D25" s="97" t="str">
        <f t="shared" si="2"/>
        <v/>
      </c>
      <c r="E25" s="184"/>
      <c r="F25" s="185"/>
      <c r="G25" s="177"/>
      <c r="H25" s="48"/>
      <c r="I25" s="98"/>
      <c r="J25" s="49"/>
      <c r="K25" s="176"/>
      <c r="L25" s="177"/>
      <c r="M25" s="50"/>
      <c r="N25" s="98"/>
      <c r="O25" s="178">
        <f t="shared" si="3"/>
        <v>0</v>
      </c>
      <c r="P25" s="179"/>
      <c r="R25" s="159"/>
      <c r="S25" s="160"/>
      <c r="T25" s="160"/>
      <c r="U25" s="160"/>
      <c r="V25" s="160"/>
      <c r="W25" s="160"/>
      <c r="X25" s="160"/>
      <c r="Y25" s="160"/>
      <c r="Z25" s="160"/>
      <c r="AA25" s="161"/>
      <c r="AB25" s="122"/>
      <c r="AC25" s="111" t="s">
        <v>33</v>
      </c>
      <c r="AD25" s="112">
        <f>Misc_Expense</f>
        <v>0</v>
      </c>
      <c r="AE25" s="111"/>
      <c r="AF25" s="113"/>
    </row>
    <row r="26" spans="1:32" ht="15.95" customHeight="1" thickBot="1" x14ac:dyDescent="0.25">
      <c r="B26" s="182"/>
      <c r="C26" s="183"/>
      <c r="D26" s="97" t="str">
        <f t="shared" si="2"/>
        <v/>
      </c>
      <c r="E26" s="184"/>
      <c r="F26" s="185"/>
      <c r="G26" s="177"/>
      <c r="H26" s="48"/>
      <c r="I26" s="98"/>
      <c r="J26" s="49"/>
      <c r="K26" s="176"/>
      <c r="L26" s="177"/>
      <c r="M26" s="50"/>
      <c r="N26" s="98"/>
      <c r="O26" s="178">
        <f t="shared" si="3"/>
        <v>0</v>
      </c>
      <c r="P26" s="179"/>
      <c r="R26" s="162"/>
      <c r="S26" s="163"/>
      <c r="T26" s="163"/>
      <c r="U26" s="163"/>
      <c r="V26" s="163"/>
      <c r="W26" s="163"/>
      <c r="X26" s="163"/>
      <c r="Y26" s="163"/>
      <c r="Z26" s="163"/>
      <c r="AA26" s="164"/>
      <c r="AB26" s="123"/>
      <c r="AC26" s="114" t="s">
        <v>70</v>
      </c>
      <c r="AD26" s="115">
        <f>Meal_Cost+Lodging_Tax</f>
        <v>0</v>
      </c>
      <c r="AE26" s="116" t="s">
        <v>69</v>
      </c>
      <c r="AF26" s="117">
        <f>SUM(Mileage_Cost,Lodging_Tax,Misc_Expense,Meal_Cost)</f>
        <v>0</v>
      </c>
    </row>
    <row r="27" spans="1:32" ht="15.95" customHeight="1" x14ac:dyDescent="0.2">
      <c r="B27" s="182"/>
      <c r="C27" s="183"/>
      <c r="D27" s="97" t="str">
        <f t="shared" si="2"/>
        <v/>
      </c>
      <c r="E27" s="184"/>
      <c r="F27" s="185"/>
      <c r="G27" s="177"/>
      <c r="H27" s="48"/>
      <c r="I27" s="98"/>
      <c r="J27" s="49"/>
      <c r="K27" s="176"/>
      <c r="L27" s="177"/>
      <c r="M27" s="50"/>
      <c r="N27" s="98"/>
      <c r="O27" s="178">
        <f t="shared" si="3"/>
        <v>0</v>
      </c>
      <c r="P27" s="179"/>
      <c r="R27" s="152" t="s">
        <v>76</v>
      </c>
      <c r="S27" s="153"/>
      <c r="T27" s="153"/>
      <c r="U27" s="153"/>
      <c r="V27" s="153"/>
      <c r="W27" s="153"/>
      <c r="X27" s="153"/>
      <c r="Y27" s="153"/>
      <c r="Z27" s="154"/>
      <c r="AA27" s="147" t="s">
        <v>77</v>
      </c>
      <c r="AB27" s="148"/>
      <c r="AC27" s="148"/>
      <c r="AD27" s="148"/>
      <c r="AE27" s="148"/>
      <c r="AF27" s="149"/>
    </row>
    <row r="28" spans="1:32" ht="15.95" customHeight="1" x14ac:dyDescent="0.2">
      <c r="B28" s="182"/>
      <c r="C28" s="183"/>
      <c r="D28" s="97" t="str">
        <f t="shared" si="2"/>
        <v/>
      </c>
      <c r="E28" s="184"/>
      <c r="F28" s="185"/>
      <c r="G28" s="177"/>
      <c r="H28" s="48"/>
      <c r="I28" s="98"/>
      <c r="J28" s="49"/>
      <c r="K28" s="176"/>
      <c r="L28" s="177"/>
      <c r="M28" s="50"/>
      <c r="N28" s="98"/>
      <c r="O28" s="178">
        <f t="shared" si="3"/>
        <v>0</v>
      </c>
      <c r="P28" s="179"/>
      <c r="R28" s="152"/>
      <c r="S28" s="153"/>
      <c r="T28" s="153"/>
      <c r="U28" s="153"/>
      <c r="V28" s="153"/>
      <c r="W28" s="153"/>
      <c r="X28" s="153"/>
      <c r="Y28" s="153"/>
      <c r="Z28" s="154"/>
      <c r="AA28" s="147"/>
      <c r="AB28" s="150"/>
      <c r="AC28" s="150"/>
      <c r="AD28" s="150"/>
      <c r="AE28" s="150"/>
      <c r="AF28" s="151"/>
    </row>
    <row r="29" spans="1:32" ht="15.95" customHeight="1" x14ac:dyDescent="0.2">
      <c r="B29" s="182"/>
      <c r="C29" s="183"/>
      <c r="D29" s="97" t="str">
        <f t="shared" si="2"/>
        <v/>
      </c>
      <c r="E29" s="184"/>
      <c r="F29" s="185"/>
      <c r="G29" s="177"/>
      <c r="H29" s="48"/>
      <c r="I29" s="98"/>
      <c r="J29" s="49"/>
      <c r="K29" s="176"/>
      <c r="L29" s="177"/>
      <c r="M29" s="50"/>
      <c r="N29" s="98"/>
      <c r="O29" s="178">
        <f t="shared" si="3"/>
        <v>0</v>
      </c>
      <c r="P29" s="179"/>
      <c r="R29" s="152"/>
      <c r="S29" s="153"/>
      <c r="T29" s="153"/>
      <c r="U29" s="153"/>
      <c r="V29" s="153"/>
      <c r="W29" s="153"/>
      <c r="X29" s="153"/>
      <c r="Y29" s="153"/>
      <c r="Z29" s="154"/>
      <c r="AA29" s="147"/>
      <c r="AB29" s="150"/>
      <c r="AC29" s="150"/>
      <c r="AD29" s="150"/>
      <c r="AE29" s="150"/>
      <c r="AF29" s="151"/>
    </row>
    <row r="30" spans="1:32" ht="15.95" customHeight="1" x14ac:dyDescent="0.2">
      <c r="B30" s="182"/>
      <c r="C30" s="183"/>
      <c r="D30" s="97" t="str">
        <f t="shared" si="2"/>
        <v/>
      </c>
      <c r="E30" s="184"/>
      <c r="F30" s="185"/>
      <c r="G30" s="177"/>
      <c r="H30" s="48"/>
      <c r="I30" s="98"/>
      <c r="J30" s="49"/>
      <c r="K30" s="176"/>
      <c r="L30" s="177"/>
      <c r="M30" s="50"/>
      <c r="N30" s="98"/>
      <c r="O30" s="178">
        <f t="shared" si="3"/>
        <v>0</v>
      </c>
      <c r="P30" s="179"/>
      <c r="R30" s="143"/>
      <c r="S30" s="144"/>
      <c r="T30" s="144"/>
      <c r="U30" s="144"/>
      <c r="V30" s="144"/>
      <c r="W30" s="144"/>
      <c r="X30" s="144"/>
      <c r="Y30" s="144"/>
      <c r="Z30" s="306"/>
      <c r="AA30" s="291"/>
      <c r="AB30" s="292"/>
      <c r="AC30" s="292"/>
      <c r="AD30" s="292"/>
      <c r="AE30" s="292"/>
      <c r="AF30" s="297"/>
    </row>
    <row r="31" spans="1:32" ht="15.95" customHeight="1" x14ac:dyDescent="0.2">
      <c r="B31" s="182"/>
      <c r="C31" s="183"/>
      <c r="D31" s="97" t="str">
        <f t="shared" si="2"/>
        <v/>
      </c>
      <c r="E31" s="184"/>
      <c r="F31" s="185"/>
      <c r="G31" s="177"/>
      <c r="H31" s="48"/>
      <c r="I31" s="98"/>
      <c r="J31" s="49"/>
      <c r="K31" s="176"/>
      <c r="L31" s="177"/>
      <c r="M31" s="50"/>
      <c r="N31" s="98"/>
      <c r="O31" s="178">
        <f t="shared" si="3"/>
        <v>0</v>
      </c>
      <c r="P31" s="179"/>
      <c r="R31" s="145"/>
      <c r="S31" s="146"/>
      <c r="T31" s="146"/>
      <c r="U31" s="146"/>
      <c r="V31" s="146"/>
      <c r="W31" s="146"/>
      <c r="X31" s="146"/>
      <c r="Y31" s="146"/>
      <c r="Z31" s="306"/>
      <c r="AA31" s="293"/>
      <c r="AB31" s="294"/>
      <c r="AC31" s="294"/>
      <c r="AD31" s="294"/>
      <c r="AE31" s="294"/>
      <c r="AF31" s="297"/>
    </row>
    <row r="32" spans="1:32" ht="15.95" customHeight="1" thickBot="1" x14ac:dyDescent="0.25">
      <c r="B32" s="182"/>
      <c r="C32" s="183"/>
      <c r="D32" s="97" t="str">
        <f t="shared" si="2"/>
        <v/>
      </c>
      <c r="E32" s="184"/>
      <c r="F32" s="185"/>
      <c r="G32" s="177"/>
      <c r="H32" s="48"/>
      <c r="I32" s="98"/>
      <c r="J32" s="49"/>
      <c r="K32" s="176"/>
      <c r="L32" s="177"/>
      <c r="M32" s="50"/>
      <c r="N32" s="98"/>
      <c r="O32" s="289">
        <f t="shared" si="3"/>
        <v>0</v>
      </c>
      <c r="P32" s="290"/>
      <c r="R32" s="311" t="s">
        <v>91</v>
      </c>
      <c r="S32" s="312"/>
      <c r="T32" s="312"/>
      <c r="U32" s="312"/>
      <c r="V32" s="312"/>
      <c r="W32" s="312"/>
      <c r="X32" s="312"/>
      <c r="Y32" s="312"/>
      <c r="Z32" s="313"/>
      <c r="AA32" s="311" t="s">
        <v>92</v>
      </c>
      <c r="AB32" s="312"/>
      <c r="AC32" s="312"/>
      <c r="AD32" s="312"/>
      <c r="AE32" s="312"/>
      <c r="AF32" s="313"/>
    </row>
    <row r="33" spans="2:32" ht="21" customHeight="1" thickBot="1" x14ac:dyDescent="0.25">
      <c r="B33" s="59" t="s">
        <v>86</v>
      </c>
      <c r="C33" s="60"/>
      <c r="D33" s="61"/>
      <c r="E33" s="61"/>
      <c r="F33" s="62"/>
      <c r="G33" s="62"/>
      <c r="H33" s="53"/>
      <c r="I33" s="61"/>
      <c r="J33" s="61"/>
      <c r="K33" s="61"/>
      <c r="L33" s="63" t="s">
        <v>12</v>
      </c>
      <c r="M33" s="64">
        <f>SUM($M$15:$M$32)</f>
        <v>0</v>
      </c>
      <c r="N33" s="99"/>
      <c r="O33" s="304">
        <f>SUM($O$15:$P$32)</f>
        <v>0</v>
      </c>
      <c r="P33" s="305"/>
      <c r="R33" s="307" t="s">
        <v>79</v>
      </c>
      <c r="S33" s="308"/>
      <c r="T33" s="308"/>
      <c r="U33" s="308"/>
      <c r="V33" s="308"/>
      <c r="W33" s="308"/>
      <c r="X33" s="308"/>
      <c r="Y33" s="308"/>
      <c r="Z33" s="308"/>
      <c r="AA33" s="309"/>
      <c r="AB33" s="309"/>
      <c r="AC33" s="309"/>
      <c r="AD33" s="309"/>
      <c r="AE33" s="309"/>
      <c r="AF33" s="310"/>
    </row>
    <row r="34" spans="2:32" ht="15.95" customHeight="1" x14ac:dyDescent="0.2">
      <c r="B34" s="65" t="s">
        <v>88</v>
      </c>
      <c r="C34" s="60"/>
      <c r="D34" s="60"/>
      <c r="E34" s="60"/>
      <c r="F34" s="66"/>
      <c r="G34" s="66"/>
      <c r="H34" s="52"/>
      <c r="I34" s="60"/>
      <c r="J34" s="60"/>
      <c r="K34" s="60"/>
      <c r="L34" s="58"/>
      <c r="M34" s="67"/>
      <c r="N34" s="67"/>
      <c r="O34" s="57"/>
      <c r="P34" s="57"/>
      <c r="R34" s="298" t="s">
        <v>5</v>
      </c>
      <c r="S34" s="299"/>
      <c r="T34" s="302" t="s">
        <v>6</v>
      </c>
      <c r="U34" s="302" t="s">
        <v>7</v>
      </c>
      <c r="V34" s="302" t="s">
        <v>9</v>
      </c>
      <c r="W34" s="302" t="s">
        <v>8</v>
      </c>
      <c r="X34" s="302" t="s">
        <v>3</v>
      </c>
      <c r="Y34" s="314" t="s">
        <v>95</v>
      </c>
      <c r="Z34" s="315"/>
      <c r="AA34" s="316"/>
      <c r="AB34" s="295"/>
      <c r="AC34" s="296"/>
      <c r="AD34" s="320" t="s">
        <v>30</v>
      </c>
      <c r="AE34" s="247"/>
      <c r="AF34" s="248"/>
    </row>
    <row r="35" spans="2:32" ht="19.5" customHeight="1" x14ac:dyDescent="0.2">
      <c r="B35" s="66" t="s">
        <v>87</v>
      </c>
      <c r="C35" s="60"/>
      <c r="D35" s="60"/>
      <c r="E35" s="68"/>
      <c r="F35" s="69"/>
      <c r="G35" s="66"/>
      <c r="H35" s="52"/>
      <c r="I35" s="60"/>
      <c r="J35" s="60"/>
      <c r="K35" s="60"/>
      <c r="L35" s="181"/>
      <c r="M35" s="181"/>
      <c r="N35" s="181"/>
      <c r="O35" s="181"/>
      <c r="P35" s="181"/>
      <c r="R35" s="300"/>
      <c r="S35" s="301"/>
      <c r="T35" s="303"/>
      <c r="U35" s="303"/>
      <c r="V35" s="303"/>
      <c r="W35" s="303"/>
      <c r="X35" s="303"/>
      <c r="Y35" s="317"/>
      <c r="Z35" s="318"/>
      <c r="AA35" s="319"/>
      <c r="AB35" s="103" t="s">
        <v>93</v>
      </c>
      <c r="AC35" s="104" t="s">
        <v>94</v>
      </c>
      <c r="AD35" s="321"/>
      <c r="AE35" s="322"/>
      <c r="AF35" s="323"/>
    </row>
    <row r="36" spans="2:32" ht="15.95" customHeight="1" x14ac:dyDescent="0.2">
      <c r="B36" s="70"/>
      <c r="C36" s="70"/>
      <c r="D36" s="70"/>
      <c r="E36" s="70"/>
      <c r="F36" s="71"/>
      <c r="G36" s="72" t="str">
        <f>IF($F$36&lt;0,"*Correct Advance info! Amount must be positive.","")</f>
        <v/>
      </c>
      <c r="I36" s="60"/>
      <c r="J36" s="60"/>
      <c r="K36" s="60"/>
      <c r="L36" s="58"/>
      <c r="M36" s="67"/>
      <c r="N36" s="67"/>
      <c r="O36" s="57"/>
      <c r="P36" s="57"/>
      <c r="Q36" s="73"/>
      <c r="R36" s="155"/>
      <c r="S36" s="133"/>
      <c r="T36" s="74"/>
      <c r="U36" s="75"/>
      <c r="V36" s="76"/>
      <c r="W36" s="76"/>
      <c r="X36" s="77"/>
      <c r="Y36" s="140"/>
      <c r="Z36" s="141"/>
      <c r="AA36" s="142"/>
      <c r="AB36" s="78"/>
      <c r="AC36" s="79"/>
      <c r="AD36" s="321"/>
      <c r="AE36" s="322"/>
      <c r="AF36" s="323"/>
    </row>
    <row r="37" spans="2:32" ht="15.95" customHeight="1" x14ac:dyDescent="0.2">
      <c r="B37" s="34"/>
      <c r="C37" s="60"/>
      <c r="D37" s="60"/>
      <c r="E37" s="60"/>
      <c r="F37" s="71"/>
      <c r="G37" s="80"/>
      <c r="I37" s="60"/>
      <c r="J37" s="60"/>
      <c r="K37" s="60"/>
      <c r="L37" s="58"/>
      <c r="M37" s="67"/>
      <c r="N37" s="67"/>
      <c r="O37" s="57"/>
      <c r="P37" s="57"/>
      <c r="R37" s="155"/>
      <c r="S37" s="133"/>
      <c r="T37" s="74"/>
      <c r="U37" s="75"/>
      <c r="V37" s="76"/>
      <c r="W37" s="76"/>
      <c r="X37" s="77"/>
      <c r="Y37" s="140"/>
      <c r="Z37" s="141"/>
      <c r="AA37" s="142"/>
      <c r="AB37" s="78"/>
      <c r="AC37" s="79"/>
      <c r="AD37" s="321"/>
      <c r="AE37" s="322"/>
      <c r="AF37" s="323"/>
    </row>
    <row r="38" spans="2:32" ht="15.95" customHeight="1" x14ac:dyDescent="0.2">
      <c r="B38" s="73"/>
      <c r="R38" s="155"/>
      <c r="S38" s="133"/>
      <c r="T38" s="74"/>
      <c r="U38" s="75"/>
      <c r="V38" s="76"/>
      <c r="W38" s="76"/>
      <c r="X38" s="77"/>
      <c r="Y38" s="140"/>
      <c r="Z38" s="141"/>
      <c r="AA38" s="142"/>
      <c r="AB38" s="78"/>
      <c r="AC38" s="79"/>
      <c r="AD38" s="321"/>
      <c r="AE38" s="322"/>
      <c r="AF38" s="323"/>
    </row>
    <row r="39" spans="2:32" ht="15.95" customHeight="1" x14ac:dyDescent="0.2">
      <c r="B39" s="81"/>
      <c r="C39" s="82"/>
      <c r="D39" s="82"/>
      <c r="E39" s="82"/>
      <c r="F39" s="82"/>
      <c r="G39" s="82"/>
      <c r="H39" s="82"/>
      <c r="I39" s="82"/>
      <c r="J39" s="82"/>
      <c r="K39" s="82"/>
      <c r="L39" s="33"/>
      <c r="R39" s="132"/>
      <c r="S39" s="133"/>
      <c r="T39" s="74"/>
      <c r="U39" s="75"/>
      <c r="V39" s="76"/>
      <c r="W39" s="76"/>
      <c r="X39" s="77"/>
      <c r="Y39" s="140"/>
      <c r="Z39" s="141"/>
      <c r="AA39" s="142"/>
      <c r="AB39" s="78"/>
      <c r="AC39" s="79"/>
      <c r="AD39" s="321"/>
      <c r="AE39" s="322"/>
      <c r="AF39" s="323"/>
    </row>
    <row r="40" spans="2:32" ht="15.95" customHeight="1" x14ac:dyDescent="0.2">
      <c r="B40" s="81"/>
      <c r="C40" s="83"/>
      <c r="D40" s="83"/>
      <c r="E40" s="83"/>
      <c r="F40" s="83"/>
      <c r="G40" s="83"/>
      <c r="H40" s="83"/>
      <c r="R40" s="132"/>
      <c r="S40" s="133"/>
      <c r="T40" s="74"/>
      <c r="U40" s="75"/>
      <c r="V40" s="76"/>
      <c r="W40" s="76"/>
      <c r="X40" s="77"/>
      <c r="Y40" s="140"/>
      <c r="Z40" s="141"/>
      <c r="AA40" s="142"/>
      <c r="AB40" s="78"/>
      <c r="AC40" s="79"/>
      <c r="AD40" s="321"/>
      <c r="AE40" s="322"/>
      <c r="AF40" s="323"/>
    </row>
    <row r="41" spans="2:32" ht="15.95" customHeight="1" x14ac:dyDescent="0.2">
      <c r="B41" s="84"/>
      <c r="C41" s="85"/>
      <c r="D41" s="85"/>
      <c r="E41" s="52"/>
      <c r="R41" s="132"/>
      <c r="S41" s="133"/>
      <c r="T41" s="74"/>
      <c r="U41" s="75"/>
      <c r="V41" s="76"/>
      <c r="W41" s="76"/>
      <c r="X41" s="77"/>
      <c r="Y41" s="140"/>
      <c r="Z41" s="141"/>
      <c r="AA41" s="142"/>
      <c r="AB41" s="78"/>
      <c r="AC41" s="79"/>
      <c r="AD41" s="321"/>
      <c r="AE41" s="322"/>
      <c r="AF41" s="323"/>
    </row>
    <row r="42" spans="2:32" ht="15" customHeight="1" thickBot="1" x14ac:dyDescent="0.25">
      <c r="B42" s="84"/>
      <c r="C42" s="85"/>
      <c r="D42" s="85"/>
      <c r="E42" s="52"/>
      <c r="R42" s="134"/>
      <c r="S42" s="135"/>
      <c r="T42" s="86"/>
      <c r="U42" s="87"/>
      <c r="V42" s="88"/>
      <c r="W42" s="88"/>
      <c r="X42" s="89"/>
      <c r="Y42" s="325"/>
      <c r="Z42" s="326"/>
      <c r="AA42" s="327"/>
      <c r="AB42" s="90"/>
      <c r="AC42" s="91"/>
      <c r="AD42" s="324"/>
      <c r="AE42" s="250"/>
      <c r="AF42" s="251"/>
    </row>
    <row r="43" spans="2:32" ht="15" customHeight="1" x14ac:dyDescent="0.2">
      <c r="B43" s="84"/>
      <c r="C43" s="85"/>
      <c r="D43" s="85"/>
      <c r="E43" s="52"/>
    </row>
    <row r="44" spans="2:32" ht="15" customHeight="1" x14ac:dyDescent="0.2">
      <c r="B44" s="84"/>
      <c r="C44" s="85"/>
      <c r="D44" s="85"/>
      <c r="E44" s="52"/>
    </row>
    <row r="45" spans="2:32" ht="15" customHeight="1" x14ac:dyDescent="0.2"/>
    <row r="46" spans="2:32" ht="15" customHeight="1" x14ac:dyDescent="0.2"/>
  </sheetData>
  <sheetProtection algorithmName="SHA-512" hashValue="rMH0TPs5aq70jk+AR4gjBflg789mtUZSHY3oDNpml7oKQpTOXDI9BtDAKKkYBJda0fc4YairZYL9c51OrkRZ5Q==" saltValue="O0G6NbvwuizQAWWAy6cDpA==" spinCount="100000" sheet="1" objects="1" scenarios="1" selectLockedCells="1"/>
  <mergeCells count="180">
    <mergeCell ref="E29:G29"/>
    <mergeCell ref="O27:P27"/>
    <mergeCell ref="K27:L27"/>
    <mergeCell ref="K26:L26"/>
    <mergeCell ref="O26:P26"/>
    <mergeCell ref="K28:L28"/>
    <mergeCell ref="O28:P28"/>
    <mergeCell ref="O29:P29"/>
    <mergeCell ref="K29:L29"/>
    <mergeCell ref="K31:L31"/>
    <mergeCell ref="O31:P31"/>
    <mergeCell ref="K32:L32"/>
    <mergeCell ref="O32:P32"/>
    <mergeCell ref="AA30:AE31"/>
    <mergeCell ref="AB34:AC34"/>
    <mergeCell ref="AF30:AF31"/>
    <mergeCell ref="R34:S35"/>
    <mergeCell ref="T34:T35"/>
    <mergeCell ref="U34:U35"/>
    <mergeCell ref="V34:V35"/>
    <mergeCell ref="W34:W35"/>
    <mergeCell ref="X34:X35"/>
    <mergeCell ref="O33:P33"/>
    <mergeCell ref="Z30:Z31"/>
    <mergeCell ref="R33:AF33"/>
    <mergeCell ref="K30:L30"/>
    <mergeCell ref="O30:P30"/>
    <mergeCell ref="R32:Z32"/>
    <mergeCell ref="AA32:AF32"/>
    <mergeCell ref="Y34:AA35"/>
    <mergeCell ref="AD34:AF42"/>
    <mergeCell ref="Y41:AA41"/>
    <mergeCell ref="Y42:AA42"/>
    <mergeCell ref="E32:G32"/>
    <mergeCell ref="B26:C26"/>
    <mergeCell ref="B27:C27"/>
    <mergeCell ref="B28:C28"/>
    <mergeCell ref="B29:C29"/>
    <mergeCell ref="B30:C30"/>
    <mergeCell ref="B31:C31"/>
    <mergeCell ref="B32:C32"/>
    <mergeCell ref="B20:C20"/>
    <mergeCell ref="B21:C21"/>
    <mergeCell ref="B22:C22"/>
    <mergeCell ref="B23:C23"/>
    <mergeCell ref="B24:C24"/>
    <mergeCell ref="B25:C25"/>
    <mergeCell ref="E30:G30"/>
    <mergeCell ref="E31:G31"/>
    <mergeCell ref="E21:G21"/>
    <mergeCell ref="E22:G22"/>
    <mergeCell ref="E23:G23"/>
    <mergeCell ref="E24:G24"/>
    <mergeCell ref="E25:G25"/>
    <mergeCell ref="E26:G26"/>
    <mergeCell ref="E27:G27"/>
    <mergeCell ref="E28:G28"/>
    <mergeCell ref="O18:P18"/>
    <mergeCell ref="E20:G20"/>
    <mergeCell ref="K19:L19"/>
    <mergeCell ref="O19:P19"/>
    <mergeCell ref="B17:C17"/>
    <mergeCell ref="B18:C18"/>
    <mergeCell ref="B19:C19"/>
    <mergeCell ref="K17:L17"/>
    <mergeCell ref="K18:L18"/>
    <mergeCell ref="E18:G18"/>
    <mergeCell ref="E19:G19"/>
    <mergeCell ref="I13:I14"/>
    <mergeCell ref="B11:J11"/>
    <mergeCell ref="E13:G14"/>
    <mergeCell ref="L11:P11"/>
    <mergeCell ref="C7:E7"/>
    <mergeCell ref="G7:J7"/>
    <mergeCell ref="B12:P12"/>
    <mergeCell ref="R14:S14"/>
    <mergeCell ref="E17:G17"/>
    <mergeCell ref="B13:C14"/>
    <mergeCell ref="H13:H14"/>
    <mergeCell ref="J13:J14"/>
    <mergeCell ref="K13:L14"/>
    <mergeCell ref="M13:M14"/>
    <mergeCell ref="N13:N14"/>
    <mergeCell ref="O13:P14"/>
    <mergeCell ref="D13:D14"/>
    <mergeCell ref="R10:S10"/>
    <mergeCell ref="R12:S12"/>
    <mergeCell ref="B10:P10"/>
    <mergeCell ref="M4:P4"/>
    <mergeCell ref="M5:P5"/>
    <mergeCell ref="M6:P6"/>
    <mergeCell ref="R8:S8"/>
    <mergeCell ref="F1:K4"/>
    <mergeCell ref="B9:E9"/>
    <mergeCell ref="F9:J9"/>
    <mergeCell ref="K9:P9"/>
    <mergeCell ref="R9:S9"/>
    <mergeCell ref="M1:P1"/>
    <mergeCell ref="M2:P3"/>
    <mergeCell ref="G5:I5"/>
    <mergeCell ref="T4:T7"/>
    <mergeCell ref="U4:U7"/>
    <mergeCell ref="V5:X7"/>
    <mergeCell ref="Z5:Z7"/>
    <mergeCell ref="AA5:AA7"/>
    <mergeCell ref="V4:AC4"/>
    <mergeCell ref="V9:X9"/>
    <mergeCell ref="Y5:Y7"/>
    <mergeCell ref="AB5:AB7"/>
    <mergeCell ref="AD1:AF1"/>
    <mergeCell ref="V13:X13"/>
    <mergeCell ref="V14:X14"/>
    <mergeCell ref="V17:X17"/>
    <mergeCell ref="V18:X18"/>
    <mergeCell ref="AF4:AF7"/>
    <mergeCell ref="AC6:AC7"/>
    <mergeCell ref="AD6:AD7"/>
    <mergeCell ref="AE6:AE7"/>
    <mergeCell ref="V10:X10"/>
    <mergeCell ref="V11:X11"/>
    <mergeCell ref="V12:X12"/>
    <mergeCell ref="V8:X8"/>
    <mergeCell ref="V15:X15"/>
    <mergeCell ref="V16:X16"/>
    <mergeCell ref="R3:AF3"/>
    <mergeCell ref="AD4:AE4"/>
    <mergeCell ref="R17:S17"/>
    <mergeCell ref="R11:S11"/>
    <mergeCell ref="R4:S7"/>
    <mergeCell ref="R13:S13"/>
    <mergeCell ref="R15:S15"/>
    <mergeCell ref="R16:S16"/>
    <mergeCell ref="R18:S18"/>
    <mergeCell ref="K21:L21"/>
    <mergeCell ref="O21:P21"/>
    <mergeCell ref="K23:L23"/>
    <mergeCell ref="O23:P23"/>
    <mergeCell ref="K25:L25"/>
    <mergeCell ref="O25:P25"/>
    <mergeCell ref="AE21:AF21"/>
    <mergeCell ref="L35:P35"/>
    <mergeCell ref="B15:C15"/>
    <mergeCell ref="E15:G15"/>
    <mergeCell ref="K15:L15"/>
    <mergeCell ref="O15:P15"/>
    <mergeCell ref="B16:C16"/>
    <mergeCell ref="E16:G16"/>
    <mergeCell ref="K16:L16"/>
    <mergeCell ref="O16:P16"/>
    <mergeCell ref="AC19:AC20"/>
    <mergeCell ref="K22:L22"/>
    <mergeCell ref="O22:P22"/>
    <mergeCell ref="K24:L24"/>
    <mergeCell ref="O24:P24"/>
    <mergeCell ref="K20:L20"/>
    <mergeCell ref="O20:P20"/>
    <mergeCell ref="O17:P17"/>
    <mergeCell ref="R41:S41"/>
    <mergeCell ref="R42:S42"/>
    <mergeCell ref="AD19:AD20"/>
    <mergeCell ref="AE19:AE20"/>
    <mergeCell ref="AF19:AF20"/>
    <mergeCell ref="Y36:AA36"/>
    <mergeCell ref="Y37:AA37"/>
    <mergeCell ref="Y38:AA38"/>
    <mergeCell ref="Y39:AA39"/>
    <mergeCell ref="Y40:AA40"/>
    <mergeCell ref="R30:Y31"/>
    <mergeCell ref="AA27:AF29"/>
    <mergeCell ref="R27:Z29"/>
    <mergeCell ref="R36:S36"/>
    <mergeCell ref="R37:S37"/>
    <mergeCell ref="R38:S38"/>
    <mergeCell ref="R39:S39"/>
    <mergeCell ref="R40:S40"/>
    <mergeCell ref="R21:AC21"/>
    <mergeCell ref="R24:AA26"/>
    <mergeCell ref="R19:AA20"/>
    <mergeCell ref="AB19:AB20"/>
    <mergeCell ref="R23:T23"/>
  </mergeCells>
  <dataValidations count="6">
    <dataValidation type="list" allowBlank="1" showInputMessage="1" showErrorMessage="1" sqref="R23" xr:uid="{00000000-0002-0000-0000-000000000000}">
      <formula1>"I did/will, I did not/will not"</formula1>
    </dataValidation>
    <dataValidation type="list" allowBlank="1" showInputMessage="1" showErrorMessage="1" sqref="AA8:AA18" xr:uid="{00000000-0002-0000-0000-000001000000}">
      <formula1>"25%,50%,75%,100%"</formula1>
    </dataValidation>
    <dataValidation type="list" allowBlank="1" showInputMessage="1" showErrorMessage="1" sqref="Y8:Y18" xr:uid="{00000000-0002-0000-0000-000002000000}">
      <formula1>County</formula1>
    </dataValidation>
    <dataValidation type="list" allowBlank="1" showInputMessage="1" showErrorMessage="1" sqref="AB8:AB18" xr:uid="{00000000-0002-0000-0000-000003000000}">
      <formula1>"None,Breakfast,Lunch,Dinner,All,Breakfast/Lunch,Lunch/Dinner,Breakfast/Dinner"</formula1>
    </dataValidation>
    <dataValidation type="list" allowBlank="1" showInputMessage="1" showErrorMessage="1" sqref="H15:H32" xr:uid="{00000000-0002-0000-0000-000004000000}">
      <formula1>"Yes,No"</formula1>
    </dataValidation>
    <dataValidation type="list" allowBlank="1" showInputMessage="1" showErrorMessage="1" sqref="J15:J32" xr:uid="{00000000-0002-0000-0000-000005000000}">
      <formula1>"0,1,2"</formula1>
    </dataValidation>
  </dataValidations>
  <printOptions horizontalCentered="1" verticalCentered="1"/>
  <pageMargins left="0.25" right="0.25" top="0.36" bottom="0.27" header="0.24" footer="0.23"/>
  <pageSetup scale="85" fitToWidth="2" orientation="landscape" r:id="rId1"/>
  <headerFooter>
    <oddFooter>&amp;RUpdated 1/1/2024 mc</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216" r:id="rId4" name="Check Box 24">
              <controlPr defaultSize="0" autoFill="0" autoLine="0" autoPict="0">
                <anchor moveWithCells="1">
                  <from>
                    <xdr:col>8</xdr:col>
                    <xdr:colOff>0</xdr:colOff>
                    <xdr:row>33</xdr:row>
                    <xdr:rowOff>9525</xdr:rowOff>
                  </from>
                  <to>
                    <xdr:col>8</xdr:col>
                    <xdr:colOff>381000</xdr:colOff>
                    <xdr:row>34</xdr:row>
                    <xdr:rowOff>28575</xdr:rowOff>
                  </to>
                </anchor>
              </controlPr>
            </control>
          </mc:Choice>
        </mc:AlternateContent>
        <mc:AlternateContent xmlns:mc="http://schemas.openxmlformats.org/markup-compatibility/2006">
          <mc:Choice Requires="x14">
            <control shapeId="8217" r:id="rId5" name="Check Box 25">
              <controlPr defaultSize="0" autoFill="0" autoLine="0" autoPict="0">
                <anchor moveWithCells="1">
                  <from>
                    <xdr:col>8</xdr:col>
                    <xdr:colOff>390525</xdr:colOff>
                    <xdr:row>33</xdr:row>
                    <xdr:rowOff>9525</xdr:rowOff>
                  </from>
                  <to>
                    <xdr:col>9</xdr:col>
                    <xdr:colOff>219075</xdr:colOff>
                    <xdr:row>34</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indexed="22"/>
  </sheetPr>
  <dimension ref="A4:J38"/>
  <sheetViews>
    <sheetView workbookViewId="0">
      <selection activeCell="D6" sqref="D6:E6"/>
    </sheetView>
  </sheetViews>
  <sheetFormatPr defaultRowHeight="12.75" x14ac:dyDescent="0.2"/>
  <cols>
    <col min="1" max="1" width="15.5703125" customWidth="1"/>
    <col min="2" max="2" width="10.5703125" customWidth="1"/>
    <col min="4" max="4" width="14.28515625" bestFit="1" customWidth="1"/>
    <col min="5" max="5" width="10.140625" customWidth="1"/>
    <col min="6" max="6" width="6.85546875" bestFit="1" customWidth="1"/>
    <col min="7" max="7" width="6.5703125" customWidth="1"/>
    <col min="8" max="8" width="25.28515625" customWidth="1"/>
    <col min="9" max="9" width="14.5703125" customWidth="1"/>
    <col min="10" max="10" width="8.42578125" customWidth="1"/>
  </cols>
  <sheetData>
    <row r="4" spans="1:10" x14ac:dyDescent="0.2">
      <c r="A4" s="130" t="s">
        <v>105</v>
      </c>
    </row>
    <row r="5" spans="1:10" ht="13.5" thickBot="1" x14ac:dyDescent="0.25">
      <c r="B5" s="129"/>
      <c r="D5" s="129" t="s">
        <v>107</v>
      </c>
    </row>
    <row r="6" spans="1:10" ht="13.5" customHeight="1" thickBot="1" x14ac:dyDescent="0.25">
      <c r="A6" s="1" t="s">
        <v>17</v>
      </c>
      <c r="B6" s="23">
        <v>0.56000000000000005</v>
      </c>
      <c r="D6" s="333" t="s">
        <v>20</v>
      </c>
      <c r="E6" s="334"/>
      <c r="G6" s="328" t="s">
        <v>37</v>
      </c>
      <c r="H6" s="329"/>
      <c r="I6" s="329"/>
      <c r="J6" s="330"/>
    </row>
    <row r="7" spans="1:10" ht="13.5" thickBot="1" x14ac:dyDescent="0.25">
      <c r="A7" s="1" t="s">
        <v>42</v>
      </c>
      <c r="B7" s="23">
        <v>0.23499999999999999</v>
      </c>
      <c r="D7" s="5" t="s">
        <v>28</v>
      </c>
      <c r="E7" s="6" t="s">
        <v>2</v>
      </c>
      <c r="G7" s="20" t="s">
        <v>35</v>
      </c>
      <c r="H7" s="21" t="s">
        <v>49</v>
      </c>
      <c r="I7" s="21" t="s">
        <v>50</v>
      </c>
      <c r="J7" s="22" t="s">
        <v>36</v>
      </c>
    </row>
    <row r="8" spans="1:10" ht="13.5" thickBot="1" x14ac:dyDescent="0.25">
      <c r="D8" s="7" t="s">
        <v>21</v>
      </c>
      <c r="E8" s="8">
        <v>56</v>
      </c>
      <c r="G8" s="14" t="s">
        <v>39</v>
      </c>
      <c r="H8" s="17" t="s">
        <v>43</v>
      </c>
      <c r="I8" s="17" t="s">
        <v>56</v>
      </c>
      <c r="J8" s="24">
        <v>0.56000000000000005</v>
      </c>
    </row>
    <row r="9" spans="1:10" ht="13.5" thickBot="1" x14ac:dyDescent="0.25">
      <c r="A9" s="1" t="s">
        <v>18</v>
      </c>
      <c r="D9" s="9" t="s">
        <v>22</v>
      </c>
      <c r="E9" s="10">
        <v>71</v>
      </c>
      <c r="G9" s="15" t="s">
        <v>41</v>
      </c>
      <c r="H9" s="18" t="s">
        <v>45</v>
      </c>
      <c r="I9" s="18" t="s">
        <v>34</v>
      </c>
      <c r="J9" s="25">
        <v>0.23499999999999999</v>
      </c>
    </row>
    <row r="10" spans="1:10" x14ac:dyDescent="0.2">
      <c r="A10" s="2">
        <v>46</v>
      </c>
      <c r="D10" s="9" t="s">
        <v>23</v>
      </c>
      <c r="E10" s="10">
        <v>61</v>
      </c>
      <c r="G10" s="15" t="s">
        <v>40</v>
      </c>
      <c r="H10" s="18" t="s">
        <v>44</v>
      </c>
      <c r="I10" s="18" t="s">
        <v>57</v>
      </c>
      <c r="J10" s="25">
        <v>0.56000000000000005</v>
      </c>
    </row>
    <row r="11" spans="1:10" x14ac:dyDescent="0.2">
      <c r="A11" s="3">
        <v>51</v>
      </c>
      <c r="D11" s="9" t="s">
        <v>24</v>
      </c>
      <c r="E11" s="10">
        <v>61</v>
      </c>
      <c r="G11" s="15" t="s">
        <v>38</v>
      </c>
      <c r="H11" s="18" t="s">
        <v>46</v>
      </c>
      <c r="I11" s="18" t="s">
        <v>56</v>
      </c>
      <c r="J11" s="25">
        <v>0.23499999999999999</v>
      </c>
    </row>
    <row r="12" spans="1:10" ht="13.5" thickBot="1" x14ac:dyDescent="0.25">
      <c r="A12" s="3">
        <v>56</v>
      </c>
      <c r="D12" s="9" t="s">
        <v>25</v>
      </c>
      <c r="E12" s="10">
        <v>66</v>
      </c>
      <c r="G12" s="16" t="s">
        <v>47</v>
      </c>
      <c r="H12" s="19" t="s">
        <v>48</v>
      </c>
      <c r="I12" s="19" t="s">
        <v>34</v>
      </c>
      <c r="J12" s="26">
        <v>0</v>
      </c>
    </row>
    <row r="13" spans="1:10" x14ac:dyDescent="0.2">
      <c r="A13" s="3">
        <v>61</v>
      </c>
      <c r="D13" s="9" t="s">
        <v>26</v>
      </c>
      <c r="E13" s="10">
        <v>66</v>
      </c>
      <c r="J13" s="13"/>
    </row>
    <row r="14" spans="1:10" ht="13.5" thickBot="1" x14ac:dyDescent="0.25">
      <c r="A14" s="4">
        <v>66</v>
      </c>
      <c r="D14" s="128" t="s">
        <v>102</v>
      </c>
      <c r="E14" s="10">
        <v>55</v>
      </c>
    </row>
    <row r="15" spans="1:10" ht="13.5" thickBot="1" x14ac:dyDescent="0.25">
      <c r="D15" s="11" t="s">
        <v>27</v>
      </c>
      <c r="E15" s="12">
        <v>61</v>
      </c>
    </row>
    <row r="16" spans="1:10" ht="13.5" thickBot="1" x14ac:dyDescent="0.25">
      <c r="G16" s="335" t="s">
        <v>51</v>
      </c>
      <c r="H16" s="336"/>
    </row>
    <row r="17" spans="1:10" ht="13.5" thickBot="1" x14ac:dyDescent="0.25">
      <c r="A17" s="1" t="s">
        <v>18</v>
      </c>
      <c r="D17" s="131" t="s">
        <v>106</v>
      </c>
      <c r="G17" s="337" t="s">
        <v>54</v>
      </c>
      <c r="H17" s="338"/>
    </row>
    <row r="18" spans="1:10" x14ac:dyDescent="0.2">
      <c r="A18" s="2">
        <v>51</v>
      </c>
      <c r="D18" s="333" t="s">
        <v>20</v>
      </c>
      <c r="E18" s="334"/>
      <c r="G18" s="337" t="s">
        <v>53</v>
      </c>
      <c r="H18" s="338"/>
    </row>
    <row r="19" spans="1:10" ht="13.5" thickBot="1" x14ac:dyDescent="0.25">
      <c r="A19" s="3">
        <v>59</v>
      </c>
      <c r="D19" s="5" t="s">
        <v>28</v>
      </c>
      <c r="E19" s="6" t="s">
        <v>2</v>
      </c>
      <c r="G19" s="337" t="s">
        <v>55</v>
      </c>
      <c r="H19" s="338"/>
    </row>
    <row r="20" spans="1:10" ht="13.5" thickBot="1" x14ac:dyDescent="0.25">
      <c r="A20" s="3">
        <v>64</v>
      </c>
      <c r="D20" s="7" t="s">
        <v>21</v>
      </c>
      <c r="E20" s="8">
        <v>64</v>
      </c>
      <c r="G20" s="331" t="s">
        <v>52</v>
      </c>
      <c r="H20" s="332"/>
    </row>
    <row r="21" spans="1:10" x14ac:dyDescent="0.2">
      <c r="A21" s="3">
        <v>69</v>
      </c>
      <c r="D21" s="9" t="s">
        <v>22</v>
      </c>
      <c r="E21" s="10">
        <v>69</v>
      </c>
    </row>
    <row r="22" spans="1:10" x14ac:dyDescent="0.2">
      <c r="D22" s="9" t="s">
        <v>23</v>
      </c>
      <c r="E22" s="10">
        <v>64</v>
      </c>
    </row>
    <row r="23" spans="1:10" ht="13.5" thickBot="1" x14ac:dyDescent="0.25">
      <c r="D23" s="9" t="s">
        <v>24</v>
      </c>
      <c r="E23" s="10">
        <v>64</v>
      </c>
    </row>
    <row r="24" spans="1:10" ht="13.5" thickBot="1" x14ac:dyDescent="0.25">
      <c r="D24" s="9" t="s">
        <v>25</v>
      </c>
      <c r="E24" s="10">
        <v>69</v>
      </c>
      <c r="G24" s="328" t="s">
        <v>37</v>
      </c>
      <c r="H24" s="329"/>
      <c r="I24" s="329"/>
      <c r="J24" s="330"/>
    </row>
    <row r="25" spans="1:10" ht="13.5" thickBot="1" x14ac:dyDescent="0.25">
      <c r="A25" s="1" t="s">
        <v>17</v>
      </c>
      <c r="B25" s="23">
        <v>0.54</v>
      </c>
      <c r="D25" s="9" t="s">
        <v>26</v>
      </c>
      <c r="E25" s="10">
        <v>74</v>
      </c>
      <c r="G25" s="20" t="s">
        <v>35</v>
      </c>
      <c r="H25" s="21" t="s">
        <v>49</v>
      </c>
      <c r="I25" s="21" t="s">
        <v>50</v>
      </c>
      <c r="J25" s="22" t="s">
        <v>36</v>
      </c>
    </row>
    <row r="26" spans="1:10" ht="13.5" thickBot="1" x14ac:dyDescent="0.25">
      <c r="A26" s="1" t="s">
        <v>42</v>
      </c>
      <c r="B26" s="23">
        <v>0.19</v>
      </c>
      <c r="D26" s="128" t="s">
        <v>102</v>
      </c>
      <c r="E26" s="10">
        <v>59</v>
      </c>
      <c r="G26" s="14" t="s">
        <v>39</v>
      </c>
      <c r="H26" s="17" t="s">
        <v>43</v>
      </c>
      <c r="I26" s="17" t="s">
        <v>56</v>
      </c>
      <c r="J26" s="24">
        <v>0.54</v>
      </c>
    </row>
    <row r="27" spans="1:10" ht="13.5" thickBot="1" x14ac:dyDescent="0.25">
      <c r="D27" s="11" t="s">
        <v>27</v>
      </c>
      <c r="E27" s="12">
        <v>64</v>
      </c>
      <c r="G27" s="15" t="s">
        <v>41</v>
      </c>
      <c r="H27" s="18" t="s">
        <v>45</v>
      </c>
      <c r="I27" s="18" t="s">
        <v>34</v>
      </c>
      <c r="J27" s="25">
        <v>0.19</v>
      </c>
    </row>
    <row r="28" spans="1:10" ht="13.5" thickBot="1" x14ac:dyDescent="0.25">
      <c r="A28" s="1" t="s">
        <v>17</v>
      </c>
      <c r="B28" s="23">
        <v>0.53500000000000003</v>
      </c>
      <c r="G28" s="15" t="s">
        <v>40</v>
      </c>
      <c r="H28" s="18" t="s">
        <v>44</v>
      </c>
      <c r="I28" s="18" t="s">
        <v>57</v>
      </c>
      <c r="J28" s="25">
        <v>0.54</v>
      </c>
    </row>
    <row r="29" spans="1:10" ht="13.5" thickBot="1" x14ac:dyDescent="0.25">
      <c r="A29" s="1" t="s">
        <v>42</v>
      </c>
      <c r="B29" s="23">
        <v>0.17</v>
      </c>
      <c r="G29" s="15" t="s">
        <v>38</v>
      </c>
      <c r="H29" s="18" t="s">
        <v>46</v>
      </c>
      <c r="I29" s="18" t="s">
        <v>56</v>
      </c>
      <c r="J29" s="25">
        <v>0.54</v>
      </c>
    </row>
    <row r="30" spans="1:10" ht="13.5" thickBot="1" x14ac:dyDescent="0.25">
      <c r="G30" s="16" t="s">
        <v>47</v>
      </c>
      <c r="H30" s="19" t="s">
        <v>48</v>
      </c>
      <c r="I30" s="19" t="s">
        <v>34</v>
      </c>
      <c r="J30" s="26">
        <v>0</v>
      </c>
    </row>
    <row r="31" spans="1:10" ht="13.5" thickBot="1" x14ac:dyDescent="0.25"/>
    <row r="32" spans="1:10" x14ac:dyDescent="0.2">
      <c r="G32" s="328" t="s">
        <v>37</v>
      </c>
      <c r="H32" s="329"/>
      <c r="I32" s="329"/>
      <c r="J32" s="330"/>
    </row>
    <row r="33" spans="7:10" ht="13.5" thickBot="1" x14ac:dyDescent="0.25">
      <c r="G33" s="20" t="s">
        <v>35</v>
      </c>
      <c r="H33" s="21" t="s">
        <v>49</v>
      </c>
      <c r="I33" s="21" t="s">
        <v>50</v>
      </c>
      <c r="J33" s="22" t="s">
        <v>36</v>
      </c>
    </row>
    <row r="34" spans="7:10" x14ac:dyDescent="0.2">
      <c r="G34" s="14" t="s">
        <v>39</v>
      </c>
      <c r="H34" s="17" t="s">
        <v>43</v>
      </c>
      <c r="I34" s="17" t="s">
        <v>56</v>
      </c>
      <c r="J34" s="24">
        <v>0.53500000000000003</v>
      </c>
    </row>
    <row r="35" spans="7:10" x14ac:dyDescent="0.2">
      <c r="G35" s="15" t="s">
        <v>41</v>
      </c>
      <c r="H35" s="18" t="s">
        <v>45</v>
      </c>
      <c r="I35" s="18" t="s">
        <v>34</v>
      </c>
      <c r="J35" s="25">
        <v>0.17</v>
      </c>
    </row>
    <row r="36" spans="7:10" x14ac:dyDescent="0.2">
      <c r="G36" s="15" t="s">
        <v>40</v>
      </c>
      <c r="H36" s="18" t="s">
        <v>44</v>
      </c>
      <c r="I36" s="18" t="s">
        <v>57</v>
      </c>
      <c r="J36" s="25">
        <v>0.53500000000000003</v>
      </c>
    </row>
    <row r="37" spans="7:10" x14ac:dyDescent="0.2">
      <c r="G37" s="15" t="s">
        <v>38</v>
      </c>
      <c r="H37" s="18" t="s">
        <v>46</v>
      </c>
      <c r="I37" s="18" t="s">
        <v>56</v>
      </c>
      <c r="J37" s="25">
        <v>0.53500000000000003</v>
      </c>
    </row>
    <row r="38" spans="7:10" ht="13.5" thickBot="1" x14ac:dyDescent="0.25">
      <c r="G38" s="16" t="s">
        <v>47</v>
      </c>
      <c r="H38" s="19" t="s">
        <v>48</v>
      </c>
      <c r="I38" s="19" t="s">
        <v>34</v>
      </c>
      <c r="J38" s="26">
        <v>0</v>
      </c>
    </row>
  </sheetData>
  <sheetProtection algorithmName="SHA-512" hashValue="susfxnzKHOdTuFRCKCI9Opzyl+Lx3O2Da9/SpGqfHdInr2RT/pGEEvsm42LYc26DQD6IUcPmghMY93DWEjHiSw==" saltValue="rsIdFcNghArXau4CJ7+LWQ==" spinCount="100000" sheet="1" selectLockedCells="1" selectUnlockedCells="1"/>
  <mergeCells count="10">
    <mergeCell ref="G32:J32"/>
    <mergeCell ref="G24:J24"/>
    <mergeCell ref="G20:H20"/>
    <mergeCell ref="D6:E6"/>
    <mergeCell ref="G6:J6"/>
    <mergeCell ref="G16:H16"/>
    <mergeCell ref="G17:H17"/>
    <mergeCell ref="G18:H18"/>
    <mergeCell ref="G19:H19"/>
    <mergeCell ref="D18:E18"/>
  </mergeCells>
  <phoneticPr fontId="3" type="noConversion"/>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Form_x0020__x0023_ xmlns="e4229023-0fa7-444d-a391-43564a8ac39c">2228C</Form_x0020__x0023_>
    <Language_x002f_Accessibility xmlns="e4229023-0fa7-444d-a391-43564a8ac39c" xsi:nil="true"/>
    <Notes0 xmlns="e4229023-0fa7-444d-a391-43564a8ac39c" xsi:nil="true"/>
    <OYA_x0020_Form_x0020_Owner_x0020_Division xmlns="e4229023-0fa7-444d-a391-43564a8ac39c">Business Services</OYA_x0020_Form_x0020_Owner_x0020_Division>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2976AF048C093E43BBB5B45AFE8D7EC9" ma:contentTypeVersion="5" ma:contentTypeDescription="Create a new document." ma:contentTypeScope="" ma:versionID="73fc45cf0801ab68ab2aec964853ced5">
  <xsd:schema xmlns:xsd="http://www.w3.org/2001/XMLSchema" xmlns:xs="http://www.w3.org/2001/XMLSchema" xmlns:p="http://schemas.microsoft.com/office/2006/metadata/properties" xmlns:ns2="e4229023-0fa7-444d-a391-43564a8ac39c" xmlns:ns3="72fc8961-afdc-4c2c-8172-34e19e7ceddc" targetNamespace="http://schemas.microsoft.com/office/2006/metadata/properties" ma:root="true" ma:fieldsID="94db6435e66e6ce1961de7159bb9478a" ns2:_="" ns3:_="">
    <xsd:import namespace="e4229023-0fa7-444d-a391-43564a8ac39c"/>
    <xsd:import namespace="72fc8961-afdc-4c2c-8172-34e19e7ceddc"/>
    <xsd:element name="properties">
      <xsd:complexType>
        <xsd:sequence>
          <xsd:element name="documentManagement">
            <xsd:complexType>
              <xsd:all>
                <xsd:element ref="ns2:OYA_x0020_Form_x0020_Owner_x0020_Division" minOccurs="0"/>
                <xsd:element ref="ns2:Form_x0020__x0023_" minOccurs="0"/>
                <xsd:element ref="ns2:Language_x002f_Accessibility" minOccurs="0"/>
                <xsd:element ref="ns3:SharedWithUsers" minOccurs="0"/>
                <xsd:element ref="ns2:Notes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229023-0fa7-444d-a391-43564a8ac39c" elementFormDefault="qualified">
    <xsd:import namespace="http://schemas.microsoft.com/office/2006/documentManagement/types"/>
    <xsd:import namespace="http://schemas.microsoft.com/office/infopath/2007/PartnerControls"/>
    <xsd:element name="OYA_x0020_Form_x0020_Owner_x0020_Division" ma:index="8" nillable="true" ma:displayName="OYA Form Owner Division" ma:format="Dropdown" ma:internalName="OYA_x0020_Form_x0020_Owner_x0020_Division">
      <xsd:simpleType>
        <xsd:restriction base="dms:Choice">
          <xsd:enumeration value="Business Services"/>
          <xsd:enumeration value="Community Services"/>
          <xsd:enumeration value="Director's Office"/>
          <xsd:enumeration value="Development Services"/>
          <xsd:enumeration value="Facility Services"/>
          <xsd:enumeration value="Health Services"/>
          <xsd:enumeration value="Information Services"/>
        </xsd:restriction>
      </xsd:simpleType>
    </xsd:element>
    <xsd:element name="Form_x0020__x0023_" ma:index="9" nillable="true" ma:displayName="Form #" ma:internalName="Form_x0020__x0023_">
      <xsd:simpleType>
        <xsd:restriction base="dms:Text">
          <xsd:maxLength value="255"/>
        </xsd:restriction>
      </xsd:simpleType>
    </xsd:element>
    <xsd:element name="Language_x002f_Accessibility" ma:index="10" nillable="true" ma:displayName="Language/Accessibility" ma:format="Dropdown" ma:internalName="Language_x002f_Accessibility">
      <xsd:simpleType>
        <xsd:restriction base="dms:Choice">
          <xsd:enumeration value="Spanish"/>
          <xsd:enumeration value="Russian"/>
        </xsd:restriction>
      </xsd:simpleType>
    </xsd:element>
    <xsd:element name="Notes0" ma:index="12" nillable="true" ma:displayName="Notes" ma:internalName="Notes0">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2fc8961-afdc-4c2c-8172-34e19e7ceddc"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5D33D1D-4420-491E-8E48-E3633E49D46B}">
  <ds:schemaRefs>
    <ds:schemaRef ds:uri="http://schemas.microsoft.com/sharepoint/v3/contenttype/forms"/>
  </ds:schemaRefs>
</ds:datastoreItem>
</file>

<file path=customXml/itemProps2.xml><?xml version="1.0" encoding="utf-8"?>
<ds:datastoreItem xmlns:ds="http://schemas.openxmlformats.org/officeDocument/2006/customXml" ds:itemID="{45BEE9A9-89BB-4F7D-B593-9C887E3C857D}">
  <ds:schemaRefs>
    <ds:schemaRef ds:uri="http://purl.org/dc/elements/1.1/"/>
    <ds:schemaRef ds:uri="http://schemas.microsoft.com/office/2006/metadata/properties"/>
    <ds:schemaRef ds:uri="http://schemas.microsoft.com/sharepoint/v4"/>
    <ds:schemaRef ds:uri="http://purl.org/dc/terms/"/>
    <ds:schemaRef ds:uri="http://schemas.microsoft.com/office/infopath/2007/PartnerControls"/>
    <ds:schemaRef ds:uri="eeace16a-2a7b-42dc-82cd-eadd27db1ffa"/>
    <ds:schemaRef ds:uri="http://purl.org/dc/dcmitype/"/>
    <ds:schemaRef ds:uri="http://schemas.microsoft.com/office/2006/documentManagement/types"/>
    <ds:schemaRef ds:uri="211904c2-d42b-4925-b461-332ab07aab96"/>
    <ds:schemaRef ds:uri="http://schemas.openxmlformats.org/package/2006/metadata/core-properties"/>
    <ds:schemaRef ds:uri="3b950f62-87a3-4c8e-bf5c-2114aac196de"/>
    <ds:schemaRef ds:uri="http://www.w3.org/XML/1998/namespace"/>
  </ds:schemaRefs>
</ds:datastoreItem>
</file>

<file path=customXml/itemProps3.xml><?xml version="1.0" encoding="utf-8"?>
<ds:datastoreItem xmlns:ds="http://schemas.openxmlformats.org/officeDocument/2006/customXml" ds:itemID="{146578A9-2B44-445D-B2F6-A9E9E07E755C}">
  <ds:schemaRefs>
    <ds:schemaRef ds:uri="http://schemas.microsoft.com/sharepoint/events"/>
  </ds:schemaRefs>
</ds:datastoreItem>
</file>

<file path=customXml/itemProps4.xml><?xml version="1.0" encoding="utf-8"?>
<ds:datastoreItem xmlns:ds="http://schemas.openxmlformats.org/officeDocument/2006/customXml" ds:itemID="{C9752E9F-8050-41FD-9A0E-F853BB4EDC3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14</vt:i4>
      </vt:variant>
    </vt:vector>
  </HeadingPairs>
  <TitlesOfParts>
    <vt:vector size="16" baseType="lpstr">
      <vt:lpstr>Contractors and Volunteers TES</vt:lpstr>
      <vt:lpstr>Look Up</vt:lpstr>
      <vt:lpstr>Advance</vt:lpstr>
      <vt:lpstr>Communting_Miles</vt:lpstr>
      <vt:lpstr>County</vt:lpstr>
      <vt:lpstr>Lodging_Tax</vt:lpstr>
      <vt:lpstr>Meal_Cost</vt:lpstr>
      <vt:lpstr>Mileage_Cost</vt:lpstr>
      <vt:lpstr>Mileage_Rate</vt:lpstr>
      <vt:lpstr>Misc_Expense</vt:lpstr>
      <vt:lpstr>PerDiemRates</vt:lpstr>
      <vt:lpstr>'Contractors and Volunteers TES'!Print_Area</vt:lpstr>
      <vt:lpstr>Reduced_Rate</vt:lpstr>
      <vt:lpstr>Send_Check</vt:lpstr>
      <vt:lpstr>Travel_Codes</vt:lpstr>
      <vt:lpstr>Youth_Meals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YA 2228C Travel Expense Sheet Contractors Volunteers</dc:title>
  <dc:creator>Windows User</dc:creator>
  <cp:keywords/>
  <cp:lastModifiedBy>CHASE Marygold * OYA</cp:lastModifiedBy>
  <cp:lastPrinted>2024-01-05T19:36:57Z</cp:lastPrinted>
  <dcterms:created xsi:type="dcterms:W3CDTF">2015-01-03T00:11:23Z</dcterms:created>
  <dcterms:modified xsi:type="dcterms:W3CDTF">2024-01-05T19:37:06Z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98fad6c6-9816-4759-940f-829a29e095ff</vt:lpwstr>
  </property>
  <property fmtid="{D5CDD505-2E9C-101B-9397-08002B2CF9AE}" pid="3" name="ContentTypeId">
    <vt:lpwstr>0x0101002976AF048C093E43BBB5B45AFE8D7EC9</vt:lpwstr>
  </property>
  <property fmtid="{D5CDD505-2E9C-101B-9397-08002B2CF9AE}" pid="4" name="Category">
    <vt:lpwstr>Procedure</vt:lpwstr>
  </property>
  <property fmtid="{D5CDD505-2E9C-101B-9397-08002B2CF9AE}" pid="5" name="Division">
    <vt:lpwstr>Business Services</vt:lpwstr>
  </property>
  <property fmtid="{D5CDD505-2E9C-101B-9397-08002B2CF9AE}" pid="6" name="Information Asset Classification">
    <vt:lpwstr>1 - Published</vt:lpwstr>
  </property>
  <property fmtid="{D5CDD505-2E9C-101B-9397-08002B2CF9AE}" pid="7" name="MSIP_Label_bf510c18-2de0-4125-b773-516d00c5f576_Enabled">
    <vt:lpwstr>true</vt:lpwstr>
  </property>
  <property fmtid="{D5CDD505-2E9C-101B-9397-08002B2CF9AE}" pid="8" name="MSIP_Label_bf510c18-2de0-4125-b773-516d00c5f576_SetDate">
    <vt:lpwstr>2024-01-05T19:17:01Z</vt:lpwstr>
  </property>
  <property fmtid="{D5CDD505-2E9C-101B-9397-08002B2CF9AE}" pid="9" name="MSIP_Label_bf510c18-2de0-4125-b773-516d00c5f576_Method">
    <vt:lpwstr>Privileged</vt:lpwstr>
  </property>
  <property fmtid="{D5CDD505-2E9C-101B-9397-08002B2CF9AE}" pid="10" name="MSIP_Label_bf510c18-2de0-4125-b773-516d00c5f576_Name">
    <vt:lpwstr>Level 1 - Published (Items)</vt:lpwstr>
  </property>
  <property fmtid="{D5CDD505-2E9C-101B-9397-08002B2CF9AE}" pid="11" name="MSIP_Label_bf510c18-2de0-4125-b773-516d00c5f576_SiteId">
    <vt:lpwstr>ed20e773-9774-43f4-9113-0bc00d2cbf78</vt:lpwstr>
  </property>
  <property fmtid="{D5CDD505-2E9C-101B-9397-08002B2CF9AE}" pid="12" name="MSIP_Label_bf510c18-2de0-4125-b773-516d00c5f576_ActionId">
    <vt:lpwstr>22731b3b-82cb-42e4-8382-8dfc90c0bdba</vt:lpwstr>
  </property>
  <property fmtid="{D5CDD505-2E9C-101B-9397-08002B2CF9AE}" pid="13" name="MSIP_Label_bf510c18-2de0-4125-b773-516d00c5f576_ContentBits">
    <vt:lpwstr>0</vt:lpwstr>
  </property>
</Properties>
</file>