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27.xml" ContentType="application/vnd.openxmlformats-officedocument.drawing+xml"/>
  <Override PartName="/xl/charts/chart57.xml" ContentType="application/vnd.openxmlformats-officedocument.drawingml.chart+xml"/>
  <Override PartName="/xl/drawings/drawing26.xml" ContentType="application/vnd.openxmlformats-officedocument.drawing+xml"/>
  <Override PartName="/xl/charts/chart56.xml" ContentType="application/vnd.openxmlformats-officedocument.drawingml.chart+xml"/>
  <Override PartName="/xl/charts/chart55.xml" ContentType="application/vnd.openxmlformats-officedocument.drawingml.chart+xml"/>
  <Override PartName="/xl/charts/chart54.xml" ContentType="application/vnd.openxmlformats-officedocument.drawingml.chart+xml"/>
  <Override PartName="/xl/drawings/drawing25.xml" ContentType="application/vnd.openxmlformats-officedocument.drawing+xml"/>
  <Override PartName="/xl/charts/chart61.xml" ContentType="application/vnd.openxmlformats-officedocument.drawingml.chart+xml"/>
  <Override PartName="/xl/worksheets/sheet3.xml" ContentType="application/vnd.openxmlformats-officedocument.spreadsheetml.worksheet+xml"/>
  <Override PartName="/xl/worksheets/sheet2.xml" ContentType="application/vnd.openxmlformats-officedocument.spreadsheetml.worksheet+xml"/>
  <Override PartName="/xl/charts/chart53.xml" ContentType="application/vnd.openxmlformats-officedocument.drawingml.chart+xml"/>
  <Override PartName="/xl/drawings/drawing24.xml" ContentType="application/vnd.openxmlformats-officedocument.drawing+xml"/>
  <Override PartName="/xl/charts/chart52.xml" ContentType="application/vnd.openxmlformats-officedocument.drawingml.chart+xml"/>
  <Override PartName="/xl/charts/chart41.xml" ContentType="application/vnd.openxmlformats-officedocument.drawingml.chart+xml"/>
  <Override PartName="/xl/drawings/drawing19.xml" ContentType="application/vnd.openxmlformats-officedocument.drawing+xml"/>
  <Override PartName="/xl/charts/chart42.xml" ContentType="application/vnd.openxmlformats-officedocument.drawingml.chart+xml"/>
  <Override PartName="/xl/worksheets/sheet1.xml" ContentType="application/vnd.openxmlformats-officedocument.spreadsheetml.worksheet+xml"/>
  <Override PartName="/xl/charts/chart40.xml" ContentType="application/vnd.openxmlformats-officedocument.drawingml.chart+xml"/>
  <Override PartName="/xl/charts/chart39.xml" ContentType="application/vnd.openxmlformats-officedocument.drawingml.chart+xml"/>
  <Override PartName="/xl/drawings/drawing18.xml" ContentType="application/vnd.openxmlformats-officedocument.drawing+xml"/>
  <Override PartName="/xl/charts/chart38.xml" ContentType="application/vnd.openxmlformats-officedocument.drawingml.chart+xml"/>
  <Override PartName="/xl/charts/chart37.xml" ContentType="application/vnd.openxmlformats-officedocument.drawingml.chart+xml"/>
  <Override PartName="/xl/charts/chart36.xml" ContentType="application/vnd.openxmlformats-officedocument.drawingml.chart+xml"/>
  <Override PartName="/xl/charts/chart44.xml" ContentType="application/vnd.openxmlformats-officedocument.drawingml.chart+xml"/>
  <Override PartName="/xl/drawings/drawing20.xml" ContentType="application/vnd.openxmlformats-officedocument.drawing+xml"/>
  <Override PartName="/xl/charts/chart45.xml" ContentType="application/vnd.openxmlformats-officedocument.drawingml.chart+xml"/>
  <Override PartName="/xl/drawings/drawing23.xml" ContentType="application/vnd.openxmlformats-officedocument.drawing+xml"/>
  <Override PartName="/xl/charts/chart51.xml" ContentType="application/vnd.openxmlformats-officedocument.drawingml.chart+xml"/>
  <Override PartName="/xl/drawings/drawing22.xml" ContentType="application/vnd.openxmlformats-officedocument.drawing+xml"/>
  <Override PartName="/xl/charts/chart50.xml" ContentType="application/vnd.openxmlformats-officedocument.drawingml.chart+xml"/>
  <Override PartName="/xl/charts/chart49.xml" ContentType="application/vnd.openxmlformats-officedocument.drawingml.chart+xml"/>
  <Override PartName="/xl/charts/chart48.xml" ContentType="application/vnd.openxmlformats-officedocument.drawingml.chart+xml"/>
  <Override PartName="/xl/drawings/drawing21.xml" ContentType="application/vnd.openxmlformats-officedocument.drawing+xml"/>
  <Override PartName="/xl/charts/chart47.xml" ContentType="application/vnd.openxmlformats-officedocument.drawingml.chart+xml"/>
  <Override PartName="/xl/charts/chart46.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35.xml" ContentType="application/vnd.openxmlformats-officedocument.drawingml.char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harts/chart12.xml" ContentType="application/vnd.openxmlformats-officedocument.drawingml.chart+xml"/>
  <Override PartName="/xl/worksheets/sheet29.xml" ContentType="application/vnd.openxmlformats-officedocument.spreadsheetml.worksheet+xml"/>
  <Override PartName="/xl/worksheets/sheet30.xml" ContentType="application/vnd.openxmlformats-officedocument.spreadsheetml.worksheet+xml"/>
  <Override PartName="/xl/drawings/drawing9.xml" ContentType="application/vnd.openxmlformats-officedocument.drawing+xml"/>
  <Override PartName="/xl/theme/theme1.xml" ContentType="application/vnd.openxmlformats-officedocument.theme+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harts/chart14.xml" ContentType="application/vnd.openxmlformats-officedocument.drawingml.chart+xml"/>
  <Override PartName="/xl/charts/chart13.xml" ContentType="application/vnd.openxmlformats-officedocument.drawingml.char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11.xml" ContentType="application/vnd.openxmlformats-officedocument.drawingml.chart+xml"/>
  <Override PartName="/xl/charts/chart10.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drawings/drawing1.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styles.xml" ContentType="application/vnd.openxmlformats-officedocument.spreadsheetml.styles+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worksheets/sheet16.xml" ContentType="application/vnd.openxmlformats-officedocument.spreadsheetml.worksheet+xml"/>
  <Override PartName="/xl/charts/chart15.xml" ContentType="application/vnd.openxmlformats-officedocument.drawingml.chart+xml"/>
  <Override PartName="/xl/charts/chart27.xml" ContentType="application/vnd.openxmlformats-officedocument.drawingml.chart+xml"/>
  <Override PartName="/xl/drawings/drawing14.xml" ContentType="application/vnd.openxmlformats-officedocument.drawing+xml"/>
  <Override PartName="/xl/worksheets/sheet6.xml" ContentType="application/vnd.openxmlformats-officedocument.spreadsheetml.worksheet+xml"/>
  <Override PartName="/xl/charts/chart26.xml" ContentType="application/vnd.openxmlformats-officedocument.drawingml.chart+xml"/>
  <Override PartName="/xl/worksheets/sheet7.xml" ContentType="application/vnd.openxmlformats-officedocument.spreadsheetml.worksheet+xml"/>
  <Override PartName="/xl/drawings/drawing10.xml" ContentType="application/vnd.openxmlformats-officedocument.drawing+xml"/>
  <Override PartName="/xl/charts/chart24.xml" ContentType="application/vnd.openxmlformats-officedocument.drawingml.chart+xml"/>
  <Override PartName="/xl/worksheets/sheet5.xml" ContentType="application/vnd.openxmlformats-officedocument.spreadsheetml.worksheet+xml"/>
  <Override PartName="/xl/charts/chart28.xml" ContentType="application/vnd.openxmlformats-officedocument.drawingml.chart+xml"/>
  <Override PartName="/xl/charts/chart29.xml" ContentType="application/vnd.openxmlformats-officedocument.drawingml.chart+xml"/>
  <Override PartName="/xl/charts/chart34.xml" ContentType="application/vnd.openxmlformats-officedocument.drawingml.chart+xml"/>
  <Override PartName="/xl/charts/chart33.xml" ContentType="application/vnd.openxmlformats-officedocument.drawingml.chart+xml"/>
  <Override PartName="/xl/drawings/drawing16.xml" ContentType="application/vnd.openxmlformats-officedocument.drawing+xml"/>
  <Override PartName="/xl/charts/chart32.xml" ContentType="application/vnd.openxmlformats-officedocument.drawingml.chart+xml"/>
  <Override PartName="/xl/charts/chart31.xml" ContentType="application/vnd.openxmlformats-officedocument.drawingml.chart+xml"/>
  <Override PartName="/xl/charts/chart30.xml" ContentType="application/vnd.openxmlformats-officedocument.drawingml.chart+xml"/>
  <Override PartName="/xl/drawings/drawing15.xml" ContentType="application/vnd.openxmlformats-officedocument.drawing+xml"/>
  <Override PartName="/xl/drawings/drawing13.xml" ContentType="application/vnd.openxmlformats-officedocument.drawing+xml"/>
  <Override PartName="/xl/charts/chart25.xml" ContentType="application/vnd.openxmlformats-officedocument.drawingml.chart+xml"/>
  <Override PartName="/xl/worksheets/sheet9.xml" ContentType="application/vnd.openxmlformats-officedocument.spreadsheetml.worksheet+xml"/>
  <Override PartName="/xl/worksheets/sheet8.xml" ContentType="application/vnd.openxmlformats-officedocument.spreadsheetml.worksheet+xml"/>
  <Override PartName="/xl/charts/chart18.xml" ContentType="application/vnd.openxmlformats-officedocument.drawingml.char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charts/chart17.xml" ContentType="application/vnd.openxmlformats-officedocument.drawingml.chart+xml"/>
  <Override PartName="/xl/charts/chart16.xml" ContentType="application/vnd.openxmlformats-officedocument.drawingml.chart+xml"/>
  <Override PartName="/xl/worksheets/sheet13.xml" ContentType="application/vnd.openxmlformats-officedocument.spreadsheetml.worksheet+xml"/>
  <Override PartName="/xl/charts/chart19.xml" ContentType="application/vnd.openxmlformats-officedocument.drawingml.chart+xml"/>
  <Override PartName="/xl/charts/chart23.xml" ContentType="application/vnd.openxmlformats-officedocument.drawingml.chart+xml"/>
  <Override PartName="/xl/charts/chart22.xml" ContentType="application/vnd.openxmlformats-officedocument.drawingml.chart+xml"/>
  <Override PartName="/xl/worksheets/sheet10.xml" ContentType="application/vnd.openxmlformats-officedocument.spreadsheetml.workshee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worksheets/sheet11.xml" ContentType="application/vnd.openxmlformats-officedocument.spreadsheetml.worksheet+xml"/>
  <Override PartName="/xl/worksheets/sheet1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ol4\naics\Data\Published Sector Charts\For Website\Posted to Website\"/>
    </mc:Choice>
  </mc:AlternateContent>
  <bookViews>
    <workbookView xWindow="0" yWindow="0" windowWidth="28500" windowHeight="14160" tabRatio="837"/>
  </bookViews>
  <sheets>
    <sheet name="Contents" sheetId="1" r:id="rId1"/>
    <sheet name="Overview" sheetId="2" r:id="rId2"/>
    <sheet name="Composition" sheetId="33" r:id="rId3"/>
    <sheet name="Major Sectors" sheetId="4" r:id="rId4"/>
    <sheet name="Total" sheetId="5" r:id="rId5"/>
    <sheet name="Agriculture" sheetId="6" r:id="rId6"/>
    <sheet name="Mining" sheetId="7" r:id="rId7"/>
    <sheet name="Utilities" sheetId="8" r:id="rId8"/>
    <sheet name="Construction" sheetId="9" r:id="rId9"/>
    <sheet name="Manufacturing" sheetId="10" r:id="rId10"/>
    <sheet name="Wholesale" sheetId="11" r:id="rId11"/>
    <sheet name="Retail" sheetId="12" r:id="rId12"/>
    <sheet name="Transport&amp;Warehouse" sheetId="13" r:id="rId13"/>
    <sheet name="Information" sheetId="14" r:id="rId14"/>
    <sheet name="Finance" sheetId="15" r:id="rId15"/>
    <sheet name="Real Estate" sheetId="16" r:id="rId16"/>
    <sheet name="Prof Services" sheetId="17" r:id="rId17"/>
    <sheet name="Mgmt of Companies" sheetId="18" r:id="rId18"/>
    <sheet name="Admin Support" sheetId="19" r:id="rId19"/>
    <sheet name="Education" sheetId="20" r:id="rId20"/>
    <sheet name="Health&amp;Social" sheetId="21" r:id="rId21"/>
    <sheet name="Art&amp;Entertainment" sheetId="22" r:id="rId22"/>
    <sheet name="Hospitality" sheetId="23" r:id="rId23"/>
    <sheet name="Other Services" sheetId="24" r:id="rId24"/>
    <sheet name="Public Administration" sheetId="25" r:id="rId25"/>
    <sheet name="Unknown" sheetId="26" r:id="rId26"/>
    <sheet name="Raw Data" sheetId="29" state="hidden" r:id="rId27"/>
    <sheet name="12Mo Totals" sheetId="30" state="hidden" r:id="rId28"/>
    <sheet name="Count" sheetId="28" state="hidden" r:id="rId29"/>
    <sheet name="IndexData" sheetId="31" state="hidden" r:id="rId30"/>
  </sheets>
  <definedNames>
    <definedName name="_xlnm.Print_Area" localSheetId="18">'Admin Support'!$A$1:$M$28</definedName>
    <definedName name="_xlnm.Print_Area" localSheetId="5">Agriculture!$A$1:$M$28</definedName>
    <definedName name="_xlnm.Print_Area" localSheetId="21">'Art&amp;Entertainment'!$A$1:$M$28</definedName>
    <definedName name="_xlnm.Print_Area" localSheetId="2">Composition!$A$1:$K$46</definedName>
    <definedName name="_xlnm.Print_Area" localSheetId="8">Construction!$A$1:$M$28</definedName>
    <definedName name="_xlnm.Print_Area" localSheetId="28">Count!$A$1:$D$52</definedName>
    <definedName name="_xlnm.Print_Area" localSheetId="19">Education!$A$1:$M$28</definedName>
    <definedName name="_xlnm.Print_Area" localSheetId="14">Finance!$A$1:$M$28</definedName>
    <definedName name="_xlnm.Print_Area" localSheetId="20">'Health&amp;Social'!$A$1:$M$28</definedName>
    <definedName name="_xlnm.Print_Area" localSheetId="22">Hospitality!$A$1:$M$28</definedName>
    <definedName name="_xlnm.Print_Area" localSheetId="13">Information!$A$1:$M$28</definedName>
    <definedName name="_xlnm.Print_Area" localSheetId="3">'Major Sectors'!$A$1:$M$28</definedName>
    <definedName name="_xlnm.Print_Area" localSheetId="9">Manufacturing!$A$1:$M$28</definedName>
    <definedName name="_xlnm.Print_Area" localSheetId="17">'Mgmt of Companies'!$A$1:$M$28</definedName>
    <definedName name="_xlnm.Print_Area" localSheetId="6">Mining!$A$1:$M$28</definedName>
    <definedName name="_xlnm.Print_Area" localSheetId="23">'Other Services'!$A$1:$M$28</definedName>
    <definedName name="_xlnm.Print_Area" localSheetId="1">Overview!$A$1:$E$73</definedName>
    <definedName name="_xlnm.Print_Area" localSheetId="16">'Prof Services'!$A$1:$M$28</definedName>
    <definedName name="_xlnm.Print_Area" localSheetId="24">'Public Administration'!$A$1:$M$28</definedName>
    <definedName name="_xlnm.Print_Area" localSheetId="26">'Raw Data'!$A$2:$W$2</definedName>
    <definedName name="_xlnm.Print_Area" localSheetId="15">'Real Estate'!$A$1:$M$28</definedName>
    <definedName name="_xlnm.Print_Area" localSheetId="11">Retail!$A$1:$M$28</definedName>
    <definedName name="_xlnm.Print_Area" localSheetId="4">Total!$A$1:$M$28</definedName>
    <definedName name="_xlnm.Print_Area" localSheetId="12">'Transport&amp;Warehouse'!$A$1:$M$28</definedName>
    <definedName name="_xlnm.Print_Area" localSheetId="25">Unknown!$A$1:$M$28</definedName>
    <definedName name="_xlnm.Print_Area" localSheetId="7">Utilities!$A$1:$M$28</definedName>
    <definedName name="_xlnm.Print_Area" localSheetId="10">Wholesale!$A$1:$M$28</definedName>
  </definedNames>
  <calcPr calcId="152511"/>
  <webPublishObjects count="4">
    <webPublishObject id="14720" divId="NAICS withholding-payment-graph_14720" destinationFile="C:\Documents and Settings\bodedebr\Desktop\NAICS withholding-payment-graph HTML.mht"/>
    <webPublishObject id="1376" divId="NAICS withholding-payment-graph_1376" destinationFile="C:\Documents and Settings\bodedebr\Desktop\NAICS withholding-payment-graph other.htm"/>
    <webPublishObject id="17379" divId="NAICS withholding-payment-graph_17379" destinationFile="C:\Documents and Settings\bodedebr\Desktop\NAICS withholding-payment-graph MHTML.mht"/>
    <webPublishObject id="23377" divId="NAICS withholding-payment-graph_23377" destinationFile="C:\Documents and Settings\bodedebr\Desktop\NAICS withholding-payment-graph HTML.htm"/>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6" i="31" l="1"/>
  <c r="W6" i="31"/>
  <c r="B2" i="1" l="1"/>
  <c r="D11" i="1"/>
  <c r="E11" i="1"/>
  <c r="D74" i="1"/>
  <c r="E74" i="1"/>
  <c r="A72" i="2"/>
  <c r="B28" i="26"/>
  <c r="B28" i="25"/>
  <c r="B28" i="24"/>
  <c r="B28" i="23"/>
  <c r="B28" i="22"/>
  <c r="B28" i="21"/>
  <c r="B28" i="20"/>
  <c r="B28" i="19"/>
  <c r="B28" i="18"/>
  <c r="B28" i="17"/>
  <c r="B28" i="16"/>
  <c r="B28" i="15"/>
  <c r="B28" i="14"/>
  <c r="B28" i="13"/>
  <c r="B28" i="12"/>
  <c r="B28" i="11"/>
  <c r="B28" i="10"/>
  <c r="B28" i="9"/>
  <c r="B28" i="8"/>
  <c r="B28" i="7"/>
  <c r="B28" i="6"/>
  <c r="B28" i="5"/>
  <c r="B28" i="4"/>
  <c r="B46" i="33"/>
  <c r="B79" i="1"/>
  <c r="E9" i="1"/>
  <c r="D9" i="1"/>
  <c r="B1" i="33"/>
  <c r="A6" i="30"/>
  <c r="A120" i="30" s="1"/>
  <c r="B6" i="30"/>
  <c r="B120" i="30" s="1"/>
  <c r="A7" i="30"/>
  <c r="A121" i="30" s="1"/>
  <c r="B7" i="30"/>
  <c r="B121" i="30" s="1"/>
  <c r="A8" i="30"/>
  <c r="A122" i="30" s="1"/>
  <c r="B8" i="30"/>
  <c r="B122" i="30" s="1"/>
  <c r="A9" i="30"/>
  <c r="A123" i="30" s="1"/>
  <c r="B9" i="30"/>
  <c r="B123" i="30" s="1"/>
  <c r="A10" i="30"/>
  <c r="A124" i="30" s="1"/>
  <c r="B10" i="30"/>
  <c r="B10" i="31" s="1"/>
  <c r="A11" i="30"/>
  <c r="A11" i="31" s="1"/>
  <c r="B11" i="30"/>
  <c r="B125" i="30" s="1"/>
  <c r="A12" i="30"/>
  <c r="A126" i="30" s="1"/>
  <c r="B12" i="30"/>
  <c r="B12" i="31" s="1"/>
  <c r="A13" i="30"/>
  <c r="B13" i="30"/>
  <c r="B13" i="31" s="1"/>
  <c r="A14" i="30"/>
  <c r="A128" i="30" s="1"/>
  <c r="B14" i="30"/>
  <c r="B128" i="30" s="1"/>
  <c r="A15" i="30"/>
  <c r="B15" i="30"/>
  <c r="B15" i="31" s="1"/>
  <c r="A16" i="30"/>
  <c r="A130" i="30" s="1"/>
  <c r="B16" i="30"/>
  <c r="B16" i="31" s="1"/>
  <c r="A17" i="30"/>
  <c r="A131" i="30" s="1"/>
  <c r="B17" i="30"/>
  <c r="B17" i="31" s="1"/>
  <c r="A18" i="30"/>
  <c r="A132" i="30" s="1"/>
  <c r="B18" i="30"/>
  <c r="B18" i="31" s="1"/>
  <c r="A19" i="30"/>
  <c r="A133" i="30" s="1"/>
  <c r="B19" i="30"/>
  <c r="B19" i="31" s="1"/>
  <c r="A20" i="30"/>
  <c r="A20" i="31" s="1"/>
  <c r="B20" i="30"/>
  <c r="B134" i="30" s="1"/>
  <c r="A21" i="30"/>
  <c r="A135" i="30" s="1"/>
  <c r="B21" i="30"/>
  <c r="A22" i="30"/>
  <c r="A136" i="30" s="1"/>
  <c r="B22" i="30"/>
  <c r="B22" i="31" s="1"/>
  <c r="A23" i="30"/>
  <c r="A23" i="31" s="1"/>
  <c r="B23" i="30"/>
  <c r="B137" i="30" s="1"/>
  <c r="A24" i="30"/>
  <c r="A138" i="30" s="1"/>
  <c r="B24" i="30"/>
  <c r="B138" i="30" s="1"/>
  <c r="A25" i="30"/>
  <c r="A139" i="30" s="1"/>
  <c r="B25" i="30"/>
  <c r="B25" i="31" s="1"/>
  <c r="A26" i="30"/>
  <c r="B26" i="30"/>
  <c r="B26" i="31" s="1"/>
  <c r="A27" i="30"/>
  <c r="A141" i="30" s="1"/>
  <c r="B27" i="30"/>
  <c r="B141" i="30" s="1"/>
  <c r="A28" i="30"/>
  <c r="B28" i="30"/>
  <c r="B142" i="30" s="1"/>
  <c r="A29" i="30"/>
  <c r="A143" i="30" s="1"/>
  <c r="B29" i="30"/>
  <c r="B29" i="31" s="1"/>
  <c r="A30" i="30"/>
  <c r="A30" i="31" s="1"/>
  <c r="B30" i="30"/>
  <c r="B30" i="31" s="1"/>
  <c r="A31" i="30"/>
  <c r="A145" i="30" s="1"/>
  <c r="B31" i="30"/>
  <c r="B145" i="30" s="1"/>
  <c r="A32" i="30"/>
  <c r="B32" i="30"/>
  <c r="B146" i="30" s="1"/>
  <c r="A33" i="30"/>
  <c r="A147" i="30" s="1"/>
  <c r="B33" i="30"/>
  <c r="B147" i="30" s="1"/>
  <c r="A34" i="30"/>
  <c r="A34" i="31" s="1"/>
  <c r="B34" i="30"/>
  <c r="B148" i="30" s="1"/>
  <c r="A35" i="30"/>
  <c r="A35" i="31" s="1"/>
  <c r="B35" i="30"/>
  <c r="B149" i="30" s="1"/>
  <c r="A36" i="30"/>
  <c r="A150" i="30" s="1"/>
  <c r="B36" i="30"/>
  <c r="B150" i="30" s="1"/>
  <c r="A37" i="30"/>
  <c r="B37" i="30"/>
  <c r="B151" i="30" s="1"/>
  <c r="A38" i="30"/>
  <c r="A152" i="30" s="1"/>
  <c r="B38" i="30"/>
  <c r="B152" i="30" s="1"/>
  <c r="A39" i="30"/>
  <c r="A39" i="31" s="1"/>
  <c r="B39" i="30"/>
  <c r="B153" i="30" s="1"/>
  <c r="A40" i="30"/>
  <c r="A40" i="31" s="1"/>
  <c r="B40" i="30"/>
  <c r="B154" i="30" s="1"/>
  <c r="A41" i="30"/>
  <c r="A155" i="30" s="1"/>
  <c r="B41" i="30"/>
  <c r="B155" i="30" s="1"/>
  <c r="A42" i="30"/>
  <c r="A156" i="30" s="1"/>
  <c r="B42" i="30"/>
  <c r="B156" i="30" s="1"/>
  <c r="A43" i="30"/>
  <c r="A43" i="31" s="1"/>
  <c r="B43" i="30"/>
  <c r="B157" i="30" s="1"/>
  <c r="A44" i="30"/>
  <c r="A44" i="31" s="1"/>
  <c r="B44" i="30"/>
  <c r="B158" i="30" s="1"/>
  <c r="A45" i="30"/>
  <c r="A159" i="30" s="1"/>
  <c r="B45" i="30"/>
  <c r="B159" i="30" s="1"/>
  <c r="A46" i="30"/>
  <c r="A160" i="30" s="1"/>
  <c r="B46" i="30"/>
  <c r="B46" i="31" s="1"/>
  <c r="A47" i="30"/>
  <c r="A161" i="30" s="1"/>
  <c r="B47" i="30"/>
  <c r="B47" i="31" s="1"/>
  <c r="A48" i="30"/>
  <c r="B48" i="30"/>
  <c r="A49" i="30"/>
  <c r="A49" i="31" s="1"/>
  <c r="B49" i="30"/>
  <c r="B163" i="30" s="1"/>
  <c r="A50" i="30"/>
  <c r="A50" i="31" s="1"/>
  <c r="B50" i="30"/>
  <c r="B164" i="30" s="1"/>
  <c r="A51" i="30"/>
  <c r="A51" i="31" s="1"/>
  <c r="B51" i="30"/>
  <c r="B51" i="31" s="1"/>
  <c r="A52" i="30"/>
  <c r="A166" i="30" s="1"/>
  <c r="B52" i="30"/>
  <c r="B52" i="31" s="1"/>
  <c r="A53" i="30"/>
  <c r="A167" i="30" s="1"/>
  <c r="B53" i="30"/>
  <c r="B167" i="30" s="1"/>
  <c r="A54" i="30"/>
  <c r="A54" i="31" s="1"/>
  <c r="B54" i="30"/>
  <c r="B168" i="30" s="1"/>
  <c r="A55" i="30"/>
  <c r="B55" i="30"/>
  <c r="B55" i="31" s="1"/>
  <c r="A56" i="30"/>
  <c r="A170" i="30" s="1"/>
  <c r="B56" i="30"/>
  <c r="B170" i="30" s="1"/>
  <c r="A57" i="30"/>
  <c r="A171" i="30" s="1"/>
  <c r="B57" i="30"/>
  <c r="A58" i="30"/>
  <c r="A58" i="31" s="1"/>
  <c r="B58" i="30"/>
  <c r="B172" i="30" s="1"/>
  <c r="A59" i="30"/>
  <c r="A173" i="30" s="1"/>
  <c r="B59" i="30"/>
  <c r="B173" i="30" s="1"/>
  <c r="A60" i="30"/>
  <c r="A60" i="31" s="1"/>
  <c r="B60" i="30"/>
  <c r="B174" i="30" s="1"/>
  <c r="A61" i="30"/>
  <c r="B61" i="30"/>
  <c r="B175" i="30" s="1"/>
  <c r="A62" i="30"/>
  <c r="B62" i="30"/>
  <c r="B176" i="30" s="1"/>
  <c r="A63" i="30"/>
  <c r="A177" i="30" s="1"/>
  <c r="B63" i="30"/>
  <c r="B177" i="30" s="1"/>
  <c r="A64" i="30"/>
  <c r="A178" i="30" s="1"/>
  <c r="B64" i="30"/>
  <c r="B64" i="31" s="1"/>
  <c r="A65" i="30"/>
  <c r="A65" i="31" s="1"/>
  <c r="B65" i="30"/>
  <c r="A66" i="30"/>
  <c r="A66" i="31" s="1"/>
  <c r="B66" i="30"/>
  <c r="B180" i="30" s="1"/>
  <c r="A67" i="30"/>
  <c r="B67" i="30"/>
  <c r="B67" i="31" s="1"/>
  <c r="A68" i="30"/>
  <c r="A68" i="31" s="1"/>
  <c r="B68" i="30"/>
  <c r="A69" i="30"/>
  <c r="A183" i="30" s="1"/>
  <c r="B69" i="30"/>
  <c r="B183" i="30" s="1"/>
  <c r="A70" i="30"/>
  <c r="A70" i="31" s="1"/>
  <c r="B70" i="30"/>
  <c r="A71" i="30"/>
  <c r="A185" i="30" s="1"/>
  <c r="B71" i="30"/>
  <c r="B71" i="31" s="1"/>
  <c r="A72" i="30"/>
  <c r="A186" i="30" s="1"/>
  <c r="B72" i="30"/>
  <c r="B186" i="30" s="1"/>
  <c r="A73" i="30"/>
  <c r="A187" i="30" s="1"/>
  <c r="B73" i="30"/>
  <c r="B187" i="30" s="1"/>
  <c r="A74" i="30"/>
  <c r="A188" i="30" s="1"/>
  <c r="B74" i="30"/>
  <c r="B188" i="30" s="1"/>
  <c r="A75" i="30"/>
  <c r="A189" i="30" s="1"/>
  <c r="B75" i="30"/>
  <c r="B189" i="30" s="1"/>
  <c r="A76" i="30"/>
  <c r="A190" i="30" s="1"/>
  <c r="B76" i="30"/>
  <c r="A77" i="30"/>
  <c r="A191" i="30" s="1"/>
  <c r="B77" i="30"/>
  <c r="A78" i="30"/>
  <c r="A192" i="30" s="1"/>
  <c r="B78" i="30"/>
  <c r="B78" i="31" s="1"/>
  <c r="A79" i="30"/>
  <c r="A193" i="30" s="1"/>
  <c r="B79" i="30"/>
  <c r="B193" i="30" s="1"/>
  <c r="A80" i="30"/>
  <c r="A194" i="30" s="1"/>
  <c r="B80" i="30"/>
  <c r="B80" i="31" s="1"/>
  <c r="A81" i="30"/>
  <c r="A195" i="30" s="1"/>
  <c r="B81" i="30"/>
  <c r="B81" i="31" s="1"/>
  <c r="A82" i="30"/>
  <c r="A82" i="31" s="1"/>
  <c r="B82" i="30"/>
  <c r="B82" i="31" s="1"/>
  <c r="A83" i="30"/>
  <c r="A83" i="31" s="1"/>
  <c r="B83" i="30"/>
  <c r="B197" i="30" s="1"/>
  <c r="A84" i="30"/>
  <c r="A198" i="30" s="1"/>
  <c r="B84" i="30"/>
  <c r="B198" i="30" s="1"/>
  <c r="A85" i="30"/>
  <c r="B85" i="30"/>
  <c r="B85" i="31" s="1"/>
  <c r="A86" i="30"/>
  <c r="A86" i="31" s="1"/>
  <c r="B86" i="30"/>
  <c r="B86" i="31" s="1"/>
  <c r="A87" i="30"/>
  <c r="A201" i="30" s="1"/>
  <c r="B87" i="30"/>
  <c r="B201" i="30" s="1"/>
  <c r="A88" i="30"/>
  <c r="A88" i="31" s="1"/>
  <c r="B88" i="30"/>
  <c r="B202" i="30" s="1"/>
  <c r="A89" i="30"/>
  <c r="A203" i="30" s="1"/>
  <c r="B89" i="30"/>
  <c r="B89" i="31" s="1"/>
  <c r="A90" i="30"/>
  <c r="A204" i="30" s="1"/>
  <c r="B90" i="30"/>
  <c r="A91" i="30"/>
  <c r="A91" i="31" s="1"/>
  <c r="B91" i="30"/>
  <c r="B205" i="30" s="1"/>
  <c r="A92" i="30"/>
  <c r="A92" i="31" s="1"/>
  <c r="B92" i="30"/>
  <c r="B206" i="30" s="1"/>
  <c r="A93" i="30"/>
  <c r="A93" i="31" s="1"/>
  <c r="B93" i="30"/>
  <c r="B93" i="31" s="1"/>
  <c r="A94" i="30"/>
  <c r="A208" i="30" s="1"/>
  <c r="B94" i="30"/>
  <c r="B94" i="31" s="1"/>
  <c r="A95" i="30"/>
  <c r="A209" i="30" s="1"/>
  <c r="B95" i="30"/>
  <c r="A96" i="30"/>
  <c r="A96" i="31" s="1"/>
  <c r="B96" i="30"/>
  <c r="B210" i="30" s="1"/>
  <c r="A97" i="30"/>
  <c r="A97" i="31" s="1"/>
  <c r="B97" i="30"/>
  <c r="A98" i="30"/>
  <c r="A212" i="30" s="1"/>
  <c r="B98" i="30"/>
  <c r="B98" i="31" s="1"/>
  <c r="A99" i="30"/>
  <c r="B99" i="30"/>
  <c r="B213" i="30" s="1"/>
  <c r="A100" i="30"/>
  <c r="A100" i="31" s="1"/>
  <c r="B100" i="30"/>
  <c r="B100" i="31" s="1"/>
  <c r="A101" i="30"/>
  <c r="B101" i="30"/>
  <c r="B101" i="31" s="1"/>
  <c r="A102" i="30"/>
  <c r="A102" i="31" s="1"/>
  <c r="B102" i="30"/>
  <c r="B102" i="31" s="1"/>
  <c r="A103" i="30"/>
  <c r="A217" i="30" s="1"/>
  <c r="B103" i="30"/>
  <c r="B103" i="31" s="1"/>
  <c r="A104" i="30"/>
  <c r="A218" i="30" s="1"/>
  <c r="B104" i="30"/>
  <c r="B104" i="31" s="1"/>
  <c r="A105" i="30"/>
  <c r="A219" i="30" s="1"/>
  <c r="B105" i="30"/>
  <c r="B219" i="30" s="1"/>
  <c r="A106" i="30"/>
  <c r="B106" i="30"/>
  <c r="B220" i="30" s="1"/>
  <c r="A107" i="30"/>
  <c r="A221" i="30" s="1"/>
  <c r="B107" i="30"/>
  <c r="B221" i="30" s="1"/>
  <c r="A108" i="30"/>
  <c r="A108" i="31" s="1"/>
  <c r="B108" i="30"/>
  <c r="B108" i="31" s="1"/>
  <c r="A109" i="30"/>
  <c r="A223" i="30" s="1"/>
  <c r="B109" i="30"/>
  <c r="B109" i="31" s="1"/>
  <c r="A110" i="30"/>
  <c r="A224" i="30" s="1"/>
  <c r="B110" i="30"/>
  <c r="B224" i="30" s="1"/>
  <c r="A111" i="30"/>
  <c r="A225" i="30" s="1"/>
  <c r="B111" i="30"/>
  <c r="B225" i="30" s="1"/>
  <c r="A112" i="30"/>
  <c r="A226" i="30" s="1"/>
  <c r="B112" i="30"/>
  <c r="B226" i="30" s="1"/>
  <c r="A113" i="30"/>
  <c r="A113" i="31" s="1"/>
  <c r="B113" i="30"/>
  <c r="B227" i="30" s="1"/>
  <c r="B5" i="30"/>
  <c r="B119" i="30" s="1"/>
  <c r="A5" i="30"/>
  <c r="A119" i="30" s="1"/>
  <c r="W113" i="30"/>
  <c r="D75" i="1" s="1"/>
  <c r="W101" i="30"/>
  <c r="E75" i="1" s="1"/>
  <c r="V113" i="30"/>
  <c r="V101" i="30"/>
  <c r="E72" i="1" s="1"/>
  <c r="D71" i="1"/>
  <c r="E71" i="1"/>
  <c r="B80" i="1"/>
  <c r="U101" i="30"/>
  <c r="E69" i="1" s="1"/>
  <c r="U113" i="30"/>
  <c r="D69" i="1" s="1"/>
  <c r="E68" i="1"/>
  <c r="D68" i="1"/>
  <c r="T101" i="30"/>
  <c r="T113" i="30"/>
  <c r="D66" i="1" s="1"/>
  <c r="E65" i="1"/>
  <c r="G65" i="1" s="1"/>
  <c r="D65" i="1"/>
  <c r="S101" i="30"/>
  <c r="E63" i="1" s="1"/>
  <c r="S113" i="30"/>
  <c r="D63" i="1" s="1"/>
  <c r="E62" i="1"/>
  <c r="D62" i="1"/>
  <c r="R101" i="30"/>
  <c r="E60" i="1" s="1"/>
  <c r="R113" i="30"/>
  <c r="D60" i="1" s="1"/>
  <c r="E59" i="1"/>
  <c r="D59" i="1"/>
  <c r="Q101" i="30"/>
  <c r="E57" i="1" s="1"/>
  <c r="Q113" i="30"/>
  <c r="D57" i="1" s="1"/>
  <c r="E56" i="1"/>
  <c r="D56" i="1"/>
  <c r="P101" i="30"/>
  <c r="E54" i="1" s="1"/>
  <c r="P113" i="30"/>
  <c r="E53" i="1"/>
  <c r="D53" i="1"/>
  <c r="O101" i="30"/>
  <c r="E51" i="1" s="1"/>
  <c r="O113" i="30"/>
  <c r="D51" i="1" s="1"/>
  <c r="E50" i="1"/>
  <c r="D50" i="1"/>
  <c r="N101" i="30"/>
  <c r="E48" i="1" s="1"/>
  <c r="N113" i="30"/>
  <c r="D48" i="1" s="1"/>
  <c r="E47" i="1"/>
  <c r="G47" i="1" s="1"/>
  <c r="D47" i="1"/>
  <c r="M101" i="30"/>
  <c r="E45" i="1" s="1"/>
  <c r="M113" i="30"/>
  <c r="D45" i="1" s="1"/>
  <c r="E44" i="1"/>
  <c r="D44" i="1"/>
  <c r="L101" i="30"/>
  <c r="E42" i="1" s="1"/>
  <c r="L113" i="30"/>
  <c r="D42" i="1" s="1"/>
  <c r="E41" i="1"/>
  <c r="D41" i="1"/>
  <c r="K101" i="30"/>
  <c r="E39" i="1" s="1"/>
  <c r="K113" i="30"/>
  <c r="D39" i="1" s="1"/>
  <c r="E38" i="1"/>
  <c r="D38" i="1"/>
  <c r="J101" i="30"/>
  <c r="E36" i="1" s="1"/>
  <c r="J113" i="30"/>
  <c r="D36" i="1" s="1"/>
  <c r="E35" i="1"/>
  <c r="D35" i="1"/>
  <c r="G35" i="1" s="1"/>
  <c r="I101" i="30"/>
  <c r="E33" i="1" s="1"/>
  <c r="I113" i="30"/>
  <c r="D33" i="1" s="1"/>
  <c r="E32" i="1"/>
  <c r="D32" i="1"/>
  <c r="H101" i="30"/>
  <c r="E30" i="1" s="1"/>
  <c r="H113" i="30"/>
  <c r="D30" i="1" s="1"/>
  <c r="E29" i="1"/>
  <c r="D29" i="1"/>
  <c r="G101" i="30"/>
  <c r="G113" i="30"/>
  <c r="E26" i="1"/>
  <c r="D26" i="1"/>
  <c r="F101" i="30"/>
  <c r="E24" i="1" s="1"/>
  <c r="F113" i="30"/>
  <c r="E23" i="1"/>
  <c r="D23" i="1"/>
  <c r="E101" i="30"/>
  <c r="E21" i="1" s="1"/>
  <c r="E113" i="30"/>
  <c r="D21" i="1" s="1"/>
  <c r="E20" i="1"/>
  <c r="D20" i="1"/>
  <c r="D101" i="30"/>
  <c r="E18" i="1" s="1"/>
  <c r="D113" i="30"/>
  <c r="D18" i="1" s="1"/>
  <c r="E17" i="1"/>
  <c r="D17" i="1"/>
  <c r="C101" i="30"/>
  <c r="E15" i="1" s="1"/>
  <c r="C113" i="30"/>
  <c r="D15" i="1" s="1"/>
  <c r="E14" i="1"/>
  <c r="D14" i="1"/>
  <c r="X113" i="30"/>
  <c r="AA113" i="30" s="1"/>
  <c r="X101" i="30"/>
  <c r="X18" i="30"/>
  <c r="X6" i="30"/>
  <c r="X19" i="30"/>
  <c r="X7" i="30"/>
  <c r="X20" i="30"/>
  <c r="X8" i="30"/>
  <c r="X21" i="30"/>
  <c r="X9" i="30"/>
  <c r="X22" i="30"/>
  <c r="X10" i="30"/>
  <c r="X23" i="30"/>
  <c r="X11" i="30"/>
  <c r="X24" i="30"/>
  <c r="X12" i="30"/>
  <c r="X25" i="30"/>
  <c r="X13" i="30"/>
  <c r="X26" i="30"/>
  <c r="X14" i="30"/>
  <c r="X27" i="30"/>
  <c r="X15" i="30"/>
  <c r="X28" i="30"/>
  <c r="X16" i="30"/>
  <c r="X29" i="30"/>
  <c r="AA41" i="30" s="1"/>
  <c r="X17" i="30"/>
  <c r="X30" i="30"/>
  <c r="AA30" i="30" s="1"/>
  <c r="X31" i="30"/>
  <c r="X32" i="30"/>
  <c r="X33" i="30"/>
  <c r="X34" i="30"/>
  <c r="X35" i="30"/>
  <c r="X36" i="30"/>
  <c r="X37" i="30"/>
  <c r="X38" i="30"/>
  <c r="X39" i="30"/>
  <c r="X40" i="30"/>
  <c r="X41" i="30"/>
  <c r="X42" i="30"/>
  <c r="X43" i="30"/>
  <c r="X44" i="30"/>
  <c r="X45" i="30"/>
  <c r="X46" i="30"/>
  <c r="X47" i="30"/>
  <c r="X48" i="30"/>
  <c r="X49" i="30"/>
  <c r="AA49" i="30" s="1"/>
  <c r="X50" i="30"/>
  <c r="X51" i="30"/>
  <c r="X52" i="30"/>
  <c r="AA52" i="30" s="1"/>
  <c r="X53" i="30"/>
  <c r="X54" i="30"/>
  <c r="X55" i="30"/>
  <c r="X56" i="30"/>
  <c r="X57" i="30"/>
  <c r="X58" i="30"/>
  <c r="X59" i="30"/>
  <c r="X60" i="30"/>
  <c r="X61" i="30"/>
  <c r="X62" i="30"/>
  <c r="X63" i="30"/>
  <c r="X64" i="30"/>
  <c r="X65" i="30"/>
  <c r="X66" i="30"/>
  <c r="X67" i="30"/>
  <c r="X68" i="30"/>
  <c r="X69" i="30"/>
  <c r="X70" i="30"/>
  <c r="AA70" i="30" s="1"/>
  <c r="X71" i="30"/>
  <c r="AA83" i="30" s="1"/>
  <c r="X72" i="30"/>
  <c r="X73" i="30"/>
  <c r="X74" i="30"/>
  <c r="X75" i="30"/>
  <c r="X76" i="30"/>
  <c r="X77" i="30"/>
  <c r="X78" i="30"/>
  <c r="Z79" i="30" s="1"/>
  <c r="X79" i="30"/>
  <c r="X80" i="30"/>
  <c r="X81" i="30"/>
  <c r="X82" i="30"/>
  <c r="X83" i="30"/>
  <c r="X84" i="30"/>
  <c r="X85" i="30"/>
  <c r="X86" i="30"/>
  <c r="X87" i="30"/>
  <c r="X88" i="30"/>
  <c r="X89" i="30"/>
  <c r="X90" i="30"/>
  <c r="X91" i="30"/>
  <c r="X92" i="30"/>
  <c r="X93" i="30"/>
  <c r="X94" i="30"/>
  <c r="X95" i="30"/>
  <c r="AA95" i="30" s="1"/>
  <c r="X96" i="30"/>
  <c r="X97" i="30"/>
  <c r="AA97" i="30" s="1"/>
  <c r="X98" i="30"/>
  <c r="AA98" i="30" s="1"/>
  <c r="X99" i="30"/>
  <c r="AA99" i="30" s="1"/>
  <c r="X100" i="30"/>
  <c r="AA100" i="30" s="1"/>
  <c r="X102" i="30"/>
  <c r="X103" i="30"/>
  <c r="X104" i="30"/>
  <c r="X105" i="30"/>
  <c r="X106" i="30"/>
  <c r="X107" i="30"/>
  <c r="X108" i="30"/>
  <c r="X109" i="30"/>
  <c r="X110" i="30"/>
  <c r="X111" i="30"/>
  <c r="X112" i="30"/>
  <c r="X5" i="30"/>
  <c r="C5" i="30"/>
  <c r="B2" i="5"/>
  <c r="W5" i="30"/>
  <c r="C111" i="30"/>
  <c r="D111" i="30"/>
  <c r="D5" i="30"/>
  <c r="E111" i="30"/>
  <c r="E5" i="30"/>
  <c r="F111" i="30"/>
  <c r="F5" i="30"/>
  <c r="F104" i="31" s="1"/>
  <c r="G111" i="30"/>
  <c r="G5" i="30"/>
  <c r="H111" i="30"/>
  <c r="H5" i="30"/>
  <c r="I111" i="30"/>
  <c r="I5" i="30"/>
  <c r="J111" i="30"/>
  <c r="J5" i="30"/>
  <c r="K111" i="30"/>
  <c r="K5" i="30"/>
  <c r="L111" i="30"/>
  <c r="L5" i="30"/>
  <c r="M111" i="30"/>
  <c r="M5" i="30"/>
  <c r="N111" i="30"/>
  <c r="N5" i="30"/>
  <c r="N5" i="31" s="1"/>
  <c r="O111" i="30"/>
  <c r="O5" i="30"/>
  <c r="P111" i="30"/>
  <c r="P5" i="30"/>
  <c r="Q111" i="30"/>
  <c r="Q5" i="30"/>
  <c r="R111" i="30"/>
  <c r="R5" i="30"/>
  <c r="S111" i="30"/>
  <c r="S5" i="30"/>
  <c r="T111" i="30"/>
  <c r="T5" i="30"/>
  <c r="U111" i="30"/>
  <c r="U5" i="30"/>
  <c r="V111" i="30"/>
  <c r="V5" i="30"/>
  <c r="V5" i="31" s="1"/>
  <c r="W111" i="30"/>
  <c r="C112" i="30"/>
  <c r="D112" i="30"/>
  <c r="E112" i="30"/>
  <c r="F112" i="30"/>
  <c r="G112" i="30"/>
  <c r="H112" i="30"/>
  <c r="I112" i="30"/>
  <c r="J112" i="30"/>
  <c r="K112" i="30"/>
  <c r="L112" i="30"/>
  <c r="M112" i="30"/>
  <c r="N112" i="30"/>
  <c r="O112" i="30"/>
  <c r="P112" i="30"/>
  <c r="Q112" i="30"/>
  <c r="R112" i="30"/>
  <c r="S112" i="30"/>
  <c r="T112" i="30"/>
  <c r="U112" i="30"/>
  <c r="V112" i="30"/>
  <c r="W112" i="30"/>
  <c r="C78" i="30"/>
  <c r="D78" i="30"/>
  <c r="E78" i="30"/>
  <c r="F78" i="30"/>
  <c r="G78" i="30"/>
  <c r="H78" i="30"/>
  <c r="I78" i="30"/>
  <c r="J78" i="30"/>
  <c r="K78" i="30"/>
  <c r="L78" i="30"/>
  <c r="M78" i="30"/>
  <c r="N78" i="30"/>
  <c r="O78" i="30"/>
  <c r="P78" i="30"/>
  <c r="P78" i="31" s="1"/>
  <c r="Q78" i="30"/>
  <c r="R78" i="30"/>
  <c r="S78" i="30"/>
  <c r="T78" i="30"/>
  <c r="U78" i="30"/>
  <c r="V78" i="30"/>
  <c r="W78" i="30"/>
  <c r="C79" i="30"/>
  <c r="D79" i="30"/>
  <c r="E79" i="30"/>
  <c r="F79" i="30"/>
  <c r="G79" i="30"/>
  <c r="H79" i="30"/>
  <c r="I79" i="30"/>
  <c r="J79" i="30"/>
  <c r="K79" i="30"/>
  <c r="L79" i="30"/>
  <c r="M79" i="30"/>
  <c r="M79" i="31" s="1"/>
  <c r="N79" i="30"/>
  <c r="O79" i="30"/>
  <c r="P79" i="30"/>
  <c r="Q79" i="30"/>
  <c r="R79" i="30"/>
  <c r="S79" i="30"/>
  <c r="T79" i="30"/>
  <c r="U79" i="30"/>
  <c r="V79" i="30"/>
  <c r="W79" i="30"/>
  <c r="C80" i="30"/>
  <c r="D80" i="30"/>
  <c r="E80" i="30"/>
  <c r="F80" i="30"/>
  <c r="G80" i="30"/>
  <c r="H80" i="30"/>
  <c r="I80" i="30"/>
  <c r="J80" i="30"/>
  <c r="J80" i="31" s="1"/>
  <c r="K80" i="30"/>
  <c r="L80" i="30"/>
  <c r="M80" i="30"/>
  <c r="N80" i="30"/>
  <c r="O80" i="30"/>
  <c r="P80" i="30"/>
  <c r="Q80" i="30"/>
  <c r="R80" i="30"/>
  <c r="S80" i="30"/>
  <c r="T80" i="30"/>
  <c r="U80" i="30"/>
  <c r="V80" i="30"/>
  <c r="V80" i="31" s="1"/>
  <c r="W80" i="30"/>
  <c r="C81" i="30"/>
  <c r="D81" i="30"/>
  <c r="E81" i="30"/>
  <c r="F81" i="30"/>
  <c r="G81" i="30"/>
  <c r="H81" i="30"/>
  <c r="I81" i="30"/>
  <c r="J81" i="30"/>
  <c r="K81" i="30"/>
  <c r="L81" i="30"/>
  <c r="M81" i="30"/>
  <c r="N81" i="30"/>
  <c r="O81" i="30"/>
  <c r="P81" i="30"/>
  <c r="Q81" i="30"/>
  <c r="R81" i="30"/>
  <c r="S81" i="30"/>
  <c r="T81" i="30"/>
  <c r="U81" i="30"/>
  <c r="V81" i="30"/>
  <c r="W81" i="30"/>
  <c r="C82" i="30"/>
  <c r="D82" i="30"/>
  <c r="E82" i="30"/>
  <c r="F82" i="30"/>
  <c r="G82" i="30"/>
  <c r="H82" i="30"/>
  <c r="I82" i="30"/>
  <c r="J82" i="30"/>
  <c r="K82" i="30"/>
  <c r="L82" i="30"/>
  <c r="M82" i="30"/>
  <c r="N82" i="30"/>
  <c r="O82" i="30"/>
  <c r="P82" i="30"/>
  <c r="Q82" i="30"/>
  <c r="R82" i="30"/>
  <c r="S82" i="30"/>
  <c r="T82" i="30"/>
  <c r="U82" i="30"/>
  <c r="V82" i="30"/>
  <c r="W82" i="30"/>
  <c r="C83" i="30"/>
  <c r="D83" i="30"/>
  <c r="E83" i="30"/>
  <c r="F83" i="30"/>
  <c r="G83" i="30"/>
  <c r="H83" i="30"/>
  <c r="I83" i="30"/>
  <c r="J83" i="30"/>
  <c r="K83" i="30"/>
  <c r="L83" i="30"/>
  <c r="M83" i="30"/>
  <c r="M83" i="31" s="1"/>
  <c r="N83" i="30"/>
  <c r="O83" i="30"/>
  <c r="P83" i="30"/>
  <c r="Q83" i="30"/>
  <c r="R83" i="30"/>
  <c r="S83" i="30"/>
  <c r="T83" i="30"/>
  <c r="U83" i="30"/>
  <c r="V83" i="30"/>
  <c r="W83" i="30"/>
  <c r="C84" i="30"/>
  <c r="D84" i="30"/>
  <c r="E84" i="30"/>
  <c r="F84" i="30"/>
  <c r="G84" i="30"/>
  <c r="H84" i="30"/>
  <c r="I84" i="30"/>
  <c r="J84" i="30"/>
  <c r="J84" i="31" s="1"/>
  <c r="K84" i="30"/>
  <c r="L84" i="30"/>
  <c r="M84" i="30"/>
  <c r="N84" i="30"/>
  <c r="O84" i="30"/>
  <c r="P84" i="30"/>
  <c r="Q84" i="30"/>
  <c r="R84" i="30"/>
  <c r="S84" i="30"/>
  <c r="T84" i="30"/>
  <c r="U84" i="30"/>
  <c r="V84" i="30"/>
  <c r="V84" i="31" s="1"/>
  <c r="W84" i="30"/>
  <c r="C85" i="30"/>
  <c r="D85" i="30"/>
  <c r="E85" i="30"/>
  <c r="F85" i="30"/>
  <c r="G85" i="30"/>
  <c r="H85" i="30"/>
  <c r="I85" i="30"/>
  <c r="J85" i="30"/>
  <c r="K85" i="30"/>
  <c r="L85" i="30"/>
  <c r="M85" i="30"/>
  <c r="N85" i="30"/>
  <c r="O85" i="30"/>
  <c r="P85" i="30"/>
  <c r="Q85" i="30"/>
  <c r="R85" i="30"/>
  <c r="S85" i="30"/>
  <c r="T85" i="30"/>
  <c r="U85" i="30"/>
  <c r="V85" i="30"/>
  <c r="W85" i="30"/>
  <c r="C86" i="30"/>
  <c r="D86" i="30"/>
  <c r="E86" i="30"/>
  <c r="F86" i="30"/>
  <c r="G86" i="30"/>
  <c r="H86" i="30"/>
  <c r="I86" i="30"/>
  <c r="J86" i="30"/>
  <c r="K86" i="30"/>
  <c r="L86" i="30"/>
  <c r="M86" i="30"/>
  <c r="N86" i="30"/>
  <c r="O86" i="30"/>
  <c r="P86" i="30"/>
  <c r="P86" i="31" s="1"/>
  <c r="Q86" i="30"/>
  <c r="R86" i="30"/>
  <c r="S86" i="30"/>
  <c r="T86" i="30"/>
  <c r="U86" i="30"/>
  <c r="V86" i="30"/>
  <c r="W86" i="30"/>
  <c r="C87" i="30"/>
  <c r="D87" i="30"/>
  <c r="E87" i="30"/>
  <c r="F87" i="30"/>
  <c r="G87" i="30"/>
  <c r="H87" i="30"/>
  <c r="I87" i="30"/>
  <c r="J87" i="30"/>
  <c r="K87" i="30"/>
  <c r="L87" i="30"/>
  <c r="M87" i="30"/>
  <c r="N87" i="30"/>
  <c r="O87" i="30"/>
  <c r="P87" i="30"/>
  <c r="Q87" i="30"/>
  <c r="R87" i="30"/>
  <c r="S87" i="30"/>
  <c r="T87" i="30"/>
  <c r="U87" i="30"/>
  <c r="V87" i="30"/>
  <c r="W87" i="30"/>
  <c r="C88" i="30"/>
  <c r="D88" i="30"/>
  <c r="E88" i="30"/>
  <c r="F88" i="30"/>
  <c r="G88" i="30"/>
  <c r="H88" i="30"/>
  <c r="I88" i="30"/>
  <c r="J88" i="30"/>
  <c r="J88" i="31" s="1"/>
  <c r="K88" i="30"/>
  <c r="L88" i="30"/>
  <c r="M88" i="30"/>
  <c r="N88" i="30"/>
  <c r="O88" i="30"/>
  <c r="P88" i="30"/>
  <c r="Q88" i="30"/>
  <c r="R88" i="30"/>
  <c r="S88" i="30"/>
  <c r="T88" i="30"/>
  <c r="U88" i="30"/>
  <c r="V88" i="30"/>
  <c r="W88" i="30"/>
  <c r="C89" i="30"/>
  <c r="D89" i="30"/>
  <c r="E89" i="30"/>
  <c r="F89" i="30"/>
  <c r="G89" i="30"/>
  <c r="H89" i="30"/>
  <c r="I89" i="30"/>
  <c r="I89" i="31" s="1"/>
  <c r="J89" i="30"/>
  <c r="K89" i="30"/>
  <c r="L89" i="30"/>
  <c r="M89" i="30"/>
  <c r="N89" i="30"/>
  <c r="O89" i="30"/>
  <c r="P89" i="30"/>
  <c r="Q89" i="30"/>
  <c r="R89" i="30"/>
  <c r="S89" i="30"/>
  <c r="T89" i="30"/>
  <c r="U89" i="30"/>
  <c r="V89" i="30"/>
  <c r="W89" i="30"/>
  <c r="C90" i="30"/>
  <c r="D90" i="30"/>
  <c r="D90" i="31" s="1"/>
  <c r="E90" i="30"/>
  <c r="F90" i="30"/>
  <c r="G90" i="30"/>
  <c r="H90" i="30"/>
  <c r="I90" i="30"/>
  <c r="J90" i="30"/>
  <c r="K90" i="30"/>
  <c r="L90" i="30"/>
  <c r="M90" i="30"/>
  <c r="N90" i="30"/>
  <c r="O90" i="30"/>
  <c r="P90" i="30"/>
  <c r="Q90" i="30"/>
  <c r="R90" i="30"/>
  <c r="S90" i="30"/>
  <c r="T90" i="30"/>
  <c r="U90" i="30"/>
  <c r="V90" i="30"/>
  <c r="W90" i="30"/>
  <c r="C91" i="30"/>
  <c r="D91" i="30"/>
  <c r="E91" i="30"/>
  <c r="F91" i="30"/>
  <c r="G91" i="30"/>
  <c r="H91" i="30"/>
  <c r="I91" i="30"/>
  <c r="J91" i="30"/>
  <c r="K91" i="30"/>
  <c r="L91" i="30"/>
  <c r="M91" i="30"/>
  <c r="N91" i="30"/>
  <c r="O91" i="30"/>
  <c r="P91" i="30"/>
  <c r="Q91" i="30"/>
  <c r="R91" i="30"/>
  <c r="S91" i="30"/>
  <c r="T91" i="30"/>
  <c r="U91" i="30"/>
  <c r="V91" i="30"/>
  <c r="W91" i="30"/>
  <c r="C92" i="30"/>
  <c r="D92" i="30"/>
  <c r="E92" i="30"/>
  <c r="F92" i="30"/>
  <c r="G92" i="30"/>
  <c r="H92" i="30"/>
  <c r="I92" i="30"/>
  <c r="J92" i="30"/>
  <c r="J92" i="31" s="1"/>
  <c r="K92" i="30"/>
  <c r="L92" i="30"/>
  <c r="M92" i="30"/>
  <c r="N92" i="30"/>
  <c r="O92" i="30"/>
  <c r="P92" i="30"/>
  <c r="Q92" i="30"/>
  <c r="R92" i="30"/>
  <c r="S92" i="30"/>
  <c r="T92" i="30"/>
  <c r="U92" i="30"/>
  <c r="V92" i="30"/>
  <c r="V92" i="31" s="1"/>
  <c r="W92" i="30"/>
  <c r="C93" i="30"/>
  <c r="D93" i="30"/>
  <c r="E93" i="30"/>
  <c r="F93" i="30"/>
  <c r="G93" i="30"/>
  <c r="H93" i="30"/>
  <c r="I93" i="30"/>
  <c r="J93" i="30"/>
  <c r="K93" i="30"/>
  <c r="L93" i="30"/>
  <c r="M93" i="30"/>
  <c r="N93" i="30"/>
  <c r="O93" i="30"/>
  <c r="P93" i="30"/>
  <c r="Q93" i="30"/>
  <c r="R93" i="30"/>
  <c r="S93" i="30"/>
  <c r="T93" i="30"/>
  <c r="U93" i="30"/>
  <c r="U93" i="31" s="1"/>
  <c r="V93" i="30"/>
  <c r="W93" i="30"/>
  <c r="C94" i="30"/>
  <c r="D94" i="30"/>
  <c r="E94" i="30"/>
  <c r="F94" i="30"/>
  <c r="G94" i="30"/>
  <c r="H94" i="30"/>
  <c r="I94" i="30"/>
  <c r="J94" i="30"/>
  <c r="K94" i="30"/>
  <c r="L94" i="30"/>
  <c r="M94" i="30"/>
  <c r="N94" i="30"/>
  <c r="O94" i="30"/>
  <c r="P94" i="30"/>
  <c r="P94" i="31" s="1"/>
  <c r="Q94" i="30"/>
  <c r="R94" i="30"/>
  <c r="S94" i="30"/>
  <c r="T94" i="30"/>
  <c r="U94" i="30"/>
  <c r="V94" i="30"/>
  <c r="W94" i="30"/>
  <c r="C95" i="30"/>
  <c r="D95" i="30"/>
  <c r="E95" i="30"/>
  <c r="F95" i="30"/>
  <c r="G95" i="30"/>
  <c r="H95" i="30"/>
  <c r="I95" i="30"/>
  <c r="J95" i="30"/>
  <c r="K95" i="30"/>
  <c r="L95" i="30"/>
  <c r="M95" i="30"/>
  <c r="N95" i="30"/>
  <c r="O95" i="30"/>
  <c r="P95" i="30"/>
  <c r="Q95" i="30"/>
  <c r="R95" i="30"/>
  <c r="S95" i="30"/>
  <c r="T95" i="30"/>
  <c r="U95" i="30"/>
  <c r="V95" i="30"/>
  <c r="W95" i="30"/>
  <c r="C96" i="30"/>
  <c r="D96" i="30"/>
  <c r="E96" i="30"/>
  <c r="F96" i="30"/>
  <c r="G96" i="30"/>
  <c r="H96" i="30"/>
  <c r="I96" i="30"/>
  <c r="J96" i="30"/>
  <c r="J96" i="31" s="1"/>
  <c r="K96" i="30"/>
  <c r="L96" i="30"/>
  <c r="M96" i="30"/>
  <c r="N96" i="30"/>
  <c r="O96" i="30"/>
  <c r="P96" i="30"/>
  <c r="Q96" i="30"/>
  <c r="R96" i="30"/>
  <c r="S96" i="30"/>
  <c r="T96" i="30"/>
  <c r="U96" i="30"/>
  <c r="U96" i="31" s="1"/>
  <c r="V96" i="30"/>
  <c r="W96" i="30"/>
  <c r="W96" i="31" s="1"/>
  <c r="C97" i="30"/>
  <c r="D97" i="30"/>
  <c r="E97" i="30"/>
  <c r="F97" i="30"/>
  <c r="G97" i="30"/>
  <c r="H97" i="30"/>
  <c r="I97" i="30"/>
  <c r="I97" i="31" s="1"/>
  <c r="J97" i="30"/>
  <c r="K97" i="30"/>
  <c r="L97" i="30"/>
  <c r="M97" i="30"/>
  <c r="N97" i="30"/>
  <c r="O97" i="30"/>
  <c r="P97" i="30"/>
  <c r="Q97" i="30"/>
  <c r="R97" i="30"/>
  <c r="S97" i="30"/>
  <c r="T97" i="30"/>
  <c r="U97" i="30"/>
  <c r="U97" i="31" s="1"/>
  <c r="V97" i="30"/>
  <c r="W97" i="30"/>
  <c r="C98" i="30"/>
  <c r="D98" i="30"/>
  <c r="E98" i="30"/>
  <c r="F98" i="30"/>
  <c r="G98" i="30"/>
  <c r="H98" i="30"/>
  <c r="I98" i="30"/>
  <c r="J98" i="30"/>
  <c r="K98" i="30"/>
  <c r="L98" i="30"/>
  <c r="M98" i="30"/>
  <c r="N98" i="30"/>
  <c r="O98" i="30"/>
  <c r="P98" i="30"/>
  <c r="Q98" i="30"/>
  <c r="R98" i="30"/>
  <c r="S98" i="30"/>
  <c r="T98" i="30"/>
  <c r="U98" i="30"/>
  <c r="V98" i="30"/>
  <c r="W98" i="30"/>
  <c r="C99" i="30"/>
  <c r="D99" i="30"/>
  <c r="E99" i="30"/>
  <c r="F99" i="30"/>
  <c r="G99" i="30"/>
  <c r="H99" i="30"/>
  <c r="I99" i="30"/>
  <c r="J99" i="30"/>
  <c r="K99" i="30"/>
  <c r="L99" i="30"/>
  <c r="M99" i="30"/>
  <c r="N99" i="30"/>
  <c r="O99" i="30"/>
  <c r="O99" i="31" s="1"/>
  <c r="P99" i="30"/>
  <c r="Q99" i="30"/>
  <c r="R99" i="30"/>
  <c r="S99" i="30"/>
  <c r="T99" i="30"/>
  <c r="U99" i="30"/>
  <c r="U99" i="31" s="1"/>
  <c r="V99" i="30"/>
  <c r="W99" i="30"/>
  <c r="C100" i="30"/>
  <c r="D100" i="30"/>
  <c r="E100" i="30"/>
  <c r="F100" i="30"/>
  <c r="G100" i="30"/>
  <c r="H100" i="30"/>
  <c r="I100" i="30"/>
  <c r="J100" i="30"/>
  <c r="K100" i="30"/>
  <c r="L100" i="30"/>
  <c r="M100" i="30"/>
  <c r="N100" i="30"/>
  <c r="O100" i="30"/>
  <c r="P100" i="30"/>
  <c r="Q100" i="30"/>
  <c r="R100" i="30"/>
  <c r="S100" i="30"/>
  <c r="T100" i="30"/>
  <c r="U100" i="30"/>
  <c r="U100" i="31" s="1"/>
  <c r="V100" i="30"/>
  <c r="V100" i="31" s="1"/>
  <c r="W100" i="30"/>
  <c r="C102" i="30"/>
  <c r="C102" i="31" s="1"/>
  <c r="D102" i="30"/>
  <c r="E102" i="30"/>
  <c r="F102" i="30"/>
  <c r="G102" i="30"/>
  <c r="H102" i="30"/>
  <c r="I102" i="30"/>
  <c r="I102" i="31" s="1"/>
  <c r="J102" i="30"/>
  <c r="K102" i="30"/>
  <c r="L102" i="30"/>
  <c r="M102" i="30"/>
  <c r="N102" i="30"/>
  <c r="O102" i="30"/>
  <c r="P102" i="30"/>
  <c r="Q102" i="30"/>
  <c r="R102" i="30"/>
  <c r="S102" i="30"/>
  <c r="T102" i="30"/>
  <c r="U102" i="30"/>
  <c r="U102" i="31" s="1"/>
  <c r="V102" i="30"/>
  <c r="W102" i="30"/>
  <c r="W102" i="31" s="1"/>
  <c r="C103" i="30"/>
  <c r="D103" i="30"/>
  <c r="E103" i="30"/>
  <c r="F103" i="30"/>
  <c r="G103" i="30"/>
  <c r="H103" i="30"/>
  <c r="I103" i="30"/>
  <c r="J103" i="30"/>
  <c r="K103" i="30"/>
  <c r="L103" i="30"/>
  <c r="M103" i="30"/>
  <c r="N103" i="30"/>
  <c r="O103" i="30"/>
  <c r="P103" i="30"/>
  <c r="P103" i="31" s="1"/>
  <c r="Q103" i="30"/>
  <c r="R103" i="30"/>
  <c r="S103" i="30"/>
  <c r="T103" i="30"/>
  <c r="U103" i="30"/>
  <c r="V103" i="30"/>
  <c r="W103" i="30"/>
  <c r="C104" i="30"/>
  <c r="D104" i="30"/>
  <c r="E104" i="30"/>
  <c r="F104" i="30"/>
  <c r="G104" i="30"/>
  <c r="H104" i="30"/>
  <c r="I104" i="30"/>
  <c r="I104" i="31" s="1"/>
  <c r="J104" i="30"/>
  <c r="K104" i="30"/>
  <c r="L104" i="30"/>
  <c r="M104" i="30"/>
  <c r="N104" i="30"/>
  <c r="O104" i="30"/>
  <c r="O104" i="31" s="1"/>
  <c r="P104" i="30"/>
  <c r="Q104" i="30"/>
  <c r="R104" i="30"/>
  <c r="S104" i="30"/>
  <c r="T104" i="30"/>
  <c r="U104" i="30"/>
  <c r="V104" i="30"/>
  <c r="W104" i="30"/>
  <c r="C105" i="30"/>
  <c r="D105" i="30"/>
  <c r="E105" i="30"/>
  <c r="F105" i="30"/>
  <c r="G105" i="30"/>
  <c r="H105" i="30"/>
  <c r="I105" i="30"/>
  <c r="J105" i="30"/>
  <c r="K105" i="30"/>
  <c r="L105" i="30"/>
  <c r="M105" i="30"/>
  <c r="N105" i="30"/>
  <c r="O105" i="30"/>
  <c r="P105" i="30"/>
  <c r="Q105" i="30"/>
  <c r="R105" i="30"/>
  <c r="S105" i="30"/>
  <c r="T105" i="30"/>
  <c r="U105" i="30"/>
  <c r="V105" i="30"/>
  <c r="W105" i="30"/>
  <c r="W105" i="31" s="1"/>
  <c r="C106" i="30"/>
  <c r="D106" i="30"/>
  <c r="E106" i="30"/>
  <c r="F106" i="30"/>
  <c r="G106" i="30"/>
  <c r="H106" i="30"/>
  <c r="I106" i="30"/>
  <c r="I106" i="31" s="1"/>
  <c r="J106" i="30"/>
  <c r="K106" i="30"/>
  <c r="L106" i="30"/>
  <c r="M106" i="30"/>
  <c r="N106" i="30"/>
  <c r="O106" i="30"/>
  <c r="P106" i="30"/>
  <c r="Q106" i="30"/>
  <c r="R106" i="30"/>
  <c r="S106" i="30"/>
  <c r="T106" i="30"/>
  <c r="U106" i="30"/>
  <c r="V106" i="30"/>
  <c r="W106" i="30"/>
  <c r="W106" i="31" s="1"/>
  <c r="C107" i="30"/>
  <c r="C107" i="31" s="1"/>
  <c r="D107" i="30"/>
  <c r="E107" i="30"/>
  <c r="F107" i="30"/>
  <c r="G107" i="30"/>
  <c r="H107" i="30"/>
  <c r="I107" i="30"/>
  <c r="J107" i="30"/>
  <c r="K107" i="30"/>
  <c r="L107" i="30"/>
  <c r="M107" i="30"/>
  <c r="N107" i="30"/>
  <c r="O107" i="30"/>
  <c r="P107" i="30"/>
  <c r="Q107" i="30"/>
  <c r="R107" i="30"/>
  <c r="S107" i="30"/>
  <c r="T107" i="30"/>
  <c r="U107" i="30"/>
  <c r="V107" i="30"/>
  <c r="W107" i="30"/>
  <c r="C108" i="30"/>
  <c r="D108" i="30"/>
  <c r="E108" i="30"/>
  <c r="F108" i="30"/>
  <c r="G108" i="30"/>
  <c r="H108" i="30"/>
  <c r="I108" i="30"/>
  <c r="J108" i="30"/>
  <c r="K108" i="30"/>
  <c r="L108" i="30"/>
  <c r="M108" i="30"/>
  <c r="N108" i="30"/>
  <c r="O108" i="30"/>
  <c r="P108" i="30"/>
  <c r="Q108" i="30"/>
  <c r="R108" i="30"/>
  <c r="S108" i="30"/>
  <c r="T108" i="30"/>
  <c r="U108" i="30"/>
  <c r="V108" i="30"/>
  <c r="W108" i="30"/>
  <c r="C109" i="30"/>
  <c r="D109" i="30"/>
  <c r="E109" i="30"/>
  <c r="F109" i="30"/>
  <c r="G109" i="30"/>
  <c r="H109" i="30"/>
  <c r="I109" i="30"/>
  <c r="J109" i="30"/>
  <c r="K109" i="30"/>
  <c r="L109" i="30"/>
  <c r="M109" i="30"/>
  <c r="N109" i="30"/>
  <c r="O109" i="30"/>
  <c r="P109" i="30"/>
  <c r="Q109" i="30"/>
  <c r="R109" i="30"/>
  <c r="S109" i="30"/>
  <c r="T109" i="30"/>
  <c r="U109" i="30"/>
  <c r="U109" i="31" s="1"/>
  <c r="V109" i="30"/>
  <c r="W109" i="30"/>
  <c r="C110" i="30"/>
  <c r="D110" i="30"/>
  <c r="E110" i="30"/>
  <c r="F110" i="30"/>
  <c r="G110" i="30"/>
  <c r="H110" i="30"/>
  <c r="I110" i="30"/>
  <c r="J110" i="30"/>
  <c r="K110" i="30"/>
  <c r="L110" i="30"/>
  <c r="M110" i="30"/>
  <c r="N110" i="30"/>
  <c r="O110" i="30"/>
  <c r="P110" i="30"/>
  <c r="Q110" i="30"/>
  <c r="R110" i="30"/>
  <c r="S110" i="30"/>
  <c r="T110" i="30"/>
  <c r="U110" i="30"/>
  <c r="U110" i="31" s="1"/>
  <c r="V110" i="30"/>
  <c r="W110" i="30"/>
  <c r="W110" i="31" s="1"/>
  <c r="V6" i="30"/>
  <c r="V7" i="30"/>
  <c r="V8" i="30"/>
  <c r="V9" i="30"/>
  <c r="V10" i="30"/>
  <c r="V11" i="30"/>
  <c r="V12" i="30"/>
  <c r="V13" i="30"/>
  <c r="V14" i="30"/>
  <c r="V15" i="30"/>
  <c r="V16" i="30"/>
  <c r="V17" i="30"/>
  <c r="V17" i="31" s="1"/>
  <c r="V18" i="30"/>
  <c r="V19" i="30"/>
  <c r="V20" i="30"/>
  <c r="V21" i="30"/>
  <c r="V22" i="30"/>
  <c r="V23" i="30"/>
  <c r="V24" i="30"/>
  <c r="V25" i="30"/>
  <c r="V26" i="30"/>
  <c r="V27" i="30"/>
  <c r="V28" i="30"/>
  <c r="V29" i="30"/>
  <c r="V30" i="30"/>
  <c r="V31" i="30"/>
  <c r="V32" i="30"/>
  <c r="V33" i="30"/>
  <c r="V34" i="30"/>
  <c r="V34" i="31" s="1"/>
  <c r="V35" i="30"/>
  <c r="V36" i="30"/>
  <c r="V37" i="30"/>
  <c r="V38" i="30"/>
  <c r="V39" i="30"/>
  <c r="V40" i="30"/>
  <c r="V41" i="30"/>
  <c r="V42" i="30"/>
  <c r="V43" i="30"/>
  <c r="V44" i="30"/>
  <c r="V45" i="30"/>
  <c r="V46" i="30"/>
  <c r="V46" i="31" s="1"/>
  <c r="V47" i="30"/>
  <c r="V48" i="30"/>
  <c r="V49" i="30"/>
  <c r="V50" i="30"/>
  <c r="V51" i="30"/>
  <c r="V52" i="30"/>
  <c r="V53" i="30"/>
  <c r="V54" i="30"/>
  <c r="V55" i="30"/>
  <c r="V56" i="30"/>
  <c r="V57" i="30"/>
  <c r="V58" i="30"/>
  <c r="V59" i="30"/>
  <c r="V60" i="30"/>
  <c r="V61" i="30"/>
  <c r="V62" i="30"/>
  <c r="V63" i="30"/>
  <c r="V64" i="30"/>
  <c r="V65" i="30"/>
  <c r="V66" i="30"/>
  <c r="V67" i="30"/>
  <c r="V68" i="30"/>
  <c r="V69" i="30"/>
  <c r="V70" i="30"/>
  <c r="V71" i="30"/>
  <c r="V72" i="30"/>
  <c r="V73" i="30"/>
  <c r="V74" i="30"/>
  <c r="V74" i="31" s="1"/>
  <c r="V75" i="30"/>
  <c r="V76" i="30"/>
  <c r="V77" i="30"/>
  <c r="W77" i="30"/>
  <c r="W77" i="31" s="1"/>
  <c r="U77" i="30"/>
  <c r="T77" i="30"/>
  <c r="S77" i="30"/>
  <c r="R77" i="30"/>
  <c r="Q77" i="30"/>
  <c r="P77" i="30"/>
  <c r="O77" i="30"/>
  <c r="N77" i="30"/>
  <c r="M77" i="30"/>
  <c r="L77" i="30"/>
  <c r="K77" i="30"/>
  <c r="J77" i="30"/>
  <c r="J77" i="31" s="1"/>
  <c r="I77" i="30"/>
  <c r="H77" i="30"/>
  <c r="G77" i="30"/>
  <c r="F77" i="30"/>
  <c r="E77" i="30"/>
  <c r="D77" i="30"/>
  <c r="C77" i="30"/>
  <c r="W76" i="30"/>
  <c r="U76" i="30"/>
  <c r="U76" i="31" s="1"/>
  <c r="T76" i="30"/>
  <c r="S76" i="30"/>
  <c r="R76" i="30"/>
  <c r="Q76" i="30"/>
  <c r="P76" i="30"/>
  <c r="O76" i="30"/>
  <c r="O76" i="31" s="1"/>
  <c r="N76" i="30"/>
  <c r="M76" i="30"/>
  <c r="L76" i="30"/>
  <c r="K76" i="30"/>
  <c r="J76" i="30"/>
  <c r="I76" i="30"/>
  <c r="H76" i="30"/>
  <c r="G76" i="30"/>
  <c r="F76" i="30"/>
  <c r="E76" i="30"/>
  <c r="D76" i="30"/>
  <c r="C76" i="30"/>
  <c r="W75" i="30"/>
  <c r="W75" i="31" s="1"/>
  <c r="U75" i="30"/>
  <c r="T75" i="30"/>
  <c r="S75" i="30"/>
  <c r="R75" i="30"/>
  <c r="Q75" i="30"/>
  <c r="P75" i="30"/>
  <c r="O75" i="30"/>
  <c r="N75" i="30"/>
  <c r="M75" i="30"/>
  <c r="L75" i="30"/>
  <c r="K75" i="30"/>
  <c r="J75" i="30"/>
  <c r="I75" i="30"/>
  <c r="I75" i="31" s="1"/>
  <c r="H75" i="30"/>
  <c r="G75" i="30"/>
  <c r="F75" i="30"/>
  <c r="E75" i="30"/>
  <c r="D75" i="30"/>
  <c r="C75" i="30"/>
  <c r="W74" i="30"/>
  <c r="W74" i="31" s="1"/>
  <c r="U74" i="30"/>
  <c r="U74" i="31" s="1"/>
  <c r="T74" i="30"/>
  <c r="S74" i="30"/>
  <c r="R74" i="30"/>
  <c r="Q74" i="30"/>
  <c r="P74" i="30"/>
  <c r="O74" i="30"/>
  <c r="O74" i="31" s="1"/>
  <c r="N74" i="30"/>
  <c r="M74" i="30"/>
  <c r="L74" i="30"/>
  <c r="K74" i="30"/>
  <c r="J74" i="30"/>
  <c r="J74" i="31" s="1"/>
  <c r="I74" i="30"/>
  <c r="H74" i="30"/>
  <c r="G74" i="30"/>
  <c r="F74" i="30"/>
  <c r="E74" i="30"/>
  <c r="D74" i="30"/>
  <c r="C74" i="30"/>
  <c r="W73" i="30"/>
  <c r="U73" i="30"/>
  <c r="U73" i="31" s="1"/>
  <c r="T73" i="30"/>
  <c r="S73" i="30"/>
  <c r="R73" i="30"/>
  <c r="Q73" i="30"/>
  <c r="P73" i="30"/>
  <c r="O73" i="30"/>
  <c r="O73" i="31" s="1"/>
  <c r="N73" i="30"/>
  <c r="M73" i="30"/>
  <c r="L73" i="30"/>
  <c r="K73" i="30"/>
  <c r="J73" i="30"/>
  <c r="I73" i="30"/>
  <c r="I73" i="31" s="1"/>
  <c r="H73" i="30"/>
  <c r="G73" i="30"/>
  <c r="F73" i="30"/>
  <c r="E73" i="30"/>
  <c r="D73" i="30"/>
  <c r="C73" i="30"/>
  <c r="W72" i="30"/>
  <c r="U72" i="30"/>
  <c r="U72" i="31" s="1"/>
  <c r="T72" i="30"/>
  <c r="S72" i="30"/>
  <c r="R72" i="30"/>
  <c r="Q72" i="30"/>
  <c r="P72" i="30"/>
  <c r="O72" i="30"/>
  <c r="O72" i="31" s="1"/>
  <c r="N72" i="30"/>
  <c r="M72" i="30"/>
  <c r="L72" i="30"/>
  <c r="K72" i="30"/>
  <c r="J72" i="30"/>
  <c r="I72" i="30"/>
  <c r="I72" i="31" s="1"/>
  <c r="H72" i="30"/>
  <c r="G72" i="30"/>
  <c r="F72" i="30"/>
  <c r="E72" i="30"/>
  <c r="D72" i="30"/>
  <c r="C72" i="30"/>
  <c r="W71" i="30"/>
  <c r="W71" i="31" s="1"/>
  <c r="U71" i="30"/>
  <c r="T71" i="30"/>
  <c r="S71" i="30"/>
  <c r="R71" i="30"/>
  <c r="Q71" i="30"/>
  <c r="P71" i="30"/>
  <c r="O71" i="30"/>
  <c r="O71" i="31" s="1"/>
  <c r="N71" i="30"/>
  <c r="M71" i="30"/>
  <c r="L71" i="30"/>
  <c r="K71" i="30"/>
  <c r="J71" i="30"/>
  <c r="J71" i="31" s="1"/>
  <c r="I71" i="30"/>
  <c r="I71" i="31" s="1"/>
  <c r="H71" i="30"/>
  <c r="G71" i="30"/>
  <c r="F71" i="30"/>
  <c r="E71" i="30"/>
  <c r="D71" i="30"/>
  <c r="C71" i="30"/>
  <c r="W70" i="30"/>
  <c r="U70" i="30"/>
  <c r="U70" i="31" s="1"/>
  <c r="T70" i="30"/>
  <c r="S70" i="30"/>
  <c r="R70" i="30"/>
  <c r="Q70" i="30"/>
  <c r="P70" i="30"/>
  <c r="O70" i="30"/>
  <c r="N70" i="30"/>
  <c r="M70" i="30"/>
  <c r="L70" i="30"/>
  <c r="K70" i="30"/>
  <c r="J70" i="30"/>
  <c r="I70" i="30"/>
  <c r="I70" i="31" s="1"/>
  <c r="H70" i="30"/>
  <c r="G70" i="30"/>
  <c r="F70" i="30"/>
  <c r="E70" i="30"/>
  <c r="D70" i="30"/>
  <c r="C70" i="30"/>
  <c r="W69" i="30"/>
  <c r="W69" i="31" s="1"/>
  <c r="U69" i="30"/>
  <c r="U69" i="31" s="1"/>
  <c r="T69" i="30"/>
  <c r="S69" i="30"/>
  <c r="R69" i="30"/>
  <c r="Q69" i="30"/>
  <c r="P69" i="30"/>
  <c r="O69" i="30"/>
  <c r="N69" i="30"/>
  <c r="M69" i="30"/>
  <c r="L69" i="30"/>
  <c r="K69" i="30"/>
  <c r="J69" i="30"/>
  <c r="I69" i="30"/>
  <c r="I69" i="31" s="1"/>
  <c r="H69" i="30"/>
  <c r="G69" i="30"/>
  <c r="F69" i="30"/>
  <c r="E69" i="30"/>
  <c r="D69" i="30"/>
  <c r="C69" i="30"/>
  <c r="W68" i="30"/>
  <c r="W68" i="31" s="1"/>
  <c r="U68" i="30"/>
  <c r="U68" i="31" s="1"/>
  <c r="T68" i="30"/>
  <c r="S68" i="30"/>
  <c r="R68" i="30"/>
  <c r="Q68" i="30"/>
  <c r="P68" i="30"/>
  <c r="O68" i="30"/>
  <c r="O68" i="31" s="1"/>
  <c r="N68" i="30"/>
  <c r="M68" i="30"/>
  <c r="L68" i="30"/>
  <c r="K68" i="30"/>
  <c r="J68" i="30"/>
  <c r="J68" i="31" s="1"/>
  <c r="I68" i="30"/>
  <c r="I68" i="31" s="1"/>
  <c r="H68" i="30"/>
  <c r="G68" i="30"/>
  <c r="F68" i="30"/>
  <c r="E68" i="30"/>
  <c r="D68" i="30"/>
  <c r="C68" i="30"/>
  <c r="W67" i="30"/>
  <c r="W67" i="31" s="1"/>
  <c r="U67" i="30"/>
  <c r="U67" i="31" s="1"/>
  <c r="T67" i="30"/>
  <c r="S67" i="30"/>
  <c r="R67" i="30"/>
  <c r="Q67" i="30"/>
  <c r="P67" i="30"/>
  <c r="O67" i="30"/>
  <c r="N67" i="30"/>
  <c r="M67" i="30"/>
  <c r="L67" i="30"/>
  <c r="K67" i="30"/>
  <c r="J67" i="30"/>
  <c r="I67" i="30"/>
  <c r="I67" i="31" s="1"/>
  <c r="H67" i="30"/>
  <c r="G67" i="30"/>
  <c r="F67" i="30"/>
  <c r="E67" i="30"/>
  <c r="D67" i="30"/>
  <c r="C67" i="30"/>
  <c r="W66" i="30"/>
  <c r="U66" i="30"/>
  <c r="U66" i="31" s="1"/>
  <c r="T66" i="30"/>
  <c r="S66" i="30"/>
  <c r="R66" i="30"/>
  <c r="Q66" i="30"/>
  <c r="P66" i="30"/>
  <c r="O66" i="30"/>
  <c r="O66" i="31" s="1"/>
  <c r="N66" i="30"/>
  <c r="M66" i="30"/>
  <c r="L66" i="30"/>
  <c r="K66" i="30"/>
  <c r="K66" i="31" s="1"/>
  <c r="J66" i="30"/>
  <c r="J66" i="31" s="1"/>
  <c r="I66" i="30"/>
  <c r="I66" i="31" s="1"/>
  <c r="H66" i="30"/>
  <c r="G66" i="30"/>
  <c r="F66" i="30"/>
  <c r="E66" i="30"/>
  <c r="D66" i="30"/>
  <c r="C66" i="30"/>
  <c r="C66" i="31" s="1"/>
  <c r="W65" i="30"/>
  <c r="U65" i="30"/>
  <c r="U65" i="31" s="1"/>
  <c r="T65" i="30"/>
  <c r="S65" i="30"/>
  <c r="R65" i="30"/>
  <c r="Q65" i="30"/>
  <c r="P65" i="30"/>
  <c r="P65" i="31" s="1"/>
  <c r="O65" i="30"/>
  <c r="O65" i="31" s="1"/>
  <c r="N65" i="30"/>
  <c r="N65" i="31" s="1"/>
  <c r="M65" i="30"/>
  <c r="L65" i="30"/>
  <c r="K65" i="30"/>
  <c r="J65" i="30"/>
  <c r="J65" i="31" s="1"/>
  <c r="I65" i="30"/>
  <c r="I65" i="31" s="1"/>
  <c r="H65" i="30"/>
  <c r="G65" i="30"/>
  <c r="F65" i="30"/>
  <c r="E65" i="30"/>
  <c r="E65" i="31" s="1"/>
  <c r="D65" i="30"/>
  <c r="C65" i="30"/>
  <c r="W64" i="30"/>
  <c r="W64" i="31" s="1"/>
  <c r="U64" i="30"/>
  <c r="U64" i="31" s="1"/>
  <c r="T64" i="30"/>
  <c r="S64" i="30"/>
  <c r="R64" i="30"/>
  <c r="Q64" i="30"/>
  <c r="P64" i="30"/>
  <c r="O64" i="30"/>
  <c r="O64" i="31" s="1"/>
  <c r="N64" i="30"/>
  <c r="M64" i="30"/>
  <c r="L64" i="30"/>
  <c r="K64" i="30"/>
  <c r="J64" i="30"/>
  <c r="I64" i="30"/>
  <c r="I64" i="31" s="1"/>
  <c r="H64" i="30"/>
  <c r="G64" i="30"/>
  <c r="F64" i="30"/>
  <c r="E64" i="30"/>
  <c r="D64" i="30"/>
  <c r="C64" i="30"/>
  <c r="W63" i="30"/>
  <c r="W63" i="31" s="1"/>
  <c r="U63" i="30"/>
  <c r="U63" i="31" s="1"/>
  <c r="T63" i="30"/>
  <c r="S63" i="30"/>
  <c r="R63" i="30"/>
  <c r="Q63" i="30"/>
  <c r="P63" i="30"/>
  <c r="O63" i="30"/>
  <c r="O63" i="31" s="1"/>
  <c r="N63" i="30"/>
  <c r="M63" i="30"/>
  <c r="L63" i="30"/>
  <c r="K63" i="30"/>
  <c r="J63" i="30"/>
  <c r="I63" i="30"/>
  <c r="I63" i="31" s="1"/>
  <c r="H63" i="30"/>
  <c r="G63" i="30"/>
  <c r="F63" i="30"/>
  <c r="E63" i="30"/>
  <c r="D63" i="30"/>
  <c r="C63" i="30"/>
  <c r="W62" i="30"/>
  <c r="W62" i="31" s="1"/>
  <c r="U62" i="30"/>
  <c r="T62" i="30"/>
  <c r="S62" i="30"/>
  <c r="R62" i="30"/>
  <c r="Q62" i="30"/>
  <c r="P62" i="30"/>
  <c r="O62" i="30"/>
  <c r="O62" i="31" s="1"/>
  <c r="N62" i="30"/>
  <c r="M62" i="30"/>
  <c r="L62" i="30"/>
  <c r="K62" i="30"/>
  <c r="J62" i="30"/>
  <c r="I62" i="30"/>
  <c r="H62" i="30"/>
  <c r="G62" i="30"/>
  <c r="F62" i="30"/>
  <c r="E62" i="30"/>
  <c r="D62" i="30"/>
  <c r="C62" i="30"/>
  <c r="W61" i="30"/>
  <c r="W61" i="31" s="1"/>
  <c r="U61" i="30"/>
  <c r="U61" i="31" s="1"/>
  <c r="T61" i="30"/>
  <c r="S61" i="30"/>
  <c r="R61" i="30"/>
  <c r="Q61" i="30"/>
  <c r="P61" i="30"/>
  <c r="O61" i="30"/>
  <c r="N61" i="30"/>
  <c r="M61" i="30"/>
  <c r="L61" i="30"/>
  <c r="K61" i="30"/>
  <c r="J61" i="30"/>
  <c r="I61" i="30"/>
  <c r="I61" i="31" s="1"/>
  <c r="H61" i="30"/>
  <c r="G61" i="30"/>
  <c r="F61" i="30"/>
  <c r="E61" i="30"/>
  <c r="D61" i="30"/>
  <c r="C61" i="30"/>
  <c r="W60" i="30"/>
  <c r="W60" i="31" s="1"/>
  <c r="U60" i="30"/>
  <c r="U60" i="31" s="1"/>
  <c r="T60" i="30"/>
  <c r="S60" i="30"/>
  <c r="R60" i="30"/>
  <c r="Q60" i="30"/>
  <c r="P60" i="30"/>
  <c r="O60" i="30"/>
  <c r="O60" i="31" s="1"/>
  <c r="N60" i="30"/>
  <c r="M60" i="30"/>
  <c r="L60" i="30"/>
  <c r="K60" i="30"/>
  <c r="J60" i="30"/>
  <c r="J60" i="31" s="1"/>
  <c r="I60" i="30"/>
  <c r="I60" i="31" s="1"/>
  <c r="H60" i="30"/>
  <c r="G60" i="30"/>
  <c r="F60" i="30"/>
  <c r="E60" i="30"/>
  <c r="D60" i="30"/>
  <c r="C60" i="30"/>
  <c r="C60" i="31" s="1"/>
  <c r="W59" i="30"/>
  <c r="W59" i="31" s="1"/>
  <c r="U59" i="30"/>
  <c r="U59" i="31" s="1"/>
  <c r="T59" i="30"/>
  <c r="S59" i="30"/>
  <c r="R59" i="30"/>
  <c r="Q59" i="30"/>
  <c r="P59" i="30"/>
  <c r="O59" i="30"/>
  <c r="O59" i="31" s="1"/>
  <c r="N59" i="30"/>
  <c r="M59" i="30"/>
  <c r="L59" i="30"/>
  <c r="K59" i="30"/>
  <c r="J59" i="30"/>
  <c r="I59" i="30"/>
  <c r="I59" i="31" s="1"/>
  <c r="H59" i="30"/>
  <c r="H59" i="31" s="1"/>
  <c r="G59" i="30"/>
  <c r="F59" i="30"/>
  <c r="E59" i="30"/>
  <c r="D59" i="30"/>
  <c r="C59" i="30"/>
  <c r="W58" i="30"/>
  <c r="U58" i="30"/>
  <c r="U58" i="31" s="1"/>
  <c r="T58" i="30"/>
  <c r="S58" i="30"/>
  <c r="R58" i="30"/>
  <c r="Q58" i="30"/>
  <c r="P58" i="30"/>
  <c r="O58" i="30"/>
  <c r="O58" i="31" s="1"/>
  <c r="N58" i="30"/>
  <c r="M58" i="30"/>
  <c r="L58" i="30"/>
  <c r="K58" i="30"/>
  <c r="J58" i="30"/>
  <c r="I58" i="30"/>
  <c r="I58" i="31" s="1"/>
  <c r="H58" i="30"/>
  <c r="G58" i="30"/>
  <c r="F58" i="30"/>
  <c r="E58" i="30"/>
  <c r="D58" i="30"/>
  <c r="C58" i="30"/>
  <c r="W57" i="30"/>
  <c r="W57" i="31" s="1"/>
  <c r="U57" i="30"/>
  <c r="U57" i="31" s="1"/>
  <c r="T57" i="30"/>
  <c r="S57" i="30"/>
  <c r="R57" i="30"/>
  <c r="Q57" i="30"/>
  <c r="P57" i="30"/>
  <c r="O57" i="30"/>
  <c r="N57" i="30"/>
  <c r="M57" i="30"/>
  <c r="L57" i="30"/>
  <c r="K57" i="30"/>
  <c r="J57" i="30"/>
  <c r="I57" i="30"/>
  <c r="I57" i="31" s="1"/>
  <c r="H57" i="30"/>
  <c r="G57" i="30"/>
  <c r="F57" i="30"/>
  <c r="E57" i="30"/>
  <c r="D57" i="30"/>
  <c r="C57" i="30"/>
  <c r="W56" i="30"/>
  <c r="W56" i="31" s="1"/>
  <c r="U56" i="30"/>
  <c r="U56" i="31" s="1"/>
  <c r="T56" i="30"/>
  <c r="T56" i="31" s="1"/>
  <c r="S56" i="30"/>
  <c r="R56" i="30"/>
  <c r="Q56" i="30"/>
  <c r="P56" i="30"/>
  <c r="P56" i="31" s="1"/>
  <c r="O56" i="30"/>
  <c r="O56" i="31" s="1"/>
  <c r="N56" i="30"/>
  <c r="M56" i="30"/>
  <c r="L56" i="30"/>
  <c r="K56" i="30"/>
  <c r="J56" i="30"/>
  <c r="I56" i="30"/>
  <c r="I56" i="31" s="1"/>
  <c r="H56" i="30"/>
  <c r="G56" i="30"/>
  <c r="F56" i="30"/>
  <c r="E56" i="30"/>
  <c r="D56" i="30"/>
  <c r="C56" i="30"/>
  <c r="W55" i="30"/>
  <c r="W55" i="31" s="1"/>
  <c r="U55" i="30"/>
  <c r="U55" i="31" s="1"/>
  <c r="T55" i="30"/>
  <c r="S55" i="30"/>
  <c r="R55" i="30"/>
  <c r="Q55" i="30"/>
  <c r="P55" i="30"/>
  <c r="P55" i="31" s="1"/>
  <c r="O55" i="30"/>
  <c r="O55" i="31" s="1"/>
  <c r="N55" i="30"/>
  <c r="M55" i="30"/>
  <c r="L55" i="30"/>
  <c r="K55" i="30"/>
  <c r="J55" i="30"/>
  <c r="I55" i="30"/>
  <c r="I55" i="31" s="1"/>
  <c r="H55" i="30"/>
  <c r="G55" i="30"/>
  <c r="F55" i="30"/>
  <c r="E55" i="30"/>
  <c r="D55" i="30"/>
  <c r="C55" i="30"/>
  <c r="W54" i="30"/>
  <c r="W54" i="31" s="1"/>
  <c r="U54" i="30"/>
  <c r="U54" i="31" s="1"/>
  <c r="T54" i="30"/>
  <c r="S54" i="30"/>
  <c r="R54" i="30"/>
  <c r="Q54" i="30"/>
  <c r="P54" i="30"/>
  <c r="O54" i="30"/>
  <c r="O54" i="31" s="1"/>
  <c r="N54" i="30"/>
  <c r="M54" i="30"/>
  <c r="L54" i="30"/>
  <c r="K54" i="30"/>
  <c r="J54" i="30"/>
  <c r="I54" i="30"/>
  <c r="I54" i="31" s="1"/>
  <c r="H54" i="30"/>
  <c r="G54" i="30"/>
  <c r="F54" i="30"/>
  <c r="E54" i="30"/>
  <c r="D54" i="30"/>
  <c r="C54" i="30"/>
  <c r="W53" i="30"/>
  <c r="W53" i="31" s="1"/>
  <c r="U53" i="30"/>
  <c r="U53" i="31" s="1"/>
  <c r="T53" i="30"/>
  <c r="S53" i="30"/>
  <c r="R53" i="30"/>
  <c r="Q53" i="30"/>
  <c r="P53" i="30"/>
  <c r="O53" i="30"/>
  <c r="O53" i="31" s="1"/>
  <c r="N53" i="30"/>
  <c r="N53" i="31" s="1"/>
  <c r="M53" i="30"/>
  <c r="L53" i="30"/>
  <c r="K53" i="30"/>
  <c r="J53" i="30"/>
  <c r="I53" i="30"/>
  <c r="I53" i="31" s="1"/>
  <c r="H53" i="30"/>
  <c r="G53" i="30"/>
  <c r="F53" i="30"/>
  <c r="E53" i="30"/>
  <c r="D53" i="30"/>
  <c r="C53" i="30"/>
  <c r="W52" i="30"/>
  <c r="W52" i="31" s="1"/>
  <c r="U52" i="30"/>
  <c r="U52" i="31" s="1"/>
  <c r="T52" i="30"/>
  <c r="S52" i="30"/>
  <c r="R52" i="30"/>
  <c r="Q52" i="30"/>
  <c r="P52" i="30"/>
  <c r="O52" i="30"/>
  <c r="O52" i="31" s="1"/>
  <c r="N52" i="30"/>
  <c r="M52" i="30"/>
  <c r="L52" i="30"/>
  <c r="K52" i="30"/>
  <c r="J52" i="30"/>
  <c r="I52" i="30"/>
  <c r="I52" i="31" s="1"/>
  <c r="H52" i="30"/>
  <c r="G52" i="30"/>
  <c r="F52" i="30"/>
  <c r="E52" i="30"/>
  <c r="D52" i="30"/>
  <c r="C52" i="30"/>
  <c r="W51" i="30"/>
  <c r="W51" i="31" s="1"/>
  <c r="U51" i="30"/>
  <c r="U51" i="31" s="1"/>
  <c r="T51" i="30"/>
  <c r="S51" i="30"/>
  <c r="R51" i="30"/>
  <c r="Q51" i="30"/>
  <c r="P51" i="30"/>
  <c r="O51" i="30"/>
  <c r="O51" i="31" s="1"/>
  <c r="N51" i="30"/>
  <c r="M51" i="30"/>
  <c r="L51" i="30"/>
  <c r="K51" i="30"/>
  <c r="J51" i="30"/>
  <c r="I51" i="30"/>
  <c r="H51" i="30"/>
  <c r="G51" i="30"/>
  <c r="F51" i="30"/>
  <c r="E51" i="30"/>
  <c r="D51" i="30"/>
  <c r="C51" i="30"/>
  <c r="C51" i="31" s="1"/>
  <c r="W50" i="30"/>
  <c r="W50" i="31" s="1"/>
  <c r="U50" i="30"/>
  <c r="U50" i="31" s="1"/>
  <c r="T50" i="30"/>
  <c r="T50" i="31" s="1"/>
  <c r="S50" i="30"/>
  <c r="R50" i="30"/>
  <c r="Q50" i="30"/>
  <c r="P50" i="30"/>
  <c r="O50" i="30"/>
  <c r="O50" i="31" s="1"/>
  <c r="N50" i="30"/>
  <c r="N50" i="31" s="1"/>
  <c r="M50" i="30"/>
  <c r="L50" i="30"/>
  <c r="K50" i="30"/>
  <c r="J50" i="30"/>
  <c r="I50" i="30"/>
  <c r="I50" i="31" s="1"/>
  <c r="H50" i="30"/>
  <c r="G50" i="30"/>
  <c r="F50" i="30"/>
  <c r="E50" i="30"/>
  <c r="D50" i="30"/>
  <c r="C50" i="30"/>
  <c r="C50" i="31" s="1"/>
  <c r="W49" i="30"/>
  <c r="W49" i="31" s="1"/>
  <c r="U49" i="30"/>
  <c r="U49" i="31" s="1"/>
  <c r="T49" i="30"/>
  <c r="S49" i="30"/>
  <c r="R49" i="30"/>
  <c r="Q49" i="30"/>
  <c r="P49" i="30"/>
  <c r="O49" i="30"/>
  <c r="O49" i="31" s="1"/>
  <c r="N49" i="30"/>
  <c r="N49" i="31" s="1"/>
  <c r="M49" i="30"/>
  <c r="L49" i="30"/>
  <c r="K49" i="30"/>
  <c r="J49" i="30"/>
  <c r="I49" i="30"/>
  <c r="I49" i="31" s="1"/>
  <c r="H49" i="30"/>
  <c r="G49" i="30"/>
  <c r="F49" i="30"/>
  <c r="E49" i="30"/>
  <c r="D49" i="30"/>
  <c r="C49" i="30"/>
  <c r="W48" i="30"/>
  <c r="W48" i="31" s="1"/>
  <c r="U48" i="30"/>
  <c r="U48" i="31" s="1"/>
  <c r="T48" i="30"/>
  <c r="S48" i="30"/>
  <c r="R48" i="30"/>
  <c r="Q48" i="30"/>
  <c r="P48" i="30"/>
  <c r="O48" i="30"/>
  <c r="O48" i="31" s="1"/>
  <c r="N48" i="30"/>
  <c r="M48" i="30"/>
  <c r="L48" i="30"/>
  <c r="K48" i="30"/>
  <c r="J48" i="30"/>
  <c r="J48" i="31" s="1"/>
  <c r="I48" i="30"/>
  <c r="I48" i="31" s="1"/>
  <c r="H48" i="30"/>
  <c r="G48" i="30"/>
  <c r="F48" i="30"/>
  <c r="E48" i="30"/>
  <c r="D48" i="30"/>
  <c r="C48" i="30"/>
  <c r="W47" i="30"/>
  <c r="W47" i="31" s="1"/>
  <c r="U47" i="30"/>
  <c r="U47" i="31" s="1"/>
  <c r="T47" i="30"/>
  <c r="S47" i="30"/>
  <c r="R47" i="30"/>
  <c r="Q47" i="30"/>
  <c r="P47" i="30"/>
  <c r="O47" i="30"/>
  <c r="O47" i="31" s="1"/>
  <c r="N47" i="30"/>
  <c r="N47" i="31" s="1"/>
  <c r="M47" i="30"/>
  <c r="L47" i="30"/>
  <c r="K47" i="30"/>
  <c r="J47" i="30"/>
  <c r="I47" i="30"/>
  <c r="I47" i="31" s="1"/>
  <c r="H47" i="30"/>
  <c r="G47" i="30"/>
  <c r="F47" i="30"/>
  <c r="E47" i="30"/>
  <c r="D47" i="30"/>
  <c r="C47" i="30"/>
  <c r="W46" i="30"/>
  <c r="W46" i="31" s="1"/>
  <c r="U46" i="30"/>
  <c r="U46" i="31" s="1"/>
  <c r="T46" i="30"/>
  <c r="S46" i="30"/>
  <c r="R46" i="30"/>
  <c r="Q46" i="30"/>
  <c r="P46" i="30"/>
  <c r="O46" i="30"/>
  <c r="O46" i="31" s="1"/>
  <c r="N46" i="30"/>
  <c r="N46" i="31" s="1"/>
  <c r="M46" i="30"/>
  <c r="L46" i="30"/>
  <c r="K46" i="30"/>
  <c r="J46" i="30"/>
  <c r="I46" i="30"/>
  <c r="I46" i="31" s="1"/>
  <c r="H46" i="30"/>
  <c r="G46" i="30"/>
  <c r="F46" i="30"/>
  <c r="E46" i="30"/>
  <c r="D46" i="30"/>
  <c r="C46" i="30"/>
  <c r="W45" i="30"/>
  <c r="W45" i="31" s="1"/>
  <c r="U45" i="30"/>
  <c r="U45" i="31" s="1"/>
  <c r="T45" i="30"/>
  <c r="S45" i="30"/>
  <c r="R45" i="30"/>
  <c r="Q45" i="30"/>
  <c r="P45" i="30"/>
  <c r="O45" i="30"/>
  <c r="O45" i="31" s="1"/>
  <c r="N45" i="30"/>
  <c r="M45" i="30"/>
  <c r="L45" i="30"/>
  <c r="K45" i="30"/>
  <c r="J45" i="30"/>
  <c r="I45" i="30"/>
  <c r="I45" i="31" s="1"/>
  <c r="H45" i="30"/>
  <c r="G45" i="30"/>
  <c r="F45" i="30"/>
  <c r="E45" i="30"/>
  <c r="D45" i="30"/>
  <c r="C45" i="30"/>
  <c r="W44" i="30"/>
  <c r="W44" i="31" s="1"/>
  <c r="U44" i="30"/>
  <c r="U44" i="31" s="1"/>
  <c r="T44" i="30"/>
  <c r="S44" i="30"/>
  <c r="R44" i="30"/>
  <c r="Q44" i="30"/>
  <c r="P44" i="30"/>
  <c r="P44" i="31" s="1"/>
  <c r="O44" i="30"/>
  <c r="O44" i="31" s="1"/>
  <c r="N44" i="30"/>
  <c r="M44" i="30"/>
  <c r="M44" i="31" s="1"/>
  <c r="L44" i="30"/>
  <c r="K44" i="30"/>
  <c r="J44" i="30"/>
  <c r="J44" i="31" s="1"/>
  <c r="I44" i="30"/>
  <c r="I44" i="31" s="1"/>
  <c r="H44" i="30"/>
  <c r="G44" i="30"/>
  <c r="F44" i="30"/>
  <c r="E44" i="30"/>
  <c r="D44" i="30"/>
  <c r="C44" i="30"/>
  <c r="W43" i="30"/>
  <c r="W43" i="31" s="1"/>
  <c r="U43" i="30"/>
  <c r="U43" i="31" s="1"/>
  <c r="T43" i="30"/>
  <c r="S43" i="30"/>
  <c r="R43" i="30"/>
  <c r="Q43" i="30"/>
  <c r="P43" i="30"/>
  <c r="O43" i="30"/>
  <c r="O43" i="31" s="1"/>
  <c r="N43" i="30"/>
  <c r="N43" i="31" s="1"/>
  <c r="M43" i="30"/>
  <c r="L43" i="30"/>
  <c r="K43" i="30"/>
  <c r="J43" i="30"/>
  <c r="I43" i="30"/>
  <c r="I43" i="31" s="1"/>
  <c r="H43" i="30"/>
  <c r="G43" i="30"/>
  <c r="F43" i="30"/>
  <c r="E43" i="30"/>
  <c r="D43" i="30"/>
  <c r="C43" i="30"/>
  <c r="W42" i="30"/>
  <c r="W42" i="31" s="1"/>
  <c r="U42" i="30"/>
  <c r="U42" i="31" s="1"/>
  <c r="T42" i="30"/>
  <c r="S42" i="30"/>
  <c r="R42" i="30"/>
  <c r="Q42" i="30"/>
  <c r="P42" i="30"/>
  <c r="O42" i="30"/>
  <c r="O42" i="31" s="1"/>
  <c r="N42" i="30"/>
  <c r="M42" i="30"/>
  <c r="L42" i="30"/>
  <c r="K42" i="30"/>
  <c r="J42" i="30"/>
  <c r="I42" i="30"/>
  <c r="I42" i="31" s="1"/>
  <c r="H42" i="30"/>
  <c r="G42" i="30"/>
  <c r="F42" i="30"/>
  <c r="E42" i="30"/>
  <c r="D42" i="30"/>
  <c r="C42" i="30"/>
  <c r="W41" i="30"/>
  <c r="W41" i="31" s="1"/>
  <c r="U41" i="30"/>
  <c r="U41" i="31" s="1"/>
  <c r="T41" i="30"/>
  <c r="S41" i="30"/>
  <c r="R41" i="30"/>
  <c r="Q41" i="30"/>
  <c r="P41" i="30"/>
  <c r="P41" i="31" s="1"/>
  <c r="O41" i="30"/>
  <c r="O41" i="31" s="1"/>
  <c r="N41" i="30"/>
  <c r="M41" i="30"/>
  <c r="L41" i="30"/>
  <c r="K41" i="30"/>
  <c r="J41" i="30"/>
  <c r="J41" i="31" s="1"/>
  <c r="I41" i="30"/>
  <c r="H41" i="30"/>
  <c r="H41" i="31" s="1"/>
  <c r="G41" i="30"/>
  <c r="F41" i="30"/>
  <c r="E41" i="30"/>
  <c r="D41" i="30"/>
  <c r="D41" i="31" s="1"/>
  <c r="C41" i="30"/>
  <c r="W40" i="30"/>
  <c r="W40" i="31" s="1"/>
  <c r="U40" i="30"/>
  <c r="U40" i="31" s="1"/>
  <c r="T40" i="30"/>
  <c r="S40" i="30"/>
  <c r="R40" i="30"/>
  <c r="Q40" i="30"/>
  <c r="P40" i="30"/>
  <c r="O40" i="30"/>
  <c r="O40" i="31" s="1"/>
  <c r="N40" i="30"/>
  <c r="N40" i="31" s="1"/>
  <c r="M40" i="30"/>
  <c r="L40" i="30"/>
  <c r="K40" i="30"/>
  <c r="J40" i="30"/>
  <c r="I40" i="30"/>
  <c r="I40" i="31" s="1"/>
  <c r="H40" i="30"/>
  <c r="G40" i="30"/>
  <c r="F40" i="30"/>
  <c r="E40" i="30"/>
  <c r="D40" i="30"/>
  <c r="C40" i="30"/>
  <c r="W39" i="30"/>
  <c r="W39" i="31" s="1"/>
  <c r="U39" i="30"/>
  <c r="U39" i="31" s="1"/>
  <c r="T39" i="30"/>
  <c r="S39" i="30"/>
  <c r="R39" i="30"/>
  <c r="Q39" i="30"/>
  <c r="P39" i="30"/>
  <c r="O39" i="30"/>
  <c r="O39" i="31" s="1"/>
  <c r="N39" i="30"/>
  <c r="M39" i="30"/>
  <c r="L39" i="30"/>
  <c r="K39" i="30"/>
  <c r="J39" i="30"/>
  <c r="I39" i="30"/>
  <c r="I39" i="31" s="1"/>
  <c r="H39" i="30"/>
  <c r="G39" i="30"/>
  <c r="F39" i="30"/>
  <c r="E39" i="30"/>
  <c r="D39" i="30"/>
  <c r="C39" i="30"/>
  <c r="W38" i="30"/>
  <c r="W38" i="31" s="1"/>
  <c r="U38" i="30"/>
  <c r="U38" i="31" s="1"/>
  <c r="T38" i="30"/>
  <c r="S38" i="30"/>
  <c r="R38" i="30"/>
  <c r="Q38" i="30"/>
  <c r="P38" i="30"/>
  <c r="O38" i="30"/>
  <c r="O38" i="31" s="1"/>
  <c r="N38" i="30"/>
  <c r="M38" i="30"/>
  <c r="L38" i="30"/>
  <c r="K38" i="30"/>
  <c r="J38" i="30"/>
  <c r="J38" i="31" s="1"/>
  <c r="I38" i="30"/>
  <c r="I38" i="31" s="1"/>
  <c r="H38" i="30"/>
  <c r="G38" i="30"/>
  <c r="F38" i="30"/>
  <c r="E38" i="30"/>
  <c r="D38" i="30"/>
  <c r="C38" i="30"/>
  <c r="W37" i="30"/>
  <c r="W37" i="31" s="1"/>
  <c r="U37" i="30"/>
  <c r="U37" i="31" s="1"/>
  <c r="T37" i="30"/>
  <c r="S37" i="30"/>
  <c r="R37" i="30"/>
  <c r="Q37" i="30"/>
  <c r="P37" i="30"/>
  <c r="O37" i="30"/>
  <c r="O37" i="31" s="1"/>
  <c r="N37" i="30"/>
  <c r="N37" i="31" s="1"/>
  <c r="M37" i="30"/>
  <c r="L37" i="30"/>
  <c r="K37" i="30"/>
  <c r="J37" i="30"/>
  <c r="J37" i="31" s="1"/>
  <c r="I37" i="30"/>
  <c r="I37" i="31" s="1"/>
  <c r="H37" i="30"/>
  <c r="G37" i="30"/>
  <c r="F37" i="30"/>
  <c r="E37" i="30"/>
  <c r="D37" i="30"/>
  <c r="C37" i="30"/>
  <c r="W36" i="30"/>
  <c r="W36" i="31" s="1"/>
  <c r="U36" i="30"/>
  <c r="U36" i="31" s="1"/>
  <c r="T36" i="30"/>
  <c r="S36" i="30"/>
  <c r="R36" i="30"/>
  <c r="Q36" i="30"/>
  <c r="P36" i="30"/>
  <c r="O36" i="30"/>
  <c r="O36" i="31" s="1"/>
  <c r="N36" i="30"/>
  <c r="M36" i="30"/>
  <c r="L36" i="30"/>
  <c r="K36" i="30"/>
  <c r="J36" i="30"/>
  <c r="J36" i="31" s="1"/>
  <c r="I36" i="30"/>
  <c r="I36" i="31" s="1"/>
  <c r="H36" i="30"/>
  <c r="G36" i="30"/>
  <c r="F36" i="30"/>
  <c r="E36" i="30"/>
  <c r="D36" i="30"/>
  <c r="C36" i="30"/>
  <c r="W35" i="30"/>
  <c r="W35" i="31" s="1"/>
  <c r="U35" i="30"/>
  <c r="U35" i="31" s="1"/>
  <c r="T35" i="30"/>
  <c r="S35" i="30"/>
  <c r="R35" i="30"/>
  <c r="Q35" i="30"/>
  <c r="P35" i="30"/>
  <c r="O35" i="30"/>
  <c r="O35" i="31" s="1"/>
  <c r="N35" i="30"/>
  <c r="M35" i="30"/>
  <c r="L35" i="30"/>
  <c r="K35" i="30"/>
  <c r="J35" i="30"/>
  <c r="J35" i="31" s="1"/>
  <c r="I35" i="30"/>
  <c r="I35" i="31" s="1"/>
  <c r="H35" i="30"/>
  <c r="H35" i="31" s="1"/>
  <c r="G35" i="30"/>
  <c r="F35" i="30"/>
  <c r="E35" i="30"/>
  <c r="D35" i="30"/>
  <c r="D35" i="31" s="1"/>
  <c r="C35" i="30"/>
  <c r="W34" i="30"/>
  <c r="W34" i="31" s="1"/>
  <c r="U34" i="30"/>
  <c r="U34" i="31" s="1"/>
  <c r="T34" i="30"/>
  <c r="S34" i="30"/>
  <c r="R34" i="30"/>
  <c r="Q34" i="30"/>
  <c r="P34" i="30"/>
  <c r="O34" i="30"/>
  <c r="O34" i="31" s="1"/>
  <c r="N34" i="30"/>
  <c r="N34" i="31" s="1"/>
  <c r="M34" i="30"/>
  <c r="L34" i="30"/>
  <c r="K34" i="30"/>
  <c r="J34" i="30"/>
  <c r="I34" i="30"/>
  <c r="I34" i="31" s="1"/>
  <c r="H34" i="30"/>
  <c r="G34" i="30"/>
  <c r="F34" i="30"/>
  <c r="E34" i="30"/>
  <c r="D34" i="30"/>
  <c r="C34" i="30"/>
  <c r="W33" i="30"/>
  <c r="W33" i="31" s="1"/>
  <c r="U33" i="30"/>
  <c r="U33" i="31" s="1"/>
  <c r="T33" i="30"/>
  <c r="S33" i="30"/>
  <c r="R33" i="30"/>
  <c r="Q33" i="30"/>
  <c r="P33" i="30"/>
  <c r="O33" i="30"/>
  <c r="O33" i="31" s="1"/>
  <c r="N33" i="30"/>
  <c r="M33" i="30"/>
  <c r="L33" i="30"/>
  <c r="K33" i="30"/>
  <c r="J33" i="30"/>
  <c r="I33" i="30"/>
  <c r="I33" i="31" s="1"/>
  <c r="H33" i="30"/>
  <c r="G33" i="30"/>
  <c r="F33" i="30"/>
  <c r="E33" i="30"/>
  <c r="D33" i="30"/>
  <c r="C33" i="30"/>
  <c r="W32" i="30"/>
  <c r="W32" i="31" s="1"/>
  <c r="U32" i="30"/>
  <c r="U32" i="31" s="1"/>
  <c r="T32" i="30"/>
  <c r="S32" i="30"/>
  <c r="R32" i="30"/>
  <c r="Q32" i="30"/>
  <c r="P32" i="30"/>
  <c r="O32" i="30"/>
  <c r="O32" i="31" s="1"/>
  <c r="N32" i="30"/>
  <c r="M32" i="30"/>
  <c r="L32" i="30"/>
  <c r="K32" i="30"/>
  <c r="J32" i="30"/>
  <c r="J32" i="31" s="1"/>
  <c r="I32" i="30"/>
  <c r="I32" i="31" s="1"/>
  <c r="H32" i="30"/>
  <c r="H32" i="31" s="1"/>
  <c r="G32" i="30"/>
  <c r="F32" i="30"/>
  <c r="E32" i="30"/>
  <c r="D32" i="30"/>
  <c r="C32" i="30"/>
  <c r="W31" i="30"/>
  <c r="W31" i="31" s="1"/>
  <c r="U31" i="30"/>
  <c r="U31" i="31" s="1"/>
  <c r="T31" i="30"/>
  <c r="S31" i="30"/>
  <c r="R31" i="30"/>
  <c r="Q31" i="30"/>
  <c r="P31" i="30"/>
  <c r="O31" i="30"/>
  <c r="O31" i="31" s="1"/>
  <c r="N31" i="30"/>
  <c r="N31" i="31" s="1"/>
  <c r="M31" i="30"/>
  <c r="L31" i="30"/>
  <c r="K31" i="30"/>
  <c r="J31" i="30"/>
  <c r="I31" i="30"/>
  <c r="I31" i="31" s="1"/>
  <c r="H31" i="30"/>
  <c r="G31" i="30"/>
  <c r="F31" i="30"/>
  <c r="E31" i="30"/>
  <c r="D31" i="30"/>
  <c r="C31" i="30"/>
  <c r="W30" i="30"/>
  <c r="W30" i="31" s="1"/>
  <c r="U30" i="30"/>
  <c r="U30" i="31" s="1"/>
  <c r="T30" i="30"/>
  <c r="S30" i="30"/>
  <c r="R30" i="30"/>
  <c r="Q30" i="30"/>
  <c r="P30" i="30"/>
  <c r="O30" i="30"/>
  <c r="O30" i="31" s="1"/>
  <c r="N30" i="30"/>
  <c r="M30" i="30"/>
  <c r="L30" i="30"/>
  <c r="K30" i="30"/>
  <c r="J30" i="30"/>
  <c r="I30" i="30"/>
  <c r="I30" i="31" s="1"/>
  <c r="H30" i="30"/>
  <c r="G30" i="30"/>
  <c r="F30" i="30"/>
  <c r="E30" i="30"/>
  <c r="D30" i="30"/>
  <c r="C30" i="30"/>
  <c r="W29" i="30"/>
  <c r="W29" i="31" s="1"/>
  <c r="U29" i="30"/>
  <c r="U29" i="31" s="1"/>
  <c r="T29" i="30"/>
  <c r="S29" i="30"/>
  <c r="R29" i="30"/>
  <c r="Q29" i="30"/>
  <c r="P29" i="30"/>
  <c r="O29" i="30"/>
  <c r="O29" i="31" s="1"/>
  <c r="N29" i="30"/>
  <c r="M29" i="30"/>
  <c r="L29" i="30"/>
  <c r="K29" i="30"/>
  <c r="J29" i="30"/>
  <c r="J29" i="31" s="1"/>
  <c r="I29" i="30"/>
  <c r="I29" i="31" s="1"/>
  <c r="H29" i="30"/>
  <c r="G29" i="30"/>
  <c r="F29" i="30"/>
  <c r="E29" i="30"/>
  <c r="D29" i="30"/>
  <c r="C29" i="30"/>
  <c r="C29" i="31" s="1"/>
  <c r="W28" i="30"/>
  <c r="W28" i="31" s="1"/>
  <c r="U28" i="30"/>
  <c r="U28" i="31" s="1"/>
  <c r="T28" i="30"/>
  <c r="S28" i="30"/>
  <c r="R28" i="30"/>
  <c r="Q28" i="30"/>
  <c r="P28" i="30"/>
  <c r="O28" i="30"/>
  <c r="O28" i="31" s="1"/>
  <c r="N28" i="30"/>
  <c r="N28" i="31" s="1"/>
  <c r="M28" i="30"/>
  <c r="L28" i="30"/>
  <c r="K28" i="30"/>
  <c r="J28" i="30"/>
  <c r="I28" i="30"/>
  <c r="I28" i="31" s="1"/>
  <c r="H28" i="30"/>
  <c r="G28" i="30"/>
  <c r="F28" i="30"/>
  <c r="E28" i="30"/>
  <c r="D28" i="30"/>
  <c r="C28" i="30"/>
  <c r="W27" i="30"/>
  <c r="W27" i="31" s="1"/>
  <c r="U27" i="30"/>
  <c r="U27" i="31" s="1"/>
  <c r="T27" i="30"/>
  <c r="S27" i="30"/>
  <c r="R27" i="30"/>
  <c r="Q27" i="30"/>
  <c r="P27" i="30"/>
  <c r="O27" i="30"/>
  <c r="O27" i="31" s="1"/>
  <c r="N27" i="30"/>
  <c r="M27" i="30"/>
  <c r="L27" i="30"/>
  <c r="K27" i="30"/>
  <c r="J27" i="30"/>
  <c r="I27" i="30"/>
  <c r="I27" i="31" s="1"/>
  <c r="H27" i="30"/>
  <c r="G27" i="30"/>
  <c r="F27" i="30"/>
  <c r="E27" i="30"/>
  <c r="D27" i="30"/>
  <c r="C27" i="30"/>
  <c r="W26" i="30"/>
  <c r="W26" i="31" s="1"/>
  <c r="U26" i="30"/>
  <c r="U26" i="31" s="1"/>
  <c r="T26" i="30"/>
  <c r="S26" i="30"/>
  <c r="R26" i="30"/>
  <c r="Q26" i="30"/>
  <c r="P26" i="30"/>
  <c r="O26" i="30"/>
  <c r="O26" i="31" s="1"/>
  <c r="N26" i="30"/>
  <c r="N26" i="31" s="1"/>
  <c r="M26" i="30"/>
  <c r="L26" i="30"/>
  <c r="K26" i="30"/>
  <c r="J26" i="30"/>
  <c r="J26" i="31" s="1"/>
  <c r="I26" i="30"/>
  <c r="I26" i="31" s="1"/>
  <c r="H26" i="30"/>
  <c r="G26" i="30"/>
  <c r="F26" i="30"/>
  <c r="E26" i="30"/>
  <c r="D26" i="30"/>
  <c r="C26" i="30"/>
  <c r="W25" i="30"/>
  <c r="W25" i="31" s="1"/>
  <c r="U25" i="30"/>
  <c r="U25" i="31" s="1"/>
  <c r="T25" i="30"/>
  <c r="S25" i="30"/>
  <c r="R25" i="30"/>
  <c r="Q25" i="30"/>
  <c r="P25" i="30"/>
  <c r="O25" i="30"/>
  <c r="O25" i="31" s="1"/>
  <c r="N25" i="30"/>
  <c r="N25" i="31" s="1"/>
  <c r="M25" i="30"/>
  <c r="L25" i="30"/>
  <c r="K25" i="30"/>
  <c r="J25" i="30"/>
  <c r="I25" i="30"/>
  <c r="I25" i="31" s="1"/>
  <c r="H25" i="30"/>
  <c r="G25" i="30"/>
  <c r="F25" i="30"/>
  <c r="E25" i="30"/>
  <c r="D25" i="30"/>
  <c r="C25" i="30"/>
  <c r="W24" i="30"/>
  <c r="W24" i="31" s="1"/>
  <c r="U24" i="30"/>
  <c r="U24" i="31" s="1"/>
  <c r="T24" i="30"/>
  <c r="S24" i="30"/>
  <c r="R24" i="30"/>
  <c r="Q24" i="30"/>
  <c r="P24" i="30"/>
  <c r="O24" i="30"/>
  <c r="O24" i="31" s="1"/>
  <c r="N24" i="30"/>
  <c r="M24" i="30"/>
  <c r="L24" i="30"/>
  <c r="K24" i="30"/>
  <c r="J24" i="30"/>
  <c r="I24" i="30"/>
  <c r="I24" i="31" s="1"/>
  <c r="H24" i="30"/>
  <c r="G24" i="30"/>
  <c r="G24" i="31" s="1"/>
  <c r="F24" i="30"/>
  <c r="E24" i="30"/>
  <c r="D24" i="30"/>
  <c r="C24" i="30"/>
  <c r="W23" i="30"/>
  <c r="W23" i="31" s="1"/>
  <c r="U23" i="30"/>
  <c r="U23" i="31" s="1"/>
  <c r="T23" i="30"/>
  <c r="S23" i="30"/>
  <c r="R23" i="30"/>
  <c r="Q23" i="30"/>
  <c r="P23" i="30"/>
  <c r="O23" i="30"/>
  <c r="O23" i="31" s="1"/>
  <c r="N23" i="30"/>
  <c r="M23" i="30"/>
  <c r="L23" i="30"/>
  <c r="K23" i="30"/>
  <c r="J23" i="30"/>
  <c r="J23" i="31" s="1"/>
  <c r="I23" i="30"/>
  <c r="I23" i="31" s="1"/>
  <c r="H23" i="30"/>
  <c r="G23" i="30"/>
  <c r="F23" i="30"/>
  <c r="E23" i="30"/>
  <c r="D23" i="30"/>
  <c r="C23" i="30"/>
  <c r="W22" i="30"/>
  <c r="W22" i="31" s="1"/>
  <c r="U22" i="30"/>
  <c r="U22" i="31" s="1"/>
  <c r="T22" i="30"/>
  <c r="S22" i="30"/>
  <c r="R22" i="30"/>
  <c r="Q22" i="30"/>
  <c r="P22" i="30"/>
  <c r="O22" i="30"/>
  <c r="O22" i="31" s="1"/>
  <c r="N22" i="30"/>
  <c r="N22" i="31" s="1"/>
  <c r="M22" i="30"/>
  <c r="L22" i="30"/>
  <c r="K22" i="30"/>
  <c r="J22" i="30"/>
  <c r="I22" i="30"/>
  <c r="I22" i="31" s="1"/>
  <c r="H22" i="30"/>
  <c r="G22" i="30"/>
  <c r="F22" i="30"/>
  <c r="E22" i="30"/>
  <c r="D22" i="30"/>
  <c r="C22" i="30"/>
  <c r="W21" i="30"/>
  <c r="W21" i="31" s="1"/>
  <c r="U21" i="30"/>
  <c r="U21" i="31" s="1"/>
  <c r="T21" i="30"/>
  <c r="S21" i="30"/>
  <c r="R21" i="30"/>
  <c r="Q21" i="30"/>
  <c r="P21" i="30"/>
  <c r="O21" i="30"/>
  <c r="O21" i="31" s="1"/>
  <c r="N21" i="30"/>
  <c r="M21" i="30"/>
  <c r="L21" i="30"/>
  <c r="K21" i="30"/>
  <c r="J21" i="30"/>
  <c r="I21" i="30"/>
  <c r="I21" i="31" s="1"/>
  <c r="H21" i="30"/>
  <c r="G21" i="30"/>
  <c r="F21" i="30"/>
  <c r="E21" i="30"/>
  <c r="D21" i="30"/>
  <c r="C21" i="30"/>
  <c r="W20" i="30"/>
  <c r="W20" i="31" s="1"/>
  <c r="U20" i="30"/>
  <c r="U20" i="31" s="1"/>
  <c r="T20" i="30"/>
  <c r="T20" i="31" s="1"/>
  <c r="S20" i="30"/>
  <c r="R20" i="30"/>
  <c r="Q20" i="30"/>
  <c r="P20" i="30"/>
  <c r="P20" i="31" s="1"/>
  <c r="O20" i="30"/>
  <c r="O20" i="31" s="1"/>
  <c r="N20" i="30"/>
  <c r="M20" i="30"/>
  <c r="L20" i="30"/>
  <c r="K20" i="30"/>
  <c r="J20" i="30"/>
  <c r="J20" i="31" s="1"/>
  <c r="I20" i="30"/>
  <c r="I20" i="31" s="1"/>
  <c r="H20" i="30"/>
  <c r="G20" i="30"/>
  <c r="F20" i="30"/>
  <c r="E20" i="30"/>
  <c r="D20" i="30"/>
  <c r="D20" i="31" s="1"/>
  <c r="C20" i="30"/>
  <c r="C20" i="31" s="1"/>
  <c r="W19" i="30"/>
  <c r="W19" i="31" s="1"/>
  <c r="U19" i="30"/>
  <c r="U19" i="31" s="1"/>
  <c r="T19" i="30"/>
  <c r="S19" i="30"/>
  <c r="R19" i="30"/>
  <c r="Q19" i="30"/>
  <c r="P19" i="30"/>
  <c r="O19" i="30"/>
  <c r="O19" i="31" s="1"/>
  <c r="N19" i="30"/>
  <c r="N19" i="31" s="1"/>
  <c r="M19" i="30"/>
  <c r="L19" i="30"/>
  <c r="K19" i="30"/>
  <c r="J19" i="30"/>
  <c r="I19" i="30"/>
  <c r="I19" i="31" s="1"/>
  <c r="H19" i="30"/>
  <c r="G19" i="30"/>
  <c r="F19" i="30"/>
  <c r="E19" i="30"/>
  <c r="D19" i="30"/>
  <c r="C19" i="30"/>
  <c r="C19" i="31" s="1"/>
  <c r="W18" i="30"/>
  <c r="W18" i="31" s="1"/>
  <c r="U18" i="30"/>
  <c r="U18" i="31" s="1"/>
  <c r="T18" i="30"/>
  <c r="S18" i="30"/>
  <c r="R18" i="30"/>
  <c r="Q18" i="30"/>
  <c r="P18" i="30"/>
  <c r="O18" i="30"/>
  <c r="O18" i="31" s="1"/>
  <c r="N18" i="30"/>
  <c r="M18" i="30"/>
  <c r="L18" i="30"/>
  <c r="K18" i="30"/>
  <c r="J18" i="30"/>
  <c r="I18" i="30"/>
  <c r="I18" i="31" s="1"/>
  <c r="H18" i="30"/>
  <c r="G18" i="30"/>
  <c r="F18" i="30"/>
  <c r="E18" i="30"/>
  <c r="D18" i="30"/>
  <c r="D18" i="31" s="1"/>
  <c r="C18" i="30"/>
  <c r="W17" i="30"/>
  <c r="W17" i="31" s="1"/>
  <c r="U17" i="30"/>
  <c r="U17" i="31" s="1"/>
  <c r="T17" i="30"/>
  <c r="S17" i="30"/>
  <c r="R17" i="30"/>
  <c r="Q17" i="30"/>
  <c r="P17" i="30"/>
  <c r="O17" i="30"/>
  <c r="O17" i="31" s="1"/>
  <c r="N17" i="30"/>
  <c r="M17" i="30"/>
  <c r="L17" i="30"/>
  <c r="K17" i="30"/>
  <c r="J17" i="30"/>
  <c r="I17" i="30"/>
  <c r="H17" i="30"/>
  <c r="G17" i="30"/>
  <c r="F17" i="30"/>
  <c r="E17" i="30"/>
  <c r="D17" i="30"/>
  <c r="C17" i="30"/>
  <c r="C17" i="31" s="1"/>
  <c r="W16" i="30"/>
  <c r="W16" i="31" s="1"/>
  <c r="U16" i="30"/>
  <c r="U16" i="31" s="1"/>
  <c r="T16" i="30"/>
  <c r="S16" i="30"/>
  <c r="R16" i="30"/>
  <c r="Q16" i="30"/>
  <c r="P16" i="30"/>
  <c r="O16" i="30"/>
  <c r="O16" i="31" s="1"/>
  <c r="N16" i="30"/>
  <c r="N16" i="31" s="1"/>
  <c r="M16" i="30"/>
  <c r="L16" i="30"/>
  <c r="K16" i="30"/>
  <c r="K16" i="31" s="1"/>
  <c r="J16" i="30"/>
  <c r="I16" i="30"/>
  <c r="I16" i="31" s="1"/>
  <c r="H16" i="30"/>
  <c r="G16" i="30"/>
  <c r="F16" i="30"/>
  <c r="E16" i="30"/>
  <c r="D16" i="30"/>
  <c r="C16" i="30"/>
  <c r="W15" i="30"/>
  <c r="W15" i="31" s="1"/>
  <c r="U15" i="30"/>
  <c r="U15" i="31" s="1"/>
  <c r="T15" i="30"/>
  <c r="S15" i="30"/>
  <c r="R15" i="30"/>
  <c r="Q15" i="30"/>
  <c r="P15" i="30"/>
  <c r="P15" i="31" s="1"/>
  <c r="O15" i="30"/>
  <c r="O15" i="31" s="1"/>
  <c r="N15" i="30"/>
  <c r="M15" i="30"/>
  <c r="L15" i="30"/>
  <c r="K15" i="30"/>
  <c r="K15" i="31" s="1"/>
  <c r="J15" i="30"/>
  <c r="I15" i="30"/>
  <c r="I15" i="31" s="1"/>
  <c r="H15" i="30"/>
  <c r="G15" i="30"/>
  <c r="F15" i="30"/>
  <c r="E15" i="30"/>
  <c r="D15" i="30"/>
  <c r="D15" i="31" s="1"/>
  <c r="C15" i="30"/>
  <c r="W14" i="30"/>
  <c r="W14" i="31" s="1"/>
  <c r="U14" i="30"/>
  <c r="U14" i="31" s="1"/>
  <c r="T14" i="30"/>
  <c r="S14" i="30"/>
  <c r="R14" i="30"/>
  <c r="Q14" i="30"/>
  <c r="P14" i="30"/>
  <c r="O14" i="30"/>
  <c r="O14" i="31" s="1"/>
  <c r="N14" i="30"/>
  <c r="M14" i="30"/>
  <c r="L14" i="30"/>
  <c r="K14" i="30"/>
  <c r="J14" i="30"/>
  <c r="J14" i="31" s="1"/>
  <c r="I14" i="30"/>
  <c r="I14" i="31" s="1"/>
  <c r="H14" i="30"/>
  <c r="G14" i="30"/>
  <c r="F14" i="30"/>
  <c r="E14" i="30"/>
  <c r="D14" i="30"/>
  <c r="C14" i="30"/>
  <c r="C14" i="31" s="1"/>
  <c r="W13" i="30"/>
  <c r="W13" i="31" s="1"/>
  <c r="U13" i="30"/>
  <c r="U13" i="31" s="1"/>
  <c r="T13" i="30"/>
  <c r="S13" i="30"/>
  <c r="R13" i="30"/>
  <c r="Q13" i="30"/>
  <c r="Q13" i="31" s="1"/>
  <c r="P13" i="30"/>
  <c r="O13" i="30"/>
  <c r="O13" i="31" s="1"/>
  <c r="N13" i="30"/>
  <c r="N13" i="31" s="1"/>
  <c r="M13" i="30"/>
  <c r="L13" i="30"/>
  <c r="K13" i="30"/>
  <c r="J13" i="30"/>
  <c r="I13" i="30"/>
  <c r="I13" i="31" s="1"/>
  <c r="H13" i="30"/>
  <c r="G13" i="30"/>
  <c r="F13" i="30"/>
  <c r="E13" i="30"/>
  <c r="D13" i="30"/>
  <c r="C13" i="30"/>
  <c r="W12" i="30"/>
  <c r="W12" i="31" s="1"/>
  <c r="U12" i="30"/>
  <c r="U12" i="31" s="1"/>
  <c r="T12" i="30"/>
  <c r="S12" i="30"/>
  <c r="R12" i="30"/>
  <c r="Q12" i="30"/>
  <c r="P12" i="30"/>
  <c r="P12" i="31" s="1"/>
  <c r="O12" i="30"/>
  <c r="O12" i="31" s="1"/>
  <c r="N12" i="30"/>
  <c r="M12" i="30"/>
  <c r="L12" i="30"/>
  <c r="K12" i="30"/>
  <c r="J12" i="30"/>
  <c r="J12" i="31" s="1"/>
  <c r="I12" i="30"/>
  <c r="I12" i="31" s="1"/>
  <c r="H12" i="30"/>
  <c r="G12" i="30"/>
  <c r="F12" i="30"/>
  <c r="E12" i="30"/>
  <c r="E12" i="31" s="1"/>
  <c r="D12" i="30"/>
  <c r="D12" i="31" s="1"/>
  <c r="C12" i="30"/>
  <c r="W11" i="30"/>
  <c r="W11" i="31" s="1"/>
  <c r="U11" i="30"/>
  <c r="U11" i="31" s="1"/>
  <c r="T11" i="30"/>
  <c r="S11" i="30"/>
  <c r="R11" i="30"/>
  <c r="Q11" i="30"/>
  <c r="P11" i="30"/>
  <c r="O11" i="30"/>
  <c r="O11" i="31" s="1"/>
  <c r="N11" i="30"/>
  <c r="M11" i="30"/>
  <c r="L11" i="30"/>
  <c r="K11" i="30"/>
  <c r="J11" i="30"/>
  <c r="I11" i="30"/>
  <c r="I11" i="31" s="1"/>
  <c r="H11" i="30"/>
  <c r="G11" i="30"/>
  <c r="F11" i="30"/>
  <c r="E11" i="30"/>
  <c r="D11" i="30"/>
  <c r="C11" i="30"/>
  <c r="C11" i="31" s="1"/>
  <c r="W10" i="30"/>
  <c r="W10" i="31" s="1"/>
  <c r="U10" i="30"/>
  <c r="U10" i="31" s="1"/>
  <c r="T10" i="30"/>
  <c r="S10" i="30"/>
  <c r="R10" i="30"/>
  <c r="Q10" i="30"/>
  <c r="P10" i="30"/>
  <c r="P10" i="31" s="1"/>
  <c r="O10" i="30"/>
  <c r="O10" i="31" s="1"/>
  <c r="N10" i="30"/>
  <c r="N10" i="31" s="1"/>
  <c r="M10" i="30"/>
  <c r="L10" i="30"/>
  <c r="K10" i="30"/>
  <c r="J10" i="30"/>
  <c r="I10" i="30"/>
  <c r="I10" i="31" s="1"/>
  <c r="H10" i="30"/>
  <c r="G10" i="30"/>
  <c r="F10" i="30"/>
  <c r="E10" i="30"/>
  <c r="D10" i="30"/>
  <c r="D10" i="31" s="1"/>
  <c r="C10" i="30"/>
  <c r="A10" i="31"/>
  <c r="W9" i="30"/>
  <c r="W9" i="31" s="1"/>
  <c r="U9" i="30"/>
  <c r="U9" i="31" s="1"/>
  <c r="T9" i="30"/>
  <c r="S9" i="30"/>
  <c r="R9" i="30"/>
  <c r="Q9" i="30"/>
  <c r="P9" i="30"/>
  <c r="P9" i="31" s="1"/>
  <c r="O9" i="30"/>
  <c r="O9" i="31" s="1"/>
  <c r="N9" i="30"/>
  <c r="N9" i="31" s="1"/>
  <c r="M9" i="30"/>
  <c r="L9" i="30"/>
  <c r="K9" i="30"/>
  <c r="J9" i="30"/>
  <c r="I9" i="30"/>
  <c r="I9" i="31" s="1"/>
  <c r="H9" i="30"/>
  <c r="G9" i="30"/>
  <c r="F9" i="30"/>
  <c r="E9" i="30"/>
  <c r="D9" i="30"/>
  <c r="D9" i="31" s="1"/>
  <c r="C9" i="30"/>
  <c r="W8" i="30"/>
  <c r="W8" i="31" s="1"/>
  <c r="U8" i="30"/>
  <c r="U8" i="31" s="1"/>
  <c r="T8" i="30"/>
  <c r="T8" i="31" s="1"/>
  <c r="S8" i="30"/>
  <c r="R8" i="30"/>
  <c r="R8" i="31" s="1"/>
  <c r="Q8" i="30"/>
  <c r="P8" i="30"/>
  <c r="O8" i="30"/>
  <c r="O8" i="31" s="1"/>
  <c r="N8" i="30"/>
  <c r="N8" i="31" s="1"/>
  <c r="M8" i="30"/>
  <c r="L8" i="30"/>
  <c r="K8" i="30"/>
  <c r="J8" i="30"/>
  <c r="I8" i="30"/>
  <c r="I8" i="31" s="1"/>
  <c r="H8" i="30"/>
  <c r="H8" i="31" s="1"/>
  <c r="G8" i="30"/>
  <c r="F8" i="30"/>
  <c r="E8" i="30"/>
  <c r="D8" i="30"/>
  <c r="C8" i="30"/>
  <c r="W7" i="30"/>
  <c r="W7" i="31" s="1"/>
  <c r="U7" i="30"/>
  <c r="U7" i="31" s="1"/>
  <c r="T7" i="30"/>
  <c r="S7" i="30"/>
  <c r="R7" i="30"/>
  <c r="Q7" i="30"/>
  <c r="P7" i="30"/>
  <c r="O7" i="30"/>
  <c r="O7" i="31" s="1"/>
  <c r="N7" i="30"/>
  <c r="M7" i="30"/>
  <c r="L7" i="30"/>
  <c r="K7" i="30"/>
  <c r="J7" i="30"/>
  <c r="I7" i="30"/>
  <c r="I7" i="31" s="1"/>
  <c r="H7" i="30"/>
  <c r="G7" i="30"/>
  <c r="F7" i="30"/>
  <c r="E7" i="30"/>
  <c r="D7" i="30"/>
  <c r="C7" i="30"/>
  <c r="W6" i="30"/>
  <c r="U6" i="30"/>
  <c r="U6" i="31" s="1"/>
  <c r="T6" i="30"/>
  <c r="S6" i="30"/>
  <c r="R6" i="30"/>
  <c r="Q6" i="30"/>
  <c r="P6" i="30"/>
  <c r="P6" i="31" s="1"/>
  <c r="O6" i="30"/>
  <c r="O6" i="31" s="1"/>
  <c r="N6" i="30"/>
  <c r="N6" i="31" s="1"/>
  <c r="M6" i="30"/>
  <c r="L6" i="30"/>
  <c r="K6" i="30"/>
  <c r="J6" i="30"/>
  <c r="I6" i="30"/>
  <c r="I6" i="31" s="1"/>
  <c r="H6" i="30"/>
  <c r="G6" i="30"/>
  <c r="F6" i="30"/>
  <c r="E6" i="30"/>
  <c r="D6" i="30"/>
  <c r="D6" i="31" s="1"/>
  <c r="C6" i="30"/>
  <c r="A1" i="30"/>
  <c r="A1" i="31" s="1"/>
  <c r="B2" i="26"/>
  <c r="B2" i="25"/>
  <c r="B2" i="24"/>
  <c r="B2" i="23"/>
  <c r="B2" i="22"/>
  <c r="B2" i="21"/>
  <c r="B2" i="20"/>
  <c r="B2" i="19"/>
  <c r="B2" i="18"/>
  <c r="B2" i="17"/>
  <c r="B2" i="16"/>
  <c r="B2" i="15"/>
  <c r="B2" i="14"/>
  <c r="B2" i="13"/>
  <c r="B2" i="12"/>
  <c r="B2" i="11"/>
  <c r="B2" i="10"/>
  <c r="B2" i="9"/>
  <c r="B2" i="8"/>
  <c r="B2" i="7"/>
  <c r="B2" i="6"/>
  <c r="A64" i="31"/>
  <c r="A52" i="31"/>
  <c r="A172" i="30"/>
  <c r="A28" i="31"/>
  <c r="A142" i="30"/>
  <c r="A214" i="30"/>
  <c r="A202" i="30"/>
  <c r="A94" i="31"/>
  <c r="J100" i="31"/>
  <c r="AA56" i="30"/>
  <c r="A31" i="31"/>
  <c r="A7" i="31"/>
  <c r="W92" i="31"/>
  <c r="B27" i="31"/>
  <c r="B129" i="30"/>
  <c r="B166" i="30"/>
  <c r="B160" i="30"/>
  <c r="B136" i="30"/>
  <c r="W93" i="31"/>
  <c r="B124" i="30"/>
  <c r="B40" i="31"/>
  <c r="W5" i="31"/>
  <c r="B34" i="31"/>
  <c r="W58" i="31"/>
  <c r="W73" i="31"/>
  <c r="W97" i="31"/>
  <c r="W89" i="31"/>
  <c r="AA67" i="30"/>
  <c r="B165" i="30"/>
  <c r="A184" i="30"/>
  <c r="A154" i="30"/>
  <c r="A196" i="30"/>
  <c r="AA68" i="30"/>
  <c r="H102" i="31"/>
  <c r="AA104" i="30"/>
  <c r="Z44" i="30"/>
  <c r="AA31" i="30"/>
  <c r="B194" i="30"/>
  <c r="B44" i="31"/>
  <c r="B62" i="31"/>
  <c r="W78" i="31"/>
  <c r="Z13" i="30"/>
  <c r="Z7" i="30"/>
  <c r="F71" i="1"/>
  <c r="B50" i="31"/>
  <c r="B200" i="30"/>
  <c r="B45" i="31"/>
  <c r="B56" i="31"/>
  <c r="B33" i="31"/>
  <c r="B63" i="31"/>
  <c r="B9" i="31"/>
  <c r="B39" i="31"/>
  <c r="AA55" i="30"/>
  <c r="Z32" i="30"/>
  <c r="A206" i="30"/>
  <c r="A110" i="31"/>
  <c r="W85" i="31"/>
  <c r="AA91" i="30"/>
  <c r="W76" i="31"/>
  <c r="W107" i="31"/>
  <c r="A74" i="31"/>
  <c r="Z68" i="30"/>
  <c r="AA79" i="30"/>
  <c r="N78" i="31"/>
  <c r="AA43" i="30"/>
  <c r="Z56" i="30"/>
  <c r="A63" i="31"/>
  <c r="A134" i="30"/>
  <c r="A87" i="31"/>
  <c r="AA103" i="30"/>
  <c r="F65" i="1"/>
  <c r="A105" i="31"/>
  <c r="A27" i="31"/>
  <c r="AA19" i="30"/>
  <c r="A165" i="30"/>
  <c r="A207" i="30"/>
  <c r="AA25" i="30"/>
  <c r="Z107" i="30"/>
  <c r="W111" i="31"/>
  <c r="A57" i="31"/>
  <c r="Z33" i="30"/>
  <c r="A111" i="31"/>
  <c r="A69" i="31"/>
  <c r="Z45" i="30"/>
  <c r="W65" i="31"/>
  <c r="O78" i="31"/>
  <c r="D54" i="1"/>
  <c r="A81" i="31"/>
  <c r="A75" i="31"/>
  <c r="A45" i="31"/>
  <c r="A56" i="31"/>
  <c r="B199" i="30"/>
  <c r="F56" i="1"/>
  <c r="A182" i="30"/>
  <c r="E83" i="31"/>
  <c r="AA78" i="30"/>
  <c r="H106" i="31"/>
  <c r="W98" i="31"/>
  <c r="H97" i="31"/>
  <c r="N95" i="31"/>
  <c r="W94" i="31"/>
  <c r="W90" i="31"/>
  <c r="H89" i="31"/>
  <c r="W82" i="31"/>
  <c r="B217" i="30"/>
  <c r="A15" i="31"/>
  <c r="A129" i="30"/>
  <c r="A79" i="31"/>
  <c r="A109" i="31"/>
  <c r="Z67" i="30"/>
  <c r="A176" i="30"/>
  <c r="A62" i="31"/>
  <c r="B38" i="31"/>
  <c r="C98" i="31"/>
  <c r="B32" i="31"/>
  <c r="J102" i="31"/>
  <c r="A205" i="30"/>
  <c r="B61" i="31"/>
  <c r="Z12" i="30"/>
  <c r="E12" i="1"/>
  <c r="A199" i="30"/>
  <c r="A85" i="31"/>
  <c r="B7" i="31"/>
  <c r="AA65" i="30"/>
  <c r="B43" i="31"/>
  <c r="B140" i="30"/>
  <c r="A103" i="31"/>
  <c r="K107" i="31"/>
  <c r="A67" i="31"/>
  <c r="A181" i="30"/>
  <c r="A175" i="30"/>
  <c r="A61" i="31"/>
  <c r="A169" i="30"/>
  <c r="A55" i="31"/>
  <c r="A32" i="31"/>
  <c r="A146" i="30"/>
  <c r="A140" i="30"/>
  <c r="A26" i="31"/>
  <c r="B20" i="31"/>
  <c r="B215" i="30"/>
  <c r="A37" i="31"/>
  <c r="A151" i="30"/>
  <c r="U77" i="31"/>
  <c r="U111" i="31"/>
  <c r="U81" i="31"/>
  <c r="O111" i="31"/>
  <c r="O5" i="31"/>
  <c r="O94" i="31"/>
  <c r="O75" i="31"/>
  <c r="O90" i="31"/>
  <c r="O103" i="31"/>
  <c r="I110" i="31"/>
  <c r="I92" i="31"/>
  <c r="I111" i="31"/>
  <c r="I100" i="31"/>
  <c r="I62" i="31"/>
  <c r="I5" i="31"/>
  <c r="I80" i="31"/>
  <c r="I41" i="31"/>
  <c r="U112" i="31"/>
  <c r="I112" i="31"/>
  <c r="T112" i="31"/>
  <c r="T91" i="31"/>
  <c r="T113" i="31"/>
  <c r="T96" i="31"/>
  <c r="N93" i="31"/>
  <c r="N113" i="31"/>
  <c r="N81" i="31"/>
  <c r="N98" i="31"/>
  <c r="H5" i="31"/>
  <c r="H96" i="31"/>
  <c r="H111" i="31"/>
  <c r="H112" i="31"/>
  <c r="H113" i="31"/>
  <c r="H56" i="31"/>
  <c r="AA59" i="30"/>
  <c r="H85" i="31"/>
  <c r="N83" i="31"/>
  <c r="H46" i="31"/>
  <c r="N99" i="31"/>
  <c r="I93" i="31"/>
  <c r="O91" i="31"/>
  <c r="U89" i="31"/>
  <c r="T55" i="31"/>
  <c r="T64" i="31"/>
  <c r="O69" i="31"/>
  <c r="N106" i="31"/>
  <c r="N59" i="31"/>
  <c r="N68" i="31"/>
  <c r="I76" i="31"/>
  <c r="W84" i="31"/>
  <c r="N71" i="31"/>
  <c r="N77" i="31"/>
  <c r="T47" i="31"/>
  <c r="U84" i="31"/>
  <c r="I84" i="31"/>
  <c r="O82" i="31"/>
  <c r="T88" i="31"/>
  <c r="H88" i="31"/>
  <c r="N86" i="31"/>
  <c r="A99" i="31"/>
  <c r="A213" i="30"/>
  <c r="B14" i="31"/>
  <c r="B97" i="31"/>
  <c r="B211" i="30"/>
  <c r="B182" i="30"/>
  <c r="B68" i="31"/>
  <c r="A9" i="31"/>
  <c r="P87" i="31"/>
  <c r="F11" i="1"/>
  <c r="A33" i="31"/>
  <c r="J111" i="31"/>
  <c r="D111" i="31"/>
  <c r="E79" i="31"/>
  <c r="A16" i="31"/>
  <c r="V55" i="31"/>
  <c r="J55" i="31"/>
  <c r="G71" i="1"/>
  <c r="G11" i="1"/>
  <c r="X43" i="31"/>
  <c r="N82" i="31"/>
  <c r="W81" i="31"/>
  <c r="B169" i="30"/>
  <c r="B28" i="31"/>
  <c r="B99" i="31"/>
  <c r="Z55" i="30"/>
  <c r="A148" i="30"/>
  <c r="B105" i="31"/>
  <c r="X55" i="31"/>
  <c r="B110" i="31"/>
  <c r="A164" i="30"/>
  <c r="B111" i="31"/>
  <c r="B212" i="30"/>
  <c r="B207" i="30"/>
  <c r="I77" i="31"/>
  <c r="T87" i="31"/>
  <c r="N85" i="31"/>
  <c r="A76" i="31"/>
  <c r="AA17" i="30"/>
  <c r="A38" i="31"/>
  <c r="A163" i="30"/>
  <c r="A158" i="30"/>
  <c r="B92" i="31"/>
  <c r="O70" i="31"/>
  <c r="N74" i="31"/>
  <c r="W80" i="31"/>
  <c r="X6" i="31"/>
  <c r="H76" i="31"/>
  <c r="N104" i="31"/>
  <c r="W103" i="31"/>
  <c r="I88" i="31"/>
  <c r="G44" i="1"/>
  <c r="F44" i="1"/>
  <c r="B87" i="31"/>
  <c r="E27" i="1"/>
  <c r="B135" i="30"/>
  <c r="B21" i="31"/>
  <c r="A80" i="31"/>
  <c r="B171" i="30"/>
  <c r="B57" i="31"/>
  <c r="A211" i="30"/>
  <c r="G62" i="1"/>
  <c r="F62" i="1"/>
  <c r="W109" i="31"/>
  <c r="N94" i="31"/>
  <c r="W88" i="31"/>
  <c r="H80" i="31"/>
  <c r="Z102" i="30"/>
  <c r="W112" i="31"/>
  <c r="O95" i="31"/>
  <c r="O79" i="31"/>
  <c r="H87" i="31"/>
  <c r="T92" i="31"/>
  <c r="AA90" i="30"/>
  <c r="T100" i="31"/>
  <c r="T80" i="31"/>
  <c r="T85" i="31"/>
  <c r="T53" i="31"/>
  <c r="H64" i="31"/>
  <c r="H92" i="31"/>
  <c r="H95" i="31"/>
  <c r="T84" i="31"/>
  <c r="H84" i="31"/>
  <c r="D27" i="1"/>
  <c r="H91" i="31"/>
  <c r="V79" i="31" l="1"/>
  <c r="T76" i="31"/>
  <c r="U104" i="31"/>
  <c r="I99" i="31"/>
  <c r="U95" i="31"/>
  <c r="D113" i="31"/>
  <c r="D74" i="31"/>
  <c r="U71" i="31"/>
  <c r="I74" i="31"/>
  <c r="D103" i="31"/>
  <c r="P98" i="31"/>
  <c r="D94" i="31"/>
  <c r="O87" i="31"/>
  <c r="Z91" i="30"/>
  <c r="G56" i="1"/>
  <c r="C84" i="31"/>
  <c r="W66" i="31"/>
  <c r="W72" i="31"/>
  <c r="P97" i="31"/>
  <c r="Z103" i="30"/>
  <c r="A46" i="31"/>
  <c r="O61" i="31"/>
  <c r="O67" i="31"/>
  <c r="O102" i="31"/>
  <c r="I91" i="31"/>
  <c r="AA66" i="30"/>
  <c r="Z71" i="30"/>
  <c r="A22" i="31"/>
  <c r="J79" i="31"/>
  <c r="AA57" i="30"/>
  <c r="G15" i="1"/>
  <c r="AA72" i="30"/>
  <c r="AA48" i="30"/>
  <c r="S63" i="31"/>
  <c r="S33" i="31"/>
  <c r="S85" i="31"/>
  <c r="AA93" i="30"/>
  <c r="AA45" i="30"/>
  <c r="AA44" i="30"/>
  <c r="G81" i="31"/>
  <c r="S39" i="31"/>
  <c r="G21" i="31"/>
  <c r="S36" i="31"/>
  <c r="G85" i="31"/>
  <c r="G112" i="31"/>
  <c r="AA88" i="30"/>
  <c r="AA64" i="30"/>
  <c r="F57" i="1"/>
  <c r="AA87" i="30"/>
  <c r="F8" i="31"/>
  <c r="AA86" i="30"/>
  <c r="Z110" i="30"/>
  <c r="AA21" i="30"/>
  <c r="B35" i="31"/>
  <c r="P90" i="31"/>
  <c r="D86" i="31"/>
  <c r="D78" i="31"/>
  <c r="J113" i="31"/>
  <c r="Z108" i="30"/>
  <c r="AA82" i="30"/>
  <c r="O83" i="31"/>
  <c r="I81" i="31"/>
  <c r="AA77" i="30"/>
  <c r="T89" i="31"/>
  <c r="H73" i="31"/>
  <c r="T65" i="31"/>
  <c r="N20" i="31"/>
  <c r="H110" i="31"/>
  <c r="N90" i="31"/>
  <c r="B133" i="30"/>
  <c r="W101" i="31"/>
  <c r="N108" i="31"/>
  <c r="H6" i="31"/>
  <c r="T6" i="31"/>
  <c r="H9" i="31"/>
  <c r="T9" i="31"/>
  <c r="V94" i="31"/>
  <c r="P92" i="31"/>
  <c r="S80" i="31"/>
  <c r="G46" i="31"/>
  <c r="X67" i="31"/>
  <c r="X40" i="31"/>
  <c r="X23" i="31"/>
  <c r="X113" i="31"/>
  <c r="T59" i="31"/>
  <c r="T5" i="31"/>
  <c r="T95" i="31"/>
  <c r="N56" i="31"/>
  <c r="H81" i="31"/>
  <c r="H108" i="31"/>
  <c r="N97" i="31"/>
  <c r="B127" i="30"/>
  <c r="T93" i="31"/>
  <c r="H12" i="31"/>
  <c r="T12" i="31"/>
  <c r="H15" i="31"/>
  <c r="T15" i="31"/>
  <c r="H18" i="31"/>
  <c r="T18" i="31"/>
  <c r="H21" i="31"/>
  <c r="T21" i="31"/>
  <c r="H24" i="31"/>
  <c r="T24" i="31"/>
  <c r="H27" i="31"/>
  <c r="T27" i="31"/>
  <c r="H30" i="31"/>
  <c r="T30" i="31"/>
  <c r="H33" i="31"/>
  <c r="T33" i="31"/>
  <c r="H36" i="31"/>
  <c r="T36" i="31"/>
  <c r="H39" i="31"/>
  <c r="T39" i="31"/>
  <c r="H42" i="31"/>
  <c r="T42" i="31"/>
  <c r="H45" i="31"/>
  <c r="T45" i="31"/>
  <c r="H48" i="31"/>
  <c r="T48" i="31"/>
  <c r="H51" i="31"/>
  <c r="T51" i="31"/>
  <c r="H54" i="31"/>
  <c r="T54" i="31"/>
  <c r="H57" i="31"/>
  <c r="T57" i="31"/>
  <c r="H60" i="31"/>
  <c r="T60" i="31"/>
  <c r="H63" i="31"/>
  <c r="T63" i="31"/>
  <c r="H66" i="31"/>
  <c r="T66" i="31"/>
  <c r="H69" i="31"/>
  <c r="T69" i="31"/>
  <c r="H72" i="31"/>
  <c r="T72" i="31"/>
  <c r="H75" i="31"/>
  <c r="T75" i="31"/>
  <c r="V12" i="31"/>
  <c r="O109" i="31"/>
  <c r="U107" i="31"/>
  <c r="I107" i="31"/>
  <c r="O105" i="31"/>
  <c r="U103" i="31"/>
  <c r="I103" i="31"/>
  <c r="I86" i="31"/>
  <c r="O84" i="31"/>
  <c r="I82" i="31"/>
  <c r="O80" i="31"/>
  <c r="I78" i="31"/>
  <c r="Z17" i="30"/>
  <c r="G27" i="1"/>
  <c r="T41" i="31"/>
  <c r="N112" i="31"/>
  <c r="N89" i="31"/>
  <c r="H44" i="31"/>
  <c r="N110" i="31"/>
  <c r="T81" i="31"/>
  <c r="H100" i="31"/>
  <c r="N79" i="31"/>
  <c r="N91" i="31"/>
  <c r="N7" i="31"/>
  <c r="N109" i="31"/>
  <c r="W108" i="31"/>
  <c r="T107" i="31"/>
  <c r="H107" i="31"/>
  <c r="N105" i="31"/>
  <c r="W104" i="31"/>
  <c r="T103" i="31"/>
  <c r="H103" i="31"/>
  <c r="N100" i="31"/>
  <c r="W99" i="31"/>
  <c r="T98" i="31"/>
  <c r="H98" i="31"/>
  <c r="N96" i="31"/>
  <c r="N92" i="31"/>
  <c r="W91" i="31"/>
  <c r="T90" i="31"/>
  <c r="H90" i="31"/>
  <c r="N88" i="31"/>
  <c r="W87" i="31"/>
  <c r="T86" i="31"/>
  <c r="H86" i="31"/>
  <c r="N84" i="31"/>
  <c r="W83" i="31"/>
  <c r="T82" i="31"/>
  <c r="H82" i="31"/>
  <c r="N80" i="31"/>
  <c r="W79" i="31"/>
  <c r="T78" i="31"/>
  <c r="H78" i="31"/>
  <c r="N52" i="31"/>
  <c r="N55" i="31"/>
  <c r="N58" i="31"/>
  <c r="N61" i="31"/>
  <c r="N64" i="31"/>
  <c r="N67" i="31"/>
  <c r="N70" i="31"/>
  <c r="N73" i="31"/>
  <c r="N76" i="31"/>
  <c r="H93" i="31"/>
  <c r="H11" i="31"/>
  <c r="T11" i="31"/>
  <c r="H14" i="31"/>
  <c r="T14" i="31"/>
  <c r="H17" i="31"/>
  <c r="T17" i="31"/>
  <c r="H20" i="31"/>
  <c r="H23" i="31"/>
  <c r="T23" i="31"/>
  <c r="H26" i="31"/>
  <c r="T26" i="31"/>
  <c r="H29" i="31"/>
  <c r="T29" i="31"/>
  <c r="T32" i="31"/>
  <c r="T35" i="31"/>
  <c r="H38" i="31"/>
  <c r="H68" i="31"/>
  <c r="T68" i="31"/>
  <c r="H71" i="31"/>
  <c r="T71" i="31"/>
  <c r="H74" i="31"/>
  <c r="T74" i="31"/>
  <c r="H77" i="31"/>
  <c r="T77" i="31"/>
  <c r="H50" i="31"/>
  <c r="T38" i="31"/>
  <c r="T105" i="31"/>
  <c r="T44" i="31"/>
  <c r="N30" i="31"/>
  <c r="N103" i="31"/>
  <c r="T111" i="31"/>
  <c r="B49" i="31"/>
  <c r="B79" i="31"/>
  <c r="H65" i="31"/>
  <c r="H53" i="31"/>
  <c r="N111" i="31"/>
  <c r="T102" i="31"/>
  <c r="N12" i="31"/>
  <c r="N15" i="31"/>
  <c r="N18" i="31"/>
  <c r="N21" i="31"/>
  <c r="N24" i="31"/>
  <c r="N27" i="31"/>
  <c r="N33" i="31"/>
  <c r="N36" i="31"/>
  <c r="N39" i="31"/>
  <c r="N42" i="31"/>
  <c r="N45" i="31"/>
  <c r="N48" i="31"/>
  <c r="N51" i="31"/>
  <c r="N54" i="31"/>
  <c r="N57" i="31"/>
  <c r="N60" i="31"/>
  <c r="N63" i="31"/>
  <c r="N66" i="31"/>
  <c r="N69" i="31"/>
  <c r="N72" i="31"/>
  <c r="N75" i="31"/>
  <c r="V66" i="31"/>
  <c r="V54" i="31"/>
  <c r="V42" i="31"/>
  <c r="V30" i="31"/>
  <c r="V18" i="31"/>
  <c r="V6" i="31"/>
  <c r="I109" i="31"/>
  <c r="O107" i="31"/>
  <c r="U105" i="31"/>
  <c r="I105" i="31"/>
  <c r="O98" i="31"/>
  <c r="I96" i="31"/>
  <c r="U92" i="31"/>
  <c r="U88" i="31"/>
  <c r="U80" i="31"/>
  <c r="B223" i="30"/>
  <c r="T62" i="31"/>
  <c r="F47" i="1"/>
  <c r="B73" i="31"/>
  <c r="H7" i="31"/>
  <c r="T7" i="31"/>
  <c r="T109" i="31"/>
  <c r="H109" i="31"/>
  <c r="N107" i="31"/>
  <c r="H62" i="31"/>
  <c r="H10" i="31"/>
  <c r="T10" i="31"/>
  <c r="H13" i="31"/>
  <c r="T13" i="31"/>
  <c r="H16" i="31"/>
  <c r="T16" i="31"/>
  <c r="H19" i="31"/>
  <c r="T19" i="31"/>
  <c r="H22" i="31"/>
  <c r="T22" i="31"/>
  <c r="H25" i="31"/>
  <c r="T25" i="31"/>
  <c r="H28" i="31"/>
  <c r="T28" i="31"/>
  <c r="H31" i="31"/>
  <c r="T31" i="31"/>
  <c r="H34" i="31"/>
  <c r="T34" i="31"/>
  <c r="H37" i="31"/>
  <c r="T37" i="31"/>
  <c r="H40" i="31"/>
  <c r="T40" i="31"/>
  <c r="H43" i="31"/>
  <c r="T43" i="31"/>
  <c r="T46" i="31"/>
  <c r="H49" i="31"/>
  <c r="T49" i="31"/>
  <c r="H52" i="31"/>
  <c r="T52" i="31"/>
  <c r="H55" i="31"/>
  <c r="H58" i="31"/>
  <c r="T58" i="31"/>
  <c r="H61" i="31"/>
  <c r="T61" i="31"/>
  <c r="H67" i="31"/>
  <c r="T67" i="31"/>
  <c r="H70" i="31"/>
  <c r="T70" i="31"/>
  <c r="T73" i="31"/>
  <c r="H47" i="31"/>
  <c r="T108" i="31"/>
  <c r="T97" i="31"/>
  <c r="N23" i="31"/>
  <c r="N44" i="31"/>
  <c r="N11" i="31"/>
  <c r="N14" i="31"/>
  <c r="N17" i="31"/>
  <c r="N29" i="31"/>
  <c r="N32" i="31"/>
  <c r="N35" i="31"/>
  <c r="N38" i="31"/>
  <c r="N41" i="31"/>
  <c r="N62" i="31"/>
  <c r="W70" i="31"/>
  <c r="T110" i="31"/>
  <c r="T106" i="31"/>
  <c r="AA102" i="30"/>
  <c r="Z90" i="30"/>
  <c r="Z66" i="30"/>
  <c r="AA112" i="30"/>
  <c r="Z76" i="30"/>
  <c r="X51" i="31"/>
  <c r="X39" i="31"/>
  <c r="X10" i="31"/>
  <c r="X101" i="31"/>
  <c r="X105" i="31"/>
  <c r="B60" i="31"/>
  <c r="B6" i="31"/>
  <c r="M76" i="31"/>
  <c r="R83" i="31"/>
  <c r="L102" i="31"/>
  <c r="F69" i="31"/>
  <c r="AA111" i="30"/>
  <c r="X62" i="31"/>
  <c r="X50" i="31"/>
  <c r="X38" i="31"/>
  <c r="Z28" i="30"/>
  <c r="Z23" i="30"/>
  <c r="G23" i="1"/>
  <c r="H101" i="31"/>
  <c r="S11" i="31"/>
  <c r="S29" i="31"/>
  <c r="S77" i="31"/>
  <c r="Q101" i="31"/>
  <c r="X60" i="31"/>
  <c r="X36" i="31"/>
  <c r="X27" i="31"/>
  <c r="X32" i="31"/>
  <c r="X100" i="31"/>
  <c r="N101" i="31"/>
  <c r="Z49" i="30"/>
  <c r="B72" i="31"/>
  <c r="S74" i="31"/>
  <c r="A5" i="31"/>
  <c r="M6" i="31"/>
  <c r="M9" i="31"/>
  <c r="D12" i="1"/>
  <c r="G12" i="1" s="1"/>
  <c r="B42" i="31"/>
  <c r="X85" i="31"/>
  <c r="X25" i="31"/>
  <c r="Z41" i="30"/>
  <c r="X59" i="31"/>
  <c r="X52" i="31"/>
  <c r="X13" i="31"/>
  <c r="S99" i="31"/>
  <c r="G99" i="31"/>
  <c r="G91" i="31"/>
  <c r="M112" i="31"/>
  <c r="X94" i="31"/>
  <c r="S81" i="31"/>
  <c r="B66" i="31"/>
  <c r="G94" i="31"/>
  <c r="S17" i="31"/>
  <c r="X54" i="31"/>
  <c r="X29" i="31"/>
  <c r="Z101" i="30"/>
  <c r="AA29" i="30"/>
  <c r="X66" i="31"/>
  <c r="S98" i="31"/>
  <c r="X61" i="31"/>
  <c r="A137" i="30"/>
  <c r="X103" i="31"/>
  <c r="B192" i="30"/>
  <c r="X95" i="31"/>
  <c r="X88" i="31"/>
  <c r="B216" i="30"/>
  <c r="X108" i="31"/>
  <c r="X33" i="31"/>
  <c r="X68" i="31"/>
  <c r="X78" i="31"/>
  <c r="B132" i="30"/>
  <c r="S19" i="31"/>
  <c r="G22" i="31"/>
  <c r="S22" i="31"/>
  <c r="G25" i="31"/>
  <c r="S25" i="31"/>
  <c r="G28" i="31"/>
  <c r="S28" i="31"/>
  <c r="G31" i="31"/>
  <c r="S31" i="31"/>
  <c r="Z6" i="30"/>
  <c r="B24" i="31"/>
  <c r="X11" i="31"/>
  <c r="X31" i="31"/>
  <c r="AA23" i="30"/>
  <c r="B96" i="31"/>
  <c r="S112" i="31"/>
  <c r="AA73" i="30"/>
  <c r="X19" i="31"/>
  <c r="B54" i="31"/>
  <c r="X91" i="31"/>
  <c r="X44" i="31"/>
  <c r="S67" i="31"/>
  <c r="X70" i="31"/>
  <c r="X83" i="31"/>
  <c r="X87" i="31"/>
  <c r="X71" i="31"/>
  <c r="X41" i="31"/>
  <c r="X90" i="31"/>
  <c r="X5" i="31"/>
  <c r="B84" i="31"/>
  <c r="G6" i="31"/>
  <c r="S6" i="31"/>
  <c r="G9" i="31"/>
  <c r="S9" i="31"/>
  <c r="L112" i="31"/>
  <c r="R85" i="31"/>
  <c r="R63" i="31"/>
  <c r="X22" i="31"/>
  <c r="B203" i="30"/>
  <c r="R48" i="31"/>
  <c r="L10" i="31"/>
  <c r="L13" i="31"/>
  <c r="L16" i="31"/>
  <c r="L19" i="31"/>
  <c r="L22" i="31"/>
  <c r="L25" i="31"/>
  <c r="L28" i="31"/>
  <c r="L31" i="31"/>
  <c r="L34" i="31"/>
  <c r="L37" i="31"/>
  <c r="L40" i="31"/>
  <c r="L43" i="31"/>
  <c r="L46" i="31"/>
  <c r="L49" i="31"/>
  <c r="L52" i="31"/>
  <c r="L55" i="31"/>
  <c r="L58" i="31"/>
  <c r="L61" i="31"/>
  <c r="L67" i="31"/>
  <c r="L70" i="31"/>
  <c r="L73" i="31"/>
  <c r="L76" i="31"/>
  <c r="R110" i="31"/>
  <c r="F110" i="31"/>
  <c r="L108" i="31"/>
  <c r="F106" i="31"/>
  <c r="L104" i="31"/>
  <c r="R102" i="31"/>
  <c r="F102" i="31"/>
  <c r="L99" i="31"/>
  <c r="R97" i="31"/>
  <c r="F97" i="31"/>
  <c r="L95" i="31"/>
  <c r="R93" i="31"/>
  <c r="F93" i="31"/>
  <c r="L91" i="31"/>
  <c r="R89" i="31"/>
  <c r="F89" i="31"/>
  <c r="L87" i="31"/>
  <c r="F85" i="31"/>
  <c r="L83" i="31"/>
  <c r="R81" i="31"/>
  <c r="F81" i="31"/>
  <c r="L79" i="31"/>
  <c r="U78" i="31"/>
  <c r="R112" i="31"/>
  <c r="F112" i="31"/>
  <c r="Z63" i="30"/>
  <c r="G14" i="1"/>
  <c r="F23" i="1"/>
  <c r="G32" i="1"/>
  <c r="F41" i="1"/>
  <c r="F50" i="1"/>
  <c r="F7" i="31"/>
  <c r="A179" i="30"/>
  <c r="A29" i="31"/>
  <c r="AA109" i="30"/>
  <c r="AA108" i="30"/>
  <c r="F88" i="31"/>
  <c r="L54" i="31"/>
  <c r="AA110" i="30"/>
  <c r="L64" i="31"/>
  <c r="A149" i="30"/>
  <c r="L63" i="31"/>
  <c r="F51" i="31"/>
  <c r="A17" i="31"/>
  <c r="AA74" i="30"/>
  <c r="L57" i="31"/>
  <c r="A227" i="30"/>
  <c r="A107" i="31"/>
  <c r="R106" i="31"/>
  <c r="R51" i="31"/>
  <c r="A125" i="30"/>
  <c r="A47" i="31"/>
  <c r="A41" i="31"/>
  <c r="L65" i="31"/>
  <c r="G30" i="1"/>
  <c r="Z40" i="30"/>
  <c r="Z87" i="30"/>
  <c r="X63" i="31"/>
  <c r="R100" i="31"/>
  <c r="A222" i="30"/>
  <c r="R72" i="31"/>
  <c r="B23" i="31"/>
  <c r="L8" i="31"/>
  <c r="L24" i="31"/>
  <c r="A90" i="31"/>
  <c r="L11" i="31"/>
  <c r="L17" i="31"/>
  <c r="L26" i="31"/>
  <c r="X112" i="31"/>
  <c r="F9" i="31"/>
  <c r="Z112" i="30"/>
  <c r="Z88" i="30"/>
  <c r="F66" i="31"/>
  <c r="R96" i="31"/>
  <c r="AA22" i="30"/>
  <c r="X74" i="31"/>
  <c r="X111" i="31"/>
  <c r="B107" i="31"/>
  <c r="R105" i="31"/>
  <c r="F60" i="31"/>
  <c r="G41" i="1"/>
  <c r="AA75" i="30"/>
  <c r="AA63" i="30"/>
  <c r="L7" i="31"/>
  <c r="F14" i="1"/>
  <c r="A18" i="31"/>
  <c r="F84" i="31"/>
  <c r="Z51" i="30"/>
  <c r="B113" i="31"/>
  <c r="X16" i="31"/>
  <c r="A6" i="31"/>
  <c r="L5" i="31"/>
  <c r="R56" i="31"/>
  <c r="F72" i="31"/>
  <c r="B143" i="30"/>
  <c r="F11" i="31"/>
  <c r="R11" i="31"/>
  <c r="F14" i="31"/>
  <c r="R14" i="31"/>
  <c r="F17" i="31"/>
  <c r="R17" i="31"/>
  <c r="F20" i="31"/>
  <c r="R20" i="31"/>
  <c r="F23" i="31"/>
  <c r="R23" i="31"/>
  <c r="F26" i="31"/>
  <c r="R26" i="31"/>
  <c r="F29" i="31"/>
  <c r="R29" i="31"/>
  <c r="F32" i="31"/>
  <c r="R32" i="31"/>
  <c r="F35" i="31"/>
  <c r="R35" i="31"/>
  <c r="F38" i="31"/>
  <c r="R38" i="31"/>
  <c r="F41" i="31"/>
  <c r="R41" i="31"/>
  <c r="F44" i="31"/>
  <c r="R44" i="31"/>
  <c r="F47" i="31"/>
  <c r="R47" i="31"/>
  <c r="F50" i="31"/>
  <c r="R50" i="31"/>
  <c r="F53" i="31"/>
  <c r="R53" i="31"/>
  <c r="F56" i="31"/>
  <c r="F59" i="31"/>
  <c r="R59" i="31"/>
  <c r="F62" i="31"/>
  <c r="R62" i="31"/>
  <c r="F65" i="31"/>
  <c r="R65" i="31"/>
  <c r="F68" i="31"/>
  <c r="R68" i="31"/>
  <c r="F71" i="31"/>
  <c r="R71" i="31"/>
  <c r="F74" i="31"/>
  <c r="R74" i="31"/>
  <c r="F77" i="31"/>
  <c r="R77" i="31"/>
  <c r="Z38" i="30"/>
  <c r="Z16" i="30"/>
  <c r="Z10" i="30"/>
  <c r="L82" i="31"/>
  <c r="R24" i="31"/>
  <c r="G50" i="1"/>
  <c r="Z100" i="30"/>
  <c r="R84" i="31"/>
  <c r="Z75" i="30"/>
  <c r="A210" i="30"/>
  <c r="F79" i="31"/>
  <c r="F87" i="31"/>
  <c r="L51" i="31"/>
  <c r="L27" i="31"/>
  <c r="L6" i="31"/>
  <c r="L9" i="31"/>
  <c r="L109" i="31"/>
  <c r="R107" i="31"/>
  <c r="F107" i="31"/>
  <c r="L105" i="31"/>
  <c r="R103" i="31"/>
  <c r="F103" i="31"/>
  <c r="L100" i="31"/>
  <c r="R98" i="31"/>
  <c r="F98" i="31"/>
  <c r="L96" i="31"/>
  <c r="R94" i="31"/>
  <c r="F94" i="31"/>
  <c r="L92" i="31"/>
  <c r="R90" i="31"/>
  <c r="F90" i="31"/>
  <c r="L88" i="31"/>
  <c r="R86" i="31"/>
  <c r="F86" i="31"/>
  <c r="L84" i="31"/>
  <c r="R82" i="31"/>
  <c r="F82" i="31"/>
  <c r="L80" i="31"/>
  <c r="R78" i="31"/>
  <c r="F78" i="31"/>
  <c r="K89" i="31"/>
  <c r="E99" i="31"/>
  <c r="AA33" i="30"/>
  <c r="L98" i="31"/>
  <c r="L74" i="31"/>
  <c r="R88" i="31"/>
  <c r="Z99" i="30"/>
  <c r="F101" i="31"/>
  <c r="F32" i="1"/>
  <c r="L78" i="31"/>
  <c r="A168" i="30"/>
  <c r="R79" i="31"/>
  <c r="R87" i="31"/>
  <c r="L48" i="31"/>
  <c r="F5" i="31"/>
  <c r="B11" i="31"/>
  <c r="L12" i="31"/>
  <c r="L15" i="31"/>
  <c r="L30" i="31"/>
  <c r="L33" i="31"/>
  <c r="L36" i="31"/>
  <c r="L39" i="31"/>
  <c r="L66" i="31"/>
  <c r="L69" i="31"/>
  <c r="L72" i="31"/>
  <c r="L75" i="31"/>
  <c r="Z113" i="30"/>
  <c r="L45" i="31"/>
  <c r="L97" i="31"/>
  <c r="R95" i="31"/>
  <c r="X28" i="31"/>
  <c r="L90" i="31"/>
  <c r="F80" i="31"/>
  <c r="A216" i="30"/>
  <c r="L85" i="31"/>
  <c r="L103" i="31"/>
  <c r="F91" i="31"/>
  <c r="R69" i="31"/>
  <c r="X75" i="31"/>
  <c r="B41" i="31"/>
  <c r="R7" i="31"/>
  <c r="L18" i="31"/>
  <c r="A72" i="31"/>
  <c r="F100" i="31"/>
  <c r="F27" i="31"/>
  <c r="R104" i="31"/>
  <c r="F75" i="31"/>
  <c r="F105" i="31"/>
  <c r="B5" i="31"/>
  <c r="F10" i="31"/>
  <c r="R10" i="31"/>
  <c r="F13" i="31"/>
  <c r="R13" i="31"/>
  <c r="F16" i="31"/>
  <c r="R16" i="31"/>
  <c r="F19" i="31"/>
  <c r="R19" i="31"/>
  <c r="F22" i="31"/>
  <c r="R22" i="31"/>
  <c r="F25" i="31"/>
  <c r="R25" i="31"/>
  <c r="F28" i="31"/>
  <c r="R28" i="31"/>
  <c r="F31" i="31"/>
  <c r="R31" i="31"/>
  <c r="F34" i="31"/>
  <c r="R34" i="31"/>
  <c r="F37" i="31"/>
  <c r="R37" i="31"/>
  <c r="F40" i="31"/>
  <c r="R40" i="31"/>
  <c r="F43" i="31"/>
  <c r="R43" i="31"/>
  <c r="F46" i="31"/>
  <c r="R46" i="31"/>
  <c r="F49" i="31"/>
  <c r="R49" i="31"/>
  <c r="F52" i="31"/>
  <c r="R52" i="31"/>
  <c r="F55" i="31"/>
  <c r="R55" i="31"/>
  <c r="F58" i="31"/>
  <c r="R58" i="31"/>
  <c r="F61" i="31"/>
  <c r="R61" i="31"/>
  <c r="F64" i="31"/>
  <c r="R64" i="31"/>
  <c r="F67" i="31"/>
  <c r="R67" i="31"/>
  <c r="F70" i="31"/>
  <c r="R70" i="31"/>
  <c r="F73" i="31"/>
  <c r="R73" i="31"/>
  <c r="F76" i="31"/>
  <c r="R76" i="31"/>
  <c r="L110" i="31"/>
  <c r="R108" i="31"/>
  <c r="F108" i="31"/>
  <c r="L106" i="31"/>
  <c r="R99" i="31"/>
  <c r="F99" i="31"/>
  <c r="F95" i="31"/>
  <c r="L93" i="31"/>
  <c r="L89" i="31"/>
  <c r="Z69" i="30"/>
  <c r="F83" i="31"/>
  <c r="L94" i="31"/>
  <c r="R92" i="31"/>
  <c r="L21" i="31"/>
  <c r="R91" i="31"/>
  <c r="Z29" i="30"/>
  <c r="L60" i="31"/>
  <c r="F96" i="31"/>
  <c r="L77" i="31"/>
  <c r="L29" i="31"/>
  <c r="L32" i="31"/>
  <c r="L35" i="31"/>
  <c r="L38" i="31"/>
  <c r="L41" i="31"/>
  <c r="L44" i="31"/>
  <c r="L47" i="31"/>
  <c r="L50" i="31"/>
  <c r="L53" i="31"/>
  <c r="L56" i="31"/>
  <c r="L59" i="31"/>
  <c r="L62" i="31"/>
  <c r="L68" i="31"/>
  <c r="L71" i="31"/>
  <c r="AA28" i="30"/>
  <c r="F92" i="31"/>
  <c r="R75" i="31"/>
  <c r="A78" i="31"/>
  <c r="R57" i="31"/>
  <c r="A84" i="31"/>
  <c r="R80" i="31"/>
  <c r="L42" i="31"/>
  <c r="L20" i="31"/>
  <c r="AA40" i="30"/>
  <c r="Z39" i="30"/>
  <c r="B83" i="31"/>
  <c r="R5" i="31"/>
  <c r="R6" i="31"/>
  <c r="R9" i="31"/>
  <c r="R109" i="31"/>
  <c r="O108" i="31"/>
  <c r="L107" i="31"/>
  <c r="U106" i="31"/>
  <c r="U85" i="31"/>
  <c r="I85" i="31"/>
  <c r="F20" i="1"/>
  <c r="F6" i="31"/>
  <c r="L14" i="31"/>
  <c r="L23" i="31"/>
  <c r="R66" i="31"/>
  <c r="X99" i="31"/>
  <c r="X98" i="31"/>
  <c r="B131" i="30"/>
  <c r="A42" i="31"/>
  <c r="F109" i="31"/>
  <c r="B185" i="30"/>
  <c r="B59" i="31"/>
  <c r="F12" i="31"/>
  <c r="R12" i="31"/>
  <c r="F15" i="31"/>
  <c r="R15" i="31"/>
  <c r="F18" i="31"/>
  <c r="R18" i="31"/>
  <c r="F21" i="31"/>
  <c r="R21" i="31"/>
  <c r="F24" i="31"/>
  <c r="R27" i="31"/>
  <c r="F30" i="31"/>
  <c r="R30" i="31"/>
  <c r="F33" i="31"/>
  <c r="R33" i="31"/>
  <c r="F36" i="31"/>
  <c r="R36" i="31"/>
  <c r="F39" i="31"/>
  <c r="R39" i="31"/>
  <c r="F42" i="31"/>
  <c r="R42" i="31"/>
  <c r="F45" i="31"/>
  <c r="R45" i="31"/>
  <c r="F48" i="31"/>
  <c r="F54" i="31"/>
  <c r="R54" i="31"/>
  <c r="F57" i="31"/>
  <c r="R60" i="31"/>
  <c r="F63" i="31"/>
  <c r="Z11" i="30"/>
  <c r="Z72" i="30"/>
  <c r="X110" i="31"/>
  <c r="K38" i="31"/>
  <c r="AA60" i="30"/>
  <c r="X49" i="31"/>
  <c r="X73" i="31"/>
  <c r="Z37" i="30"/>
  <c r="Q62" i="31"/>
  <c r="X9" i="31"/>
  <c r="L101" i="31"/>
  <c r="X97" i="31"/>
  <c r="Q87" i="31"/>
  <c r="Z109" i="30"/>
  <c r="Z50" i="30"/>
  <c r="K92" i="31"/>
  <c r="E56" i="31"/>
  <c r="K9" i="31"/>
  <c r="Q32" i="31"/>
  <c r="E38" i="31"/>
  <c r="Q59" i="31"/>
  <c r="F59" i="1"/>
  <c r="G68" i="1"/>
  <c r="F69" i="1"/>
  <c r="AA84" i="30"/>
  <c r="Z86" i="30"/>
  <c r="X21" i="31"/>
  <c r="Z61" i="30"/>
  <c r="Z22" i="30"/>
  <c r="AA96" i="30"/>
  <c r="Z97" i="30"/>
  <c r="E10" i="31"/>
  <c r="Q10" i="31"/>
  <c r="Q16" i="31"/>
  <c r="Q103" i="31"/>
  <c r="E103" i="31"/>
  <c r="Z8" i="30"/>
  <c r="G26" i="1"/>
  <c r="F35" i="1"/>
  <c r="F51" i="1"/>
  <c r="Z111" i="30"/>
  <c r="X15" i="31"/>
  <c r="Z62" i="30"/>
  <c r="I113" i="31"/>
  <c r="P112" i="31"/>
  <c r="X58" i="31"/>
  <c r="Z46" i="30"/>
  <c r="Z34" i="30"/>
  <c r="Z26" i="30"/>
  <c r="K80" i="31"/>
  <c r="Z74" i="30"/>
  <c r="AA61" i="30"/>
  <c r="Z73" i="30"/>
  <c r="E54" i="31"/>
  <c r="K65" i="31"/>
  <c r="F45" i="1"/>
  <c r="U113" i="31"/>
  <c r="AA39" i="30"/>
  <c r="X96" i="31"/>
  <c r="X72" i="31"/>
  <c r="Z84" i="30"/>
  <c r="AA27" i="30"/>
  <c r="Z48" i="30"/>
  <c r="AA85" i="30"/>
  <c r="K8" i="31"/>
  <c r="E21" i="31"/>
  <c r="Q21" i="31"/>
  <c r="E24" i="31"/>
  <c r="Q24" i="31"/>
  <c r="E30" i="31"/>
  <c r="Q30" i="31"/>
  <c r="L113" i="31"/>
  <c r="Z98" i="30"/>
  <c r="X37" i="31"/>
  <c r="Z85" i="30"/>
  <c r="K10" i="31"/>
  <c r="K13" i="31"/>
  <c r="X84" i="31"/>
  <c r="AA37" i="30"/>
  <c r="K22" i="31"/>
  <c r="K28" i="31"/>
  <c r="K34" i="31"/>
  <c r="Z96" i="30"/>
  <c r="R101" i="31"/>
  <c r="E11" i="31"/>
  <c r="Q11" i="31"/>
  <c r="J47" i="31"/>
  <c r="J50" i="31"/>
  <c r="J53" i="31"/>
  <c r="J56" i="31"/>
  <c r="J59" i="31"/>
  <c r="J62" i="31"/>
  <c r="J105" i="31"/>
  <c r="T104" i="31"/>
  <c r="H104" i="31"/>
  <c r="N102" i="31"/>
  <c r="W100" i="31"/>
  <c r="T99" i="31"/>
  <c r="H99" i="31"/>
  <c r="T83" i="31"/>
  <c r="H83" i="31"/>
  <c r="T79" i="31"/>
  <c r="H79" i="31"/>
  <c r="G51" i="1"/>
  <c r="P71" i="31"/>
  <c r="D56" i="31"/>
  <c r="P38" i="31"/>
  <c r="P58" i="31"/>
  <c r="V57" i="31"/>
  <c r="V111" i="31"/>
  <c r="B106" i="31"/>
  <c r="P93" i="31"/>
  <c r="Z83" i="30"/>
  <c r="V39" i="31"/>
  <c r="V29" i="31"/>
  <c r="J18" i="31"/>
  <c r="V51" i="31"/>
  <c r="V38" i="31"/>
  <c r="J51" i="31"/>
  <c r="A12" i="31"/>
  <c r="D81" i="31"/>
  <c r="J7" i="31"/>
  <c r="P18" i="31"/>
  <c r="D21" i="31"/>
  <c r="P21" i="31"/>
  <c r="D24" i="31"/>
  <c r="P24" i="31"/>
  <c r="D27" i="31"/>
  <c r="P27" i="31"/>
  <c r="D30" i="31"/>
  <c r="P30" i="31"/>
  <c r="D33" i="31"/>
  <c r="P33" i="31"/>
  <c r="D36" i="31"/>
  <c r="P36" i="31"/>
  <c r="D39" i="31"/>
  <c r="P39" i="31"/>
  <c r="D42" i="31"/>
  <c r="P42" i="31"/>
  <c r="D45" i="31"/>
  <c r="P45" i="31"/>
  <c r="D48" i="31"/>
  <c r="P48" i="31"/>
  <c r="D51" i="31"/>
  <c r="P51" i="31"/>
  <c r="D54" i="31"/>
  <c r="P54" i="31"/>
  <c r="D57" i="31"/>
  <c r="P57" i="31"/>
  <c r="D60" i="31"/>
  <c r="P60" i="31"/>
  <c r="D63" i="31"/>
  <c r="P63" i="31"/>
  <c r="AA106" i="30"/>
  <c r="Z82" i="30"/>
  <c r="J69" i="31"/>
  <c r="J86" i="31"/>
  <c r="D38" i="31"/>
  <c r="J52" i="31"/>
  <c r="J21" i="31"/>
  <c r="V16" i="31"/>
  <c r="D93" i="31"/>
  <c r="P100" i="31"/>
  <c r="J98" i="31"/>
  <c r="D25" i="31"/>
  <c r="V64" i="31"/>
  <c r="P13" i="31"/>
  <c r="V15" i="31"/>
  <c r="P91" i="31"/>
  <c r="P85" i="31"/>
  <c r="B53" i="31"/>
  <c r="J10" i="31"/>
  <c r="J13" i="31"/>
  <c r="J16" i="31"/>
  <c r="P66" i="31"/>
  <c r="D69" i="31"/>
  <c r="P69" i="31"/>
  <c r="D72" i="31"/>
  <c r="P72" i="31"/>
  <c r="D75" i="31"/>
  <c r="P75" i="31"/>
  <c r="V52" i="31"/>
  <c r="V40" i="31"/>
  <c r="V28" i="31"/>
  <c r="V110" i="31"/>
  <c r="J110" i="31"/>
  <c r="B196" i="30"/>
  <c r="P64" i="31"/>
  <c r="D96" i="31"/>
  <c r="J25" i="31"/>
  <c r="P46" i="31"/>
  <c r="V103" i="31"/>
  <c r="J17" i="31"/>
  <c r="J49" i="31"/>
  <c r="P99" i="31"/>
  <c r="D110" i="31"/>
  <c r="V98" i="31"/>
  <c r="V61" i="31"/>
  <c r="P22" i="31"/>
  <c r="V76" i="31"/>
  <c r="V24" i="31"/>
  <c r="V75" i="31"/>
  <c r="J87" i="31"/>
  <c r="V109" i="31"/>
  <c r="D8" i="31"/>
  <c r="P8" i="31"/>
  <c r="J19" i="31"/>
  <c r="J22" i="31"/>
  <c r="J28" i="31"/>
  <c r="J31" i="31"/>
  <c r="J34" i="31"/>
  <c r="J46" i="31"/>
  <c r="J61" i="31"/>
  <c r="V102" i="31"/>
  <c r="X46" i="31"/>
  <c r="X107" i="31"/>
  <c r="D64" i="31"/>
  <c r="P96" i="31"/>
  <c r="P19" i="31"/>
  <c r="D105" i="31"/>
  <c r="J45" i="31"/>
  <c r="V69" i="31"/>
  <c r="J57" i="31"/>
  <c r="J89" i="31"/>
  <c r="V50" i="31"/>
  <c r="AA107" i="30"/>
  <c r="D100" i="31"/>
  <c r="P53" i="31"/>
  <c r="V85" i="31"/>
  <c r="J11" i="31"/>
  <c r="V53" i="31"/>
  <c r="V27" i="31"/>
  <c r="F26" i="1"/>
  <c r="D99" i="31"/>
  <c r="D89" i="31"/>
  <c r="D11" i="31"/>
  <c r="P11" i="31"/>
  <c r="D14" i="31"/>
  <c r="P14" i="31"/>
  <c r="D17" i="31"/>
  <c r="P17" i="31"/>
  <c r="J101" i="31"/>
  <c r="J58" i="31"/>
  <c r="V21" i="31"/>
  <c r="B88" i="31"/>
  <c r="D23" i="31"/>
  <c r="P105" i="31"/>
  <c r="P43" i="31"/>
  <c r="P52" i="31"/>
  <c r="J94" i="31"/>
  <c r="V97" i="31"/>
  <c r="B112" i="31"/>
  <c r="Z95" i="30"/>
  <c r="V13" i="31"/>
  <c r="P40" i="31"/>
  <c r="D87" i="31"/>
  <c r="V63" i="31"/>
  <c r="P81" i="31"/>
  <c r="P104" i="31"/>
  <c r="AA94" i="30"/>
  <c r="J91" i="31"/>
  <c r="D107" i="31"/>
  <c r="J6" i="31"/>
  <c r="J9" i="31"/>
  <c r="P23" i="31"/>
  <c r="D26" i="31"/>
  <c r="P26" i="31"/>
  <c r="D29" i="31"/>
  <c r="P29" i="31"/>
  <c r="P32" i="31"/>
  <c r="P35" i="31"/>
  <c r="D44" i="31"/>
  <c r="P47" i="31"/>
  <c r="D50" i="31"/>
  <c r="P50" i="31"/>
  <c r="D53" i="31"/>
  <c r="D62" i="31"/>
  <c r="P109" i="31"/>
  <c r="D109" i="31"/>
  <c r="C68" i="31"/>
  <c r="Z53" i="30"/>
  <c r="X42" i="31"/>
  <c r="X24" i="31"/>
  <c r="X18" i="31"/>
  <c r="G29" i="1"/>
  <c r="P49" i="31"/>
  <c r="V43" i="31"/>
  <c r="D19" i="31"/>
  <c r="J107" i="31"/>
  <c r="J81" i="31"/>
  <c r="D66" i="31"/>
  <c r="J42" i="31"/>
  <c r="J67" i="31"/>
  <c r="V101" i="31"/>
  <c r="V23" i="31"/>
  <c r="V25" i="31"/>
  <c r="P37" i="31"/>
  <c r="V89" i="31"/>
  <c r="D79" i="31"/>
  <c r="V112" i="31"/>
  <c r="J83" i="31"/>
  <c r="A24" i="31"/>
  <c r="J76" i="31"/>
  <c r="V91" i="31"/>
  <c r="J15" i="31"/>
  <c r="D65" i="31"/>
  <c r="D77" i="31"/>
  <c r="P77" i="31"/>
  <c r="V72" i="31"/>
  <c r="V60" i="31"/>
  <c r="V48" i="31"/>
  <c r="V36" i="31"/>
  <c r="V99" i="31"/>
  <c r="V77" i="31"/>
  <c r="P110" i="31"/>
  <c r="V107" i="31"/>
  <c r="V81" i="31"/>
  <c r="P62" i="31"/>
  <c r="D40" i="31"/>
  <c r="J5" i="31"/>
  <c r="V65" i="31"/>
  <c r="D106" i="31"/>
  <c r="V35" i="31"/>
  <c r="P74" i="31"/>
  <c r="D37" i="31"/>
  <c r="D91" i="31"/>
  <c r="D108" i="31"/>
  <c r="V83" i="31"/>
  <c r="J73" i="31"/>
  <c r="V47" i="31"/>
  <c r="D7" i="31"/>
  <c r="P7" i="31"/>
  <c r="J24" i="31"/>
  <c r="J30" i="31"/>
  <c r="J33" i="31"/>
  <c r="J39" i="31"/>
  <c r="J54" i="31"/>
  <c r="G74" i="1"/>
  <c r="P111" i="31"/>
  <c r="P61" i="31"/>
  <c r="V11" i="31"/>
  <c r="V93" i="31"/>
  <c r="D47" i="31"/>
  <c r="V59" i="31"/>
  <c r="D32" i="31"/>
  <c r="V33" i="31"/>
  <c r="P106" i="31"/>
  <c r="Z47" i="30"/>
  <c r="V58" i="31"/>
  <c r="P68" i="31"/>
  <c r="P34" i="31"/>
  <c r="J93" i="31"/>
  <c r="J43" i="31"/>
  <c r="D104" i="31"/>
  <c r="D85" i="31"/>
  <c r="J70" i="31"/>
  <c r="D101" i="31"/>
  <c r="AA58" i="30"/>
  <c r="D55" i="31"/>
  <c r="G69" i="1"/>
  <c r="F42" i="1"/>
  <c r="A59" i="31"/>
  <c r="D13" i="31"/>
  <c r="D16" i="31"/>
  <c r="P16" i="31"/>
  <c r="J72" i="31"/>
  <c r="J75" i="31"/>
  <c r="V104" i="31"/>
  <c r="G57" i="1"/>
  <c r="V19" i="31"/>
  <c r="V95" i="31"/>
  <c r="V41" i="31"/>
  <c r="D61" i="31"/>
  <c r="V22" i="31"/>
  <c r="V45" i="31"/>
  <c r="D95" i="31"/>
  <c r="D43" i="31"/>
  <c r="V71" i="31"/>
  <c r="J27" i="31"/>
  <c r="J40" i="31"/>
  <c r="V105" i="31"/>
  <c r="J108" i="31"/>
  <c r="Z59" i="30"/>
  <c r="V70" i="31"/>
  <c r="D68" i="31"/>
  <c r="V106" i="31"/>
  <c r="D49" i="31"/>
  <c r="V87" i="31"/>
  <c r="J85" i="31"/>
  <c r="J64" i="31"/>
  <c r="O101" i="31"/>
  <c r="P5" i="31"/>
  <c r="J8" i="31"/>
  <c r="D22" i="31"/>
  <c r="P25" i="31"/>
  <c r="D28" i="31"/>
  <c r="P28" i="31"/>
  <c r="D31" i="31"/>
  <c r="P31" i="31"/>
  <c r="D34" i="31"/>
  <c r="D46" i="31"/>
  <c r="D52" i="31"/>
  <c r="D58" i="31"/>
  <c r="V9" i="31"/>
  <c r="O110" i="31"/>
  <c r="U108" i="31"/>
  <c r="I108" i="31"/>
  <c r="O106" i="31"/>
  <c r="J95" i="31"/>
  <c r="V10" i="31"/>
  <c r="V62" i="31"/>
  <c r="D71" i="31"/>
  <c r="V44" i="31"/>
  <c r="V67" i="31"/>
  <c r="P95" i="31"/>
  <c r="D59" i="31"/>
  <c r="U101" i="31"/>
  <c r="V108" i="31"/>
  <c r="J63" i="31"/>
  <c r="P59" i="31"/>
  <c r="P89" i="31"/>
  <c r="P79" i="31"/>
  <c r="A36" i="31"/>
  <c r="D67" i="31"/>
  <c r="P67" i="31"/>
  <c r="D70" i="31"/>
  <c r="P70" i="31"/>
  <c r="D73" i="31"/>
  <c r="P73" i="31"/>
  <c r="D76" i="31"/>
  <c r="P76" i="31"/>
  <c r="C97" i="31"/>
  <c r="I95" i="31"/>
  <c r="O93" i="31"/>
  <c r="C93" i="31"/>
  <c r="U91" i="31"/>
  <c r="O89" i="31"/>
  <c r="C89" i="31"/>
  <c r="U87" i="31"/>
  <c r="I87" i="31"/>
  <c r="O85" i="31"/>
  <c r="C85" i="31"/>
  <c r="U83" i="31"/>
  <c r="I83" i="31"/>
  <c r="O81" i="31"/>
  <c r="U79" i="31"/>
  <c r="I79" i="31"/>
  <c r="C112" i="31"/>
  <c r="Q89" i="31"/>
  <c r="K110" i="31"/>
  <c r="E82" i="31"/>
  <c r="X65" i="31"/>
  <c r="C109" i="31"/>
  <c r="K112" i="31"/>
  <c r="E87" i="31"/>
  <c r="C39" i="31"/>
  <c r="E71" i="31"/>
  <c r="E15" i="31"/>
  <c r="Q105" i="31"/>
  <c r="Q54" i="31"/>
  <c r="C9" i="31"/>
  <c r="C57" i="31"/>
  <c r="E55" i="31"/>
  <c r="E89" i="31"/>
  <c r="Q5" i="31"/>
  <c r="C5" i="31"/>
  <c r="C101" i="31"/>
  <c r="K77" i="31"/>
  <c r="K81" i="31"/>
  <c r="C78" i="31"/>
  <c r="E52" i="31"/>
  <c r="C40" i="31"/>
  <c r="C91" i="31"/>
  <c r="K53" i="31"/>
  <c r="E107" i="31"/>
  <c r="Z31" i="30"/>
  <c r="K7" i="31"/>
  <c r="C8" i="31"/>
  <c r="E18" i="31"/>
  <c r="Q18" i="31"/>
  <c r="K20" i="31"/>
  <c r="C21" i="31"/>
  <c r="K23" i="31"/>
  <c r="C24" i="31"/>
  <c r="K26" i="31"/>
  <c r="C27" i="31"/>
  <c r="K29" i="31"/>
  <c r="C30" i="31"/>
  <c r="K32" i="31"/>
  <c r="C33" i="31"/>
  <c r="K47" i="31"/>
  <c r="C48" i="31"/>
  <c r="E73" i="31"/>
  <c r="Q73" i="31"/>
  <c r="V31" i="31"/>
  <c r="V7" i="31"/>
  <c r="J109" i="31"/>
  <c r="P107" i="31"/>
  <c r="J99" i="31"/>
  <c r="D97" i="31"/>
  <c r="A180" i="30"/>
  <c r="B37" i="31"/>
  <c r="Z89" i="30"/>
  <c r="Q102" i="31"/>
  <c r="Q79" i="31"/>
  <c r="E91" i="31"/>
  <c r="K99" i="31"/>
  <c r="C36" i="31"/>
  <c r="E62" i="31"/>
  <c r="Q80" i="31"/>
  <c r="Q109" i="31"/>
  <c r="E6" i="31"/>
  <c r="K50" i="31"/>
  <c r="E5" i="31"/>
  <c r="E68" i="31"/>
  <c r="E105" i="31"/>
  <c r="C72" i="31"/>
  <c r="K59" i="31"/>
  <c r="E39" i="31"/>
  <c r="Q47" i="31"/>
  <c r="E76" i="31"/>
  <c r="Q82" i="31"/>
  <c r="Z54" i="30"/>
  <c r="K49" i="31"/>
  <c r="E27" i="31"/>
  <c r="Q90" i="31"/>
  <c r="Q8" i="31"/>
  <c r="Q27" i="31"/>
  <c r="E33" i="31"/>
  <c r="Q33" i="31"/>
  <c r="E36" i="31"/>
  <c r="Q39" i="31"/>
  <c r="Q42" i="31"/>
  <c r="Q51" i="31"/>
  <c r="Q108" i="31"/>
  <c r="E108" i="31"/>
  <c r="K106" i="31"/>
  <c r="K100" i="31"/>
  <c r="Q98" i="31"/>
  <c r="E98" i="31"/>
  <c r="K84" i="31"/>
  <c r="Q78" i="31"/>
  <c r="E78" i="31"/>
  <c r="X30" i="31"/>
  <c r="AA42" i="30"/>
  <c r="E106" i="31"/>
  <c r="Q91" i="31"/>
  <c r="B214" i="30"/>
  <c r="E110" i="31"/>
  <c r="K35" i="31"/>
  <c r="Q46" i="31"/>
  <c r="Q53" i="31"/>
  <c r="K82" i="31"/>
  <c r="Q31" i="31"/>
  <c r="C37" i="31"/>
  <c r="K30" i="31"/>
  <c r="E81" i="31"/>
  <c r="E63" i="31"/>
  <c r="Q35" i="31"/>
  <c r="E85" i="31"/>
  <c r="C74" i="31"/>
  <c r="K97" i="31"/>
  <c r="E22" i="31"/>
  <c r="E97" i="31"/>
  <c r="K113" i="31"/>
  <c r="K102" i="31"/>
  <c r="K103" i="31"/>
  <c r="K91" i="31"/>
  <c r="K58" i="31"/>
  <c r="Z19" i="30"/>
  <c r="E14" i="31"/>
  <c r="Q14" i="31"/>
  <c r="E17" i="31"/>
  <c r="Q17" i="31"/>
  <c r="Q63" i="31"/>
  <c r="E66" i="31"/>
  <c r="E113" i="31"/>
  <c r="F29" i="1"/>
  <c r="Z30" i="30"/>
  <c r="Q106" i="31"/>
  <c r="K98" i="31"/>
  <c r="B208" i="30"/>
  <c r="K93" i="31"/>
  <c r="Z24" i="30"/>
  <c r="A174" i="30"/>
  <c r="Q110" i="31"/>
  <c r="E46" i="31"/>
  <c r="C49" i="31"/>
  <c r="E84" i="31"/>
  <c r="K76" i="31"/>
  <c r="Q25" i="31"/>
  <c r="K36" i="31"/>
  <c r="C28" i="31"/>
  <c r="E111" i="31"/>
  <c r="Q45" i="31"/>
  <c r="E109" i="31"/>
  <c r="E67" i="31"/>
  <c r="Q76" i="31"/>
  <c r="E48" i="31"/>
  <c r="AA101" i="30"/>
  <c r="C104" i="31"/>
  <c r="Q48" i="31"/>
  <c r="K70" i="31"/>
  <c r="E101" i="31"/>
  <c r="E112" i="31"/>
  <c r="E34" i="31"/>
  <c r="Q81" i="31"/>
  <c r="E50" i="31"/>
  <c r="AA36" i="30"/>
  <c r="Q69" i="31"/>
  <c r="A197" i="30"/>
  <c r="K6" i="31"/>
  <c r="C7" i="31"/>
  <c r="K19" i="31"/>
  <c r="C23" i="31"/>
  <c r="K25" i="31"/>
  <c r="C26" i="31"/>
  <c r="K31" i="31"/>
  <c r="K37" i="31"/>
  <c r="C38" i="31"/>
  <c r="K46" i="31"/>
  <c r="K52" i="31"/>
  <c r="C53" i="31"/>
  <c r="K55" i="31"/>
  <c r="C56" i="31"/>
  <c r="C59" i="31"/>
  <c r="Q66" i="31"/>
  <c r="E104" i="31"/>
  <c r="C94" i="31"/>
  <c r="C90" i="31"/>
  <c r="X102" i="31"/>
  <c r="AA54" i="30"/>
  <c r="Z78" i="30"/>
  <c r="AA24" i="30"/>
  <c r="K108" i="31"/>
  <c r="E100" i="31"/>
  <c r="C113" i="31"/>
  <c r="K48" i="31"/>
  <c r="Q84" i="31"/>
  <c r="C71" i="31"/>
  <c r="E25" i="31"/>
  <c r="K33" i="31"/>
  <c r="K27" i="31"/>
  <c r="C47" i="31"/>
  <c r="Q23" i="31"/>
  <c r="K111" i="31"/>
  <c r="E45" i="31"/>
  <c r="E7" i="31"/>
  <c r="E61" i="31"/>
  <c r="Q95" i="31"/>
  <c r="Q68" i="31"/>
  <c r="C75" i="31"/>
  <c r="C44" i="31"/>
  <c r="K78" i="31"/>
  <c r="Q113" i="31"/>
  <c r="K101" i="31"/>
  <c r="Q52" i="31"/>
  <c r="E72" i="31"/>
  <c r="E80" i="31"/>
  <c r="E31" i="31"/>
  <c r="Z43" i="30"/>
  <c r="C10" i="31"/>
  <c r="K12" i="31"/>
  <c r="C13" i="31"/>
  <c r="C16" i="31"/>
  <c r="AA89" i="30"/>
  <c r="G20" i="1"/>
  <c r="P101" i="31"/>
  <c r="Z42" i="30"/>
  <c r="Q100" i="31"/>
  <c r="Q43" i="31"/>
  <c r="C65" i="31"/>
  <c r="Q22" i="31"/>
  <c r="Q75" i="31"/>
  <c r="C25" i="31"/>
  <c r="Q44" i="31"/>
  <c r="C86" i="31"/>
  <c r="Q111" i="31"/>
  <c r="K96" i="31"/>
  <c r="C108" i="31"/>
  <c r="E59" i="31"/>
  <c r="Q94" i="31"/>
  <c r="Q92" i="31"/>
  <c r="C69" i="31"/>
  <c r="K43" i="31"/>
  <c r="E95" i="31"/>
  <c r="E40" i="31"/>
  <c r="Q49" i="31"/>
  <c r="K104" i="31"/>
  <c r="E60" i="31"/>
  <c r="E86" i="31"/>
  <c r="E53" i="31"/>
  <c r="C54" i="31"/>
  <c r="Q85" i="31"/>
  <c r="Q7" i="31"/>
  <c r="K18" i="31"/>
  <c r="E20" i="31"/>
  <c r="Q20" i="31"/>
  <c r="E23" i="31"/>
  <c r="E26" i="31"/>
  <c r="Q26" i="31"/>
  <c r="E29" i="31"/>
  <c r="Q29" i="31"/>
  <c r="E32" i="31"/>
  <c r="E35" i="31"/>
  <c r="Q38" i="31"/>
  <c r="E44" i="31"/>
  <c r="E47" i="31"/>
  <c r="C83" i="31"/>
  <c r="C88" i="31"/>
  <c r="E43" i="31"/>
  <c r="Q88" i="31"/>
  <c r="K64" i="31"/>
  <c r="E19" i="31"/>
  <c r="E75" i="31"/>
  <c r="K24" i="31"/>
  <c r="Q41" i="31"/>
  <c r="Q70" i="31"/>
  <c r="K56" i="31"/>
  <c r="K41" i="31"/>
  <c r="Q112" i="31"/>
  <c r="Q58" i="31"/>
  <c r="B31" i="31"/>
  <c r="K83" i="31"/>
  <c r="C41" i="31"/>
  <c r="E8" i="31"/>
  <c r="K5" i="31"/>
  <c r="E49" i="31"/>
  <c r="Q107" i="31"/>
  <c r="E51" i="31"/>
  <c r="E88" i="31"/>
  <c r="E42" i="31"/>
  <c r="K105" i="31"/>
  <c r="E13" i="31"/>
  <c r="E16" i="31"/>
  <c r="A14" i="31"/>
  <c r="AA18" i="30"/>
  <c r="Z18" i="30"/>
  <c r="C105" i="31"/>
  <c r="Q40" i="31"/>
  <c r="K90" i="31"/>
  <c r="C62" i="31"/>
  <c r="C15" i="31"/>
  <c r="E69" i="31"/>
  <c r="C22" i="31"/>
  <c r="E41" i="31"/>
  <c r="E70" i="31"/>
  <c r="Q72" i="31"/>
  <c r="Q104" i="31"/>
  <c r="C80" i="31"/>
  <c r="C103" i="31"/>
  <c r="K73" i="31"/>
  <c r="K40" i="31"/>
  <c r="Q97" i="31"/>
  <c r="K109" i="31"/>
  <c r="E94" i="31"/>
  <c r="K61" i="31"/>
  <c r="K71" i="31"/>
  <c r="A89" i="31"/>
  <c r="C6" i="31"/>
  <c r="C31" i="31"/>
  <c r="C34" i="31"/>
  <c r="K39" i="31"/>
  <c r="C43" i="31"/>
  <c r="K45" i="31"/>
  <c r="K51" i="31"/>
  <c r="C52" i="31"/>
  <c r="K54" i="31"/>
  <c r="C55" i="31"/>
  <c r="K57" i="31"/>
  <c r="C58" i="31"/>
  <c r="K60" i="31"/>
  <c r="C61" i="31"/>
  <c r="K63" i="31"/>
  <c r="E77" i="31"/>
  <c r="Q77" i="31"/>
  <c r="N87" i="31"/>
  <c r="W86" i="31"/>
  <c r="Z9" i="30"/>
  <c r="G42" i="1"/>
  <c r="Z25" i="30"/>
  <c r="Q74" i="31"/>
  <c r="Q34" i="31"/>
  <c r="E92" i="31"/>
  <c r="C79" i="31"/>
  <c r="K14" i="31"/>
  <c r="Q60" i="31"/>
  <c r="K21" i="31"/>
  <c r="K74" i="31"/>
  <c r="Q61" i="31"/>
  <c r="C32" i="31"/>
  <c r="K67" i="31"/>
  <c r="Q86" i="31"/>
  <c r="C77" i="31"/>
  <c r="K79" i="31"/>
  <c r="C35" i="31"/>
  <c r="Q50" i="31"/>
  <c r="C63" i="31"/>
  <c r="C12" i="31"/>
  <c r="K17" i="31"/>
  <c r="C18" i="31"/>
  <c r="C64" i="31"/>
  <c r="D92" i="31"/>
  <c r="P84" i="31"/>
  <c r="V78" i="31"/>
  <c r="J78" i="31"/>
  <c r="S64" i="31"/>
  <c r="M36" i="31"/>
  <c r="G100" i="31"/>
  <c r="X20" i="31"/>
  <c r="G17" i="1"/>
  <c r="K85" i="31"/>
  <c r="Z77" i="30"/>
  <c r="C87" i="31"/>
  <c r="K44" i="31"/>
  <c r="E74" i="31"/>
  <c r="E96" i="31"/>
  <c r="C46" i="31"/>
  <c r="Q9" i="31"/>
  <c r="Q57" i="31"/>
  <c r="K11" i="31"/>
  <c r="K68" i="31"/>
  <c r="E58" i="31"/>
  <c r="Q56" i="31"/>
  <c r="E90" i="31"/>
  <c r="Q67" i="31"/>
  <c r="K87" i="31"/>
  <c r="C45" i="31"/>
  <c r="Q36" i="31"/>
  <c r="C95" i="31"/>
  <c r="Q28" i="31"/>
  <c r="A71" i="31"/>
  <c r="Q6" i="31"/>
  <c r="Q19" i="31"/>
  <c r="E28" i="31"/>
  <c r="E37" i="31"/>
  <c r="Q37" i="31"/>
  <c r="C67" i="31"/>
  <c r="K69" i="31"/>
  <c r="C70" i="31"/>
  <c r="K72" i="31"/>
  <c r="C73" i="31"/>
  <c r="K75" i="31"/>
  <c r="C76" i="31"/>
  <c r="C110" i="31"/>
  <c r="C106" i="31"/>
  <c r="E102" i="31"/>
  <c r="O100" i="31"/>
  <c r="C100" i="31"/>
  <c r="U98" i="31"/>
  <c r="I98" i="31"/>
  <c r="O96" i="31"/>
  <c r="C96" i="31"/>
  <c r="U94" i="31"/>
  <c r="I94" i="31"/>
  <c r="O92" i="31"/>
  <c r="C92" i="31"/>
  <c r="U90" i="31"/>
  <c r="I90" i="31"/>
  <c r="O88" i="31"/>
  <c r="U86" i="31"/>
  <c r="X89" i="31"/>
  <c r="A77" i="31"/>
  <c r="K94" i="31"/>
  <c r="C42" i="31"/>
  <c r="Q71" i="31"/>
  <c r="Q96" i="31"/>
  <c r="C99" i="31"/>
  <c r="E9" i="31"/>
  <c r="E57" i="31"/>
  <c r="K62" i="31"/>
  <c r="Q55" i="31"/>
  <c r="Q65" i="31"/>
  <c r="Q99" i="31"/>
  <c r="C111" i="31"/>
  <c r="K88" i="31"/>
  <c r="K42" i="31"/>
  <c r="Q12" i="31"/>
  <c r="Q15" i="31"/>
  <c r="E64" i="31"/>
  <c r="Q64" i="31"/>
  <c r="V68" i="31"/>
  <c r="V56" i="31"/>
  <c r="V32" i="31"/>
  <c r="V20" i="31"/>
  <c r="V8" i="31"/>
  <c r="J104" i="31"/>
  <c r="P102" i="31"/>
  <c r="D102" i="31"/>
  <c r="W95" i="31"/>
  <c r="K95" i="31"/>
  <c r="T94" i="31"/>
  <c r="H94" i="31"/>
  <c r="Q93" i="31"/>
  <c r="E93" i="31"/>
  <c r="G21" i="1"/>
  <c r="F21" i="1"/>
  <c r="S47" i="31"/>
  <c r="M26" i="31"/>
  <c r="M7" i="31"/>
  <c r="S51" i="31"/>
  <c r="AA32" i="30"/>
  <c r="M55" i="31"/>
  <c r="G62" i="31"/>
  <c r="M57" i="31"/>
  <c r="S101" i="31"/>
  <c r="M39" i="31"/>
  <c r="G74" i="31"/>
  <c r="S92" i="31"/>
  <c r="S94" i="31"/>
  <c r="M110" i="31"/>
  <c r="M50" i="31"/>
  <c r="G49" i="31"/>
  <c r="S46" i="31"/>
  <c r="M97" i="31"/>
  <c r="M17" i="31"/>
  <c r="G19" i="31"/>
  <c r="G98" i="31"/>
  <c r="M78" i="31"/>
  <c r="S61" i="31"/>
  <c r="Z27" i="30"/>
  <c r="A25" i="31"/>
  <c r="B36" i="31"/>
  <c r="M11" i="31"/>
  <c r="M14" i="31"/>
  <c r="V90" i="31"/>
  <c r="J90" i="31"/>
  <c r="S89" i="31"/>
  <c r="P88" i="31"/>
  <c r="D88" i="31"/>
  <c r="V86" i="31"/>
  <c r="Z35" i="30"/>
  <c r="Z14" i="30"/>
  <c r="F17" i="1"/>
  <c r="F68" i="1"/>
  <c r="G97" i="31"/>
  <c r="X57" i="31"/>
  <c r="X34" i="31"/>
  <c r="G75" i="31"/>
  <c r="G72" i="31"/>
  <c r="M87" i="31"/>
  <c r="M29" i="31"/>
  <c r="G39" i="31"/>
  <c r="AA38" i="30"/>
  <c r="G67" i="31"/>
  <c r="S21" i="31"/>
  <c r="M31" i="31"/>
  <c r="G79" i="31"/>
  <c r="G71" i="31"/>
  <c r="S95" i="31"/>
  <c r="G33" i="31"/>
  <c r="G88" i="31"/>
  <c r="G87" i="31"/>
  <c r="S15" i="31"/>
  <c r="G5" i="31"/>
  <c r="G104" i="31"/>
  <c r="S44" i="31"/>
  <c r="G105" i="31"/>
  <c r="S73" i="31"/>
  <c r="M100" i="31"/>
  <c r="M73" i="31"/>
  <c r="G11" i="31"/>
  <c r="Z21" i="30"/>
  <c r="A19" i="31"/>
  <c r="G12" i="31"/>
  <c r="S12" i="31"/>
  <c r="G15" i="31"/>
  <c r="G34" i="31"/>
  <c r="S34" i="31"/>
  <c r="G43" i="31"/>
  <c r="S43" i="31"/>
  <c r="S55" i="31"/>
  <c r="G61" i="31"/>
  <c r="G101" i="31"/>
  <c r="X106" i="31"/>
  <c r="X93" i="31"/>
  <c r="X81" i="31"/>
  <c r="G89" i="31"/>
  <c r="G58" i="31"/>
  <c r="S59" i="31"/>
  <c r="M38" i="31"/>
  <c r="S79" i="31"/>
  <c r="M81" i="31"/>
  <c r="S87" i="31"/>
  <c r="S68" i="31"/>
  <c r="M10" i="31"/>
  <c r="S88" i="31"/>
  <c r="M66" i="31"/>
  <c r="M106" i="31"/>
  <c r="G76" i="31"/>
  <c r="G68" i="31"/>
  <c r="G78" i="31"/>
  <c r="G103" i="31"/>
  <c r="M70" i="31"/>
  <c r="B75" i="31"/>
  <c r="B69" i="31"/>
  <c r="X26" i="31"/>
  <c r="G18" i="31"/>
  <c r="S18" i="31"/>
  <c r="M32" i="31"/>
  <c r="M88" i="31"/>
  <c r="M67" i="31"/>
  <c r="M91" i="31"/>
  <c r="G106" i="31"/>
  <c r="S32" i="31"/>
  <c r="G26" i="31"/>
  <c r="M107" i="31"/>
  <c r="M45" i="31"/>
  <c r="S90" i="31"/>
  <c r="S42" i="31"/>
  <c r="O113" i="31"/>
  <c r="M90" i="31"/>
  <c r="G36" i="31"/>
  <c r="M69" i="31"/>
  <c r="G64" i="31"/>
  <c r="M84" i="31"/>
  <c r="G65" i="31"/>
  <c r="G23" i="31"/>
  <c r="S78" i="31"/>
  <c r="S103" i="31"/>
  <c r="S41" i="31"/>
  <c r="S5" i="31"/>
  <c r="A98" i="31"/>
  <c r="Z20" i="30"/>
  <c r="M13" i="31"/>
  <c r="M16" i="31"/>
  <c r="M41" i="31"/>
  <c r="R111" i="31"/>
  <c r="L111" i="31"/>
  <c r="F111" i="31"/>
  <c r="G113" i="31"/>
  <c r="G102" i="31"/>
  <c r="S97" i="31"/>
  <c r="G93" i="31"/>
  <c r="M49" i="31"/>
  <c r="G66" i="31"/>
  <c r="S106" i="31"/>
  <c r="M75" i="31"/>
  <c r="M30" i="31"/>
  <c r="G52" i="31"/>
  <c r="S53" i="31"/>
  <c r="G109" i="31"/>
  <c r="M42" i="31"/>
  <c r="S26" i="31"/>
  <c r="M24" i="31"/>
  <c r="S45" i="31"/>
  <c r="M58" i="31"/>
  <c r="G92" i="31"/>
  <c r="M111" i="31"/>
  <c r="G42" i="31"/>
  <c r="M63" i="31"/>
  <c r="S109" i="31"/>
  <c r="G59" i="31"/>
  <c r="M80" i="31"/>
  <c r="M105" i="31"/>
  <c r="G41" i="31"/>
  <c r="M62" i="31"/>
  <c r="G27" i="31"/>
  <c r="S27" i="31"/>
  <c r="M65" i="31"/>
  <c r="S104" i="31"/>
  <c r="M102" i="31"/>
  <c r="S102" i="31"/>
  <c r="M99" i="31"/>
  <c r="S93" i="31"/>
  <c r="G51" i="31"/>
  <c r="S70" i="31"/>
  <c r="S10" i="31"/>
  <c r="S56" i="31"/>
  <c r="M48" i="31"/>
  <c r="M86" i="31"/>
  <c r="S83" i="31"/>
  <c r="I101" i="31"/>
  <c r="G45" i="31"/>
  <c r="G53" i="31"/>
  <c r="S96" i="31"/>
  <c r="AA105" i="30"/>
  <c r="S108" i="31"/>
  <c r="M60" i="31"/>
  <c r="G108" i="31"/>
  <c r="M85" i="31"/>
  <c r="M59" i="31"/>
  <c r="G82" i="31"/>
  <c r="G107" i="31"/>
  <c r="S38" i="31"/>
  <c r="M53" i="31"/>
  <c r="M98" i="31"/>
  <c r="G14" i="31"/>
  <c r="S14" i="31"/>
  <c r="G17" i="31"/>
  <c r="G48" i="31"/>
  <c r="G54" i="31"/>
  <c r="S54" i="31"/>
  <c r="G57" i="31"/>
  <c r="S57" i="31"/>
  <c r="G60" i="31"/>
  <c r="G63" i="31"/>
  <c r="S105" i="31"/>
  <c r="Z52" i="30"/>
  <c r="G90" i="31"/>
  <c r="M20" i="31"/>
  <c r="S111" i="31"/>
  <c r="Z106" i="30"/>
  <c r="S8" i="31"/>
  <c r="S30" i="31"/>
  <c r="M54" i="31"/>
  <c r="S113" i="31"/>
  <c r="M113" i="31"/>
  <c r="G56" i="31"/>
  <c r="S82" i="31"/>
  <c r="S107" i="31"/>
  <c r="M15" i="31"/>
  <c r="M19" i="31"/>
  <c r="G10" i="31"/>
  <c r="M28" i="31"/>
  <c r="M52" i="31"/>
  <c r="S62" i="31"/>
  <c r="G8" i="31"/>
  <c r="G111" i="31"/>
  <c r="G30" i="31"/>
  <c r="S75" i="31"/>
  <c r="M51" i="31"/>
  <c r="M68" i="31"/>
  <c r="G86" i="31"/>
  <c r="M109" i="31"/>
  <c r="G83" i="31"/>
  <c r="M71" i="31"/>
  <c r="B144" i="30"/>
  <c r="M12" i="31"/>
  <c r="M34" i="31"/>
  <c r="M37" i="31"/>
  <c r="M40" i="31"/>
  <c r="M43" i="31"/>
  <c r="C82" i="31"/>
  <c r="L81" i="31"/>
  <c r="G80" i="31"/>
  <c r="M74" i="31"/>
  <c r="M61" i="31"/>
  <c r="S24" i="31"/>
  <c r="S69" i="31"/>
  <c r="M89" i="31"/>
  <c r="S40" i="31"/>
  <c r="G47" i="31"/>
  <c r="S86" i="31"/>
  <c r="M103" i="31"/>
  <c r="A104" i="31"/>
  <c r="B178" i="30"/>
  <c r="G7" i="31"/>
  <c r="S7" i="31"/>
  <c r="G20" i="31"/>
  <c r="G29" i="31"/>
  <c r="G32" i="31"/>
  <c r="J97" i="31"/>
  <c r="F30" i="1"/>
  <c r="S71" i="31"/>
  <c r="G110" i="31"/>
  <c r="G70" i="31"/>
  <c r="M35" i="31"/>
  <c r="M46" i="31"/>
  <c r="S50" i="31"/>
  <c r="M94" i="31"/>
  <c r="G44" i="31"/>
  <c r="M47" i="31"/>
  <c r="G96" i="31"/>
  <c r="M64" i="31"/>
  <c r="S72" i="31"/>
  <c r="G50" i="31"/>
  <c r="G69" i="31"/>
  <c r="M33" i="31"/>
  <c r="M56" i="31"/>
  <c r="G77" i="31"/>
  <c r="M23" i="31"/>
  <c r="W113" i="31"/>
  <c r="AA34" i="30"/>
  <c r="M77" i="31"/>
  <c r="S60" i="31"/>
  <c r="S91" i="31"/>
  <c r="S37" i="31"/>
  <c r="G16" i="31"/>
  <c r="M92" i="31"/>
  <c r="M21" i="31"/>
  <c r="S100" i="31"/>
  <c r="G73" i="31"/>
  <c r="G13" i="31"/>
  <c r="S16" i="31"/>
  <c r="G35" i="31"/>
  <c r="S35" i="31"/>
  <c r="G38" i="31"/>
  <c r="S84" i="31"/>
  <c r="G84" i="31"/>
  <c r="P83" i="31"/>
  <c r="D83" i="31"/>
  <c r="M82" i="31"/>
  <c r="J112" i="31"/>
  <c r="M25" i="31"/>
  <c r="M104" i="31"/>
  <c r="M101" i="31"/>
  <c r="M95" i="31"/>
  <c r="S110" i="31"/>
  <c r="M108" i="31"/>
  <c r="S23" i="31"/>
  <c r="M93" i="31"/>
  <c r="B195" i="30"/>
  <c r="S20" i="31"/>
  <c r="M22" i="31"/>
  <c r="S49" i="31"/>
  <c r="S52" i="31"/>
  <c r="S66" i="31"/>
  <c r="M18" i="31"/>
  <c r="S48" i="31"/>
  <c r="M72" i="31"/>
  <c r="G40" i="31"/>
  <c r="G55" i="31"/>
  <c r="M8" i="31"/>
  <c r="S13" i="31"/>
  <c r="M5" i="31"/>
  <c r="S58" i="31"/>
  <c r="G95" i="31"/>
  <c r="G37" i="31"/>
  <c r="Z94" i="30"/>
  <c r="M96" i="31"/>
  <c r="S76" i="31"/>
  <c r="M27" i="31"/>
  <c r="S65" i="31"/>
  <c r="J103" i="31"/>
  <c r="L86" i="31"/>
  <c r="F113" i="31"/>
  <c r="F15" i="1"/>
  <c r="G59" i="1"/>
  <c r="A13" i="31"/>
  <c r="A127" i="30"/>
  <c r="X45" i="31"/>
  <c r="X8" i="31"/>
  <c r="X79" i="31"/>
  <c r="X12" i="31"/>
  <c r="X109" i="31"/>
  <c r="X56" i="31"/>
  <c r="X48" i="31"/>
  <c r="X82" i="31"/>
  <c r="X53" i="31"/>
  <c r="X86" i="31"/>
  <c r="X47" i="31"/>
  <c r="X7" i="31"/>
  <c r="X77" i="31"/>
  <c r="X76" i="31"/>
  <c r="AA76" i="30"/>
  <c r="X64" i="31"/>
  <c r="Z64" i="30"/>
  <c r="Z65" i="30"/>
  <c r="X17" i="31"/>
  <c r="B209" i="30"/>
  <c r="B95" i="31"/>
  <c r="A220" i="30"/>
  <c r="A106" i="31"/>
  <c r="B8" i="31"/>
  <c r="B162" i="30"/>
  <c r="B48" i="31"/>
  <c r="V113" i="31"/>
  <c r="D72" i="1"/>
  <c r="F72" i="1" s="1"/>
  <c r="B190" i="30"/>
  <c r="B76" i="31"/>
  <c r="B184" i="30"/>
  <c r="B70" i="31"/>
  <c r="B179" i="30"/>
  <c r="B65" i="31"/>
  <c r="U75" i="31"/>
  <c r="O77" i="31"/>
  <c r="V73" i="31"/>
  <c r="V49" i="31"/>
  <c r="V37" i="31"/>
  <c r="V26" i="31"/>
  <c r="V14" i="31"/>
  <c r="P108" i="31"/>
  <c r="J106" i="31"/>
  <c r="H105" i="31"/>
  <c r="D98" i="31"/>
  <c r="V96" i="31"/>
  <c r="V88" i="31"/>
  <c r="O112" i="31"/>
  <c r="T101" i="31"/>
  <c r="D82" i="31"/>
  <c r="F60" i="1"/>
  <c r="F53" i="1"/>
  <c r="F38" i="1"/>
  <c r="D84" i="31"/>
  <c r="V82" i="31"/>
  <c r="J82" i="31"/>
  <c r="P80" i="31"/>
  <c r="D80" i="31"/>
  <c r="Z93" i="30"/>
  <c r="X80" i="31"/>
  <c r="O97" i="31"/>
  <c r="Z105" i="30"/>
  <c r="G39" i="1"/>
  <c r="D112" i="31"/>
  <c r="F36" i="1"/>
  <c r="G36" i="1"/>
  <c r="F75" i="1"/>
  <c r="G75" i="1"/>
  <c r="G54" i="1"/>
  <c r="F54" i="1"/>
  <c r="F33" i="1"/>
  <c r="G33" i="1"/>
  <c r="G63" i="1"/>
  <c r="F63" i="1"/>
  <c r="G18" i="1"/>
  <c r="F18" i="1"/>
  <c r="F48" i="1"/>
  <c r="G48" i="1"/>
  <c r="X104" i="31"/>
  <c r="AA20" i="30"/>
  <c r="Z36" i="30"/>
  <c r="Q83" i="31"/>
  <c r="Z58" i="30"/>
  <c r="AA46" i="30"/>
  <c r="E66" i="1"/>
  <c r="A112" i="31"/>
  <c r="B222" i="30"/>
  <c r="B218" i="30"/>
  <c r="A95" i="31"/>
  <c r="B91" i="31"/>
  <c r="B58" i="31"/>
  <c r="B161" i="30"/>
  <c r="A157" i="30"/>
  <c r="A153" i="30"/>
  <c r="B130" i="30"/>
  <c r="B126" i="30"/>
  <c r="AA47" i="30"/>
  <c r="Z15" i="30"/>
  <c r="Z104" i="30"/>
  <c r="A200" i="30"/>
  <c r="AA80" i="30"/>
  <c r="D24" i="1"/>
  <c r="P113" i="31"/>
  <c r="A53" i="31"/>
  <c r="G53" i="1"/>
  <c r="G38" i="1"/>
  <c r="A73" i="31"/>
  <c r="D5" i="31"/>
  <c r="AA35" i="30"/>
  <c r="Z80" i="30"/>
  <c r="X14" i="31"/>
  <c r="B139" i="30"/>
  <c r="A21" i="31"/>
  <c r="I17" i="31"/>
  <c r="Z57" i="30"/>
  <c r="AA26" i="30"/>
  <c r="Z81" i="30"/>
  <c r="AA53" i="30"/>
  <c r="A8" i="31"/>
  <c r="A144" i="30"/>
  <c r="Z92" i="30"/>
  <c r="B181" i="30"/>
  <c r="AA51" i="30"/>
  <c r="X35" i="31"/>
  <c r="X92" i="31"/>
  <c r="F27" i="1"/>
  <c r="AA92" i="30"/>
  <c r="P82" i="31"/>
  <c r="C81" i="31"/>
  <c r="R113" i="31"/>
  <c r="G45" i="1"/>
  <c r="G60" i="1"/>
  <c r="F74" i="1"/>
  <c r="B90" i="31"/>
  <c r="B204" i="30"/>
  <c r="AA69" i="30"/>
  <c r="B77" i="31"/>
  <c r="B191" i="30"/>
  <c r="X69" i="31"/>
  <c r="U62" i="31"/>
  <c r="U5" i="31"/>
  <c r="U82" i="31"/>
  <c r="O57" i="31"/>
  <c r="O86" i="31"/>
  <c r="F39" i="1"/>
  <c r="AA62" i="30"/>
  <c r="AA50" i="30"/>
  <c r="Z70" i="30"/>
  <c r="F12" i="1"/>
  <c r="A215" i="30"/>
  <c r="A101" i="31"/>
  <c r="B74" i="31"/>
  <c r="AA81" i="30"/>
  <c r="I51" i="31"/>
  <c r="Z60" i="30"/>
  <c r="AA71" i="30"/>
  <c r="A162" i="30"/>
  <c r="A48" i="31"/>
  <c r="G72" i="1" l="1"/>
  <c r="F66" i="1"/>
  <c r="G66" i="1"/>
  <c r="G24" i="1"/>
  <c r="F24" i="1"/>
</calcChain>
</file>

<file path=xl/sharedStrings.xml><?xml version="1.0" encoding="utf-8"?>
<sst xmlns="http://schemas.openxmlformats.org/spreadsheetml/2006/main" count="354" uniqueCount="67">
  <si>
    <t>Overview of Sector Charts</t>
  </si>
  <si>
    <t>Major Sectors</t>
  </si>
  <si>
    <t>Total Withholding Payments for All Sectors</t>
  </si>
  <si>
    <t>Agriculture, Forestry, Fishing, and Hunting</t>
  </si>
  <si>
    <t>Real Estate and Rental and Leasing</t>
  </si>
  <si>
    <t>Mining</t>
  </si>
  <si>
    <t>Professional, Scientific, and Technical Services</t>
  </si>
  <si>
    <t>Utilities</t>
  </si>
  <si>
    <t>Management of Companies and Enterprises</t>
  </si>
  <si>
    <t>Construction</t>
  </si>
  <si>
    <t>Administrative and Support and Waste Management and Remediation Services</t>
  </si>
  <si>
    <t>Manufacturing</t>
  </si>
  <si>
    <t>Educational Services</t>
  </si>
  <si>
    <t>Wholesale Trade</t>
  </si>
  <si>
    <t>Health Care and Social Assistance</t>
  </si>
  <si>
    <t>Retail Trade</t>
  </si>
  <si>
    <t>Arts, Entertainment, and Recreation</t>
  </si>
  <si>
    <t>Transportation and Warehousing</t>
  </si>
  <si>
    <t>Accommodation and Food Services</t>
  </si>
  <si>
    <t>Information</t>
  </si>
  <si>
    <t>Other Services (except Public Administration)</t>
  </si>
  <si>
    <t>Finance and Insurance</t>
  </si>
  <si>
    <t>Public Administration</t>
  </si>
  <si>
    <t>Oregon Department of Revenue, Research Section</t>
  </si>
  <si>
    <t>Click Number for Detailed Description (link to US Census Bureau website).</t>
  </si>
  <si>
    <t>Code</t>
  </si>
  <si>
    <t>NAICS Sector</t>
  </si>
  <si>
    <t>Agriculture, Forestry, Fishing and Hunting</t>
  </si>
  <si>
    <t>Administrative, Support, Waste Management, and Remediation</t>
  </si>
  <si>
    <t>Data presented is based on our most current information.  It is subject to continuous revision.</t>
  </si>
  <si>
    <t>Oregon Withholding Payments</t>
  </si>
  <si>
    <t>Index of Major Sectors</t>
  </si>
  <si>
    <t>Oregon Withholding Payments - 12-Month Moving Totals</t>
  </si>
  <si>
    <t>Description of Sector</t>
  </si>
  <si>
    <t>date</t>
  </si>
  <si>
    <t>Count</t>
  </si>
  <si>
    <t>Payment</t>
  </si>
  <si>
    <t>Unknown</t>
  </si>
  <si>
    <t>All Sectors</t>
  </si>
  <si>
    <t>12 Month Running totals</t>
  </si>
  <si>
    <t>From</t>
  </si>
  <si>
    <t>To</t>
  </si>
  <si>
    <t>Index of 12-Month totals</t>
  </si>
  <si>
    <t>Back to Table of Contents</t>
  </si>
  <si>
    <t>Sector</t>
  </si>
  <si>
    <t>Withholding Payments by Month and Sector</t>
  </si>
  <si>
    <t xml:space="preserve">Other Services </t>
  </si>
  <si>
    <t>fake data</t>
  </si>
  <si>
    <t>change from most recent 12 month</t>
  </si>
  <si>
    <t>Y/Y 12 mo change</t>
  </si>
  <si>
    <t>Difference</t>
  </si>
  <si>
    <t>% Change</t>
  </si>
  <si>
    <t>Month over Month Change</t>
  </si>
  <si>
    <t>12 Months Ending</t>
  </si>
  <si>
    <t xml:space="preserve">Amount of Payment and Number of Taxpayers by Sector </t>
  </si>
  <si>
    <t>Current month of data (Contents):</t>
  </si>
  <si>
    <t>Current year of data (Contents):</t>
  </si>
  <si>
    <t>Prior year (Contents):</t>
  </si>
  <si>
    <t>Current month &amp; year of data (Contents):</t>
  </si>
  <si>
    <t>Date charts are updated (Contents, all sectors, )</t>
  </si>
  <si>
    <t>need to manually update dates in chart titles on Composition worksheet</t>
  </si>
  <si>
    <t>Administrative, Support, Waste Management,</t>
  </si>
  <si>
    <t>2017 NAICS Sectors</t>
  </si>
  <si>
    <t>Withholding Tax: 12-Months Ending 01/2020</t>
  </si>
  <si>
    <t>January</t>
  </si>
  <si>
    <t>1/2020</t>
  </si>
  <si>
    <t>February 6,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</si>
</sst>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m\ d\,\ yyyy;@"/>
    <numFmt numFmtId="165" formatCode="[$-409]mmm\-yy;@"/>
    <numFmt numFmtId="166" formatCode="0.000"/>
    <numFmt numFmtId="167" formatCode="0.0%"/>
  </numFmts>
  <fonts count="28">
    <font>
      <sz val="10"/>
      <name val="Arial"/>
    </font>
    <font>
      <sz val="10"/>
      <name val="Arial"/>
      <family val="2"/>
    </font>
    <font>
      <u/>
      <sz val="10"/>
      <color indexed="30"/>
      <name val="Arial"/>
      <family val="2"/>
    </font>
    <font>
      <sz val="18"/>
      <name val="Arial"/>
      <family val="2"/>
    </font>
    <font>
      <sz val="16"/>
      <name val="Arial"/>
      <family val="2"/>
    </font>
    <font>
      <sz val="12"/>
      <name val="Arial"/>
      <family val="2"/>
    </font>
    <font>
      <i/>
      <sz val="10"/>
      <name val="Bookman"/>
      <family val="1"/>
    </font>
    <font>
      <b/>
      <sz val="14"/>
      <name val="Arial"/>
      <family val="2"/>
    </font>
    <font>
      <b/>
      <sz val="10"/>
      <name val="Arial"/>
      <family val="2"/>
    </font>
    <font>
      <b/>
      <sz val="12"/>
      <name val="Arial"/>
      <family val="2"/>
    </font>
    <font>
      <u/>
      <sz val="12"/>
      <color indexed="12"/>
      <name val="Arial"/>
      <family val="2"/>
    </font>
    <font>
      <sz val="12"/>
      <name val="Arial"/>
      <family val="2"/>
    </font>
    <font>
      <sz val="8"/>
      <name val="Arial"/>
      <family val="2"/>
    </font>
    <font>
      <sz val="12"/>
      <color indexed="18"/>
      <name val="Arial"/>
      <family val="2"/>
    </font>
    <font>
      <b/>
      <sz val="18"/>
      <name val="Arial"/>
      <family val="2"/>
    </font>
    <font>
      <sz val="10"/>
      <name val="Arial"/>
      <family val="2"/>
    </font>
    <font>
      <sz val="14"/>
      <name val="Arial"/>
      <family val="2"/>
    </font>
    <font>
      <u/>
      <sz val="14"/>
      <color indexed="12"/>
      <name val="Times New Roman"/>
      <family val="1"/>
    </font>
    <font>
      <sz val="14"/>
      <name val="Times New Roman"/>
      <family val="1"/>
    </font>
    <font>
      <sz val="14"/>
      <color indexed="12"/>
      <name val="Times New Roman"/>
      <family val="1"/>
    </font>
    <font>
      <i/>
      <sz val="10"/>
      <name val="Arial"/>
      <family val="2"/>
    </font>
    <font>
      <u/>
      <sz val="12"/>
      <color indexed="30"/>
      <name val="Arial"/>
      <family val="2"/>
    </font>
    <font>
      <sz val="12"/>
      <color rgb="FF002288"/>
      <name val="Arial"/>
      <family val="2"/>
    </font>
    <font>
      <sz val="10"/>
      <color rgb="FF000000"/>
      <name val="Arial"/>
      <family val="2"/>
    </font>
    <font>
      <b/>
      <sz val="10"/>
      <color rgb="FF000000"/>
      <name val="Arial"/>
      <family val="2"/>
    </font>
    <font>
      <u/>
      <sz val="14"/>
      <color indexed="12"/>
      <name val="Arial"/>
      <family val="2"/>
    </font>
    <font>
      <sz val="14"/>
      <color indexed="12"/>
      <name val="Arial"/>
      <family val="2"/>
    </font>
    <font>
      <u/>
      <sz val="14"/>
      <color rgb="FF0000FF"/>
      <name val="Arial"/>
      <family val="2"/>
    </font>
  </fonts>
  <fills count="8">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rgb="FFF0F0F0"/>
        <bgColor indexed="64"/>
      </patternFill>
    </fill>
  </fills>
  <borders count="26">
    <border>
      <left/>
      <right/>
      <top/>
      <bottom/>
      <diagonal/>
    </border>
    <border>
      <left/>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8"/>
      </bottom>
      <diagonal/>
    </border>
    <border>
      <left style="thin">
        <color indexed="64"/>
      </left>
      <right style="thin">
        <color indexed="64"/>
      </right>
      <top/>
      <bottom/>
      <diagonal/>
    </border>
    <border>
      <left/>
      <right style="medium">
        <color indexed="8"/>
      </right>
      <top style="medium">
        <color indexed="64"/>
      </top>
      <bottom/>
      <diagonal/>
    </border>
    <border>
      <left/>
      <right style="medium">
        <color indexed="8"/>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C1C1C1"/>
      </left>
      <right/>
      <top/>
      <bottom/>
      <diagonal/>
    </border>
    <border>
      <left style="medium">
        <color rgb="FFC1C1C1"/>
      </left>
      <right/>
      <top style="medium">
        <color rgb="FFC1C1C1"/>
      </top>
      <bottom/>
      <diagonal/>
    </border>
    <border>
      <left/>
      <right/>
      <top style="medium">
        <color rgb="FFC1C1C1"/>
      </top>
      <bottom/>
      <diagonal/>
    </border>
  </borders>
  <cellStyleXfs count="3">
    <xf numFmtId="0" fontId="0" fillId="0" borderId="0"/>
    <xf numFmtId="0" fontId="2" fillId="0" borderId="0" applyNumberFormat="0" applyFill="0" applyBorder="0" applyAlignment="0" applyProtection="0"/>
    <xf numFmtId="9" fontId="1" fillId="0" borderId="0" applyFont="0" applyFill="0" applyBorder="0" applyAlignment="0" applyProtection="0"/>
  </cellStyleXfs>
  <cellXfs count="150">
    <xf numFmtId="0" fontId="0" fillId="0" borderId="0" xfId="0"/>
    <xf numFmtId="0" fontId="0" fillId="0" borderId="0" xfId="0" applyAlignment="1">
      <alignment horizontal="left"/>
    </xf>
    <xf numFmtId="0" fontId="3" fillId="0" borderId="0" xfId="0" applyFont="1" applyAlignment="1">
      <alignment horizontal="center"/>
    </xf>
    <xf numFmtId="0" fontId="4" fillId="0" borderId="0" xfId="0" applyFont="1"/>
    <xf numFmtId="0" fontId="5" fillId="0" borderId="0" xfId="0" applyFont="1"/>
    <xf numFmtId="0" fontId="0" fillId="2" borderId="0" xfId="0" applyFill="1"/>
    <xf numFmtId="0" fontId="0" fillId="2" borderId="0" xfId="0" applyFill="1" applyAlignment="1">
      <alignment horizontal="center"/>
    </xf>
    <xf numFmtId="0" fontId="0" fillId="2" borderId="0" xfId="0" applyFill="1" applyAlignment="1">
      <alignment horizontal="left"/>
    </xf>
    <xf numFmtId="0" fontId="7" fillId="2" borderId="0" xfId="0" applyFont="1" applyFill="1"/>
    <xf numFmtId="0" fontId="8" fillId="2" borderId="0" xfId="0" applyFont="1" applyFill="1" applyAlignment="1"/>
    <xf numFmtId="0" fontId="8" fillId="2" borderId="0" xfId="0" applyFont="1" applyFill="1"/>
    <xf numFmtId="0" fontId="9" fillId="2" borderId="1" xfId="0" applyFont="1" applyFill="1" applyBorder="1" applyAlignment="1">
      <alignment horizontal="center"/>
    </xf>
    <xf numFmtId="0" fontId="9" fillId="2" borderId="1" xfId="0" applyFont="1" applyFill="1" applyBorder="1"/>
    <xf numFmtId="0" fontId="10" fillId="2" borderId="0" xfId="1" applyFont="1" applyFill="1" applyAlignment="1">
      <alignment horizontal="center" vertical="top" wrapText="1"/>
    </xf>
    <xf numFmtId="0" fontId="11" fillId="2" borderId="0" xfId="0" applyFont="1" applyFill="1" applyAlignment="1">
      <alignment horizontal="left" vertical="top"/>
    </xf>
    <xf numFmtId="0" fontId="11" fillId="2" borderId="0" xfId="0" applyFont="1" applyFill="1" applyAlignment="1">
      <alignment horizontal="left" vertical="top" wrapText="1"/>
    </xf>
    <xf numFmtId="0" fontId="11" fillId="2" borderId="1" xfId="0" applyFont="1" applyFill="1" applyBorder="1" applyAlignment="1">
      <alignment horizontal="left" vertical="top"/>
    </xf>
    <xf numFmtId="0" fontId="11" fillId="2" borderId="0" xfId="0" applyFont="1" applyFill="1" applyAlignment="1">
      <alignment horizontal="center"/>
    </xf>
    <xf numFmtId="0" fontId="6" fillId="2" borderId="0" xfId="0" applyFont="1" applyFill="1"/>
    <xf numFmtId="0" fontId="6" fillId="2" borderId="0" xfId="0" applyFont="1" applyFill="1" applyAlignment="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165" fontId="0" fillId="0" borderId="0" xfId="0" applyNumberFormat="1"/>
    <xf numFmtId="0" fontId="0" fillId="3" borderId="0" xfId="0" applyFill="1"/>
    <xf numFmtId="166" fontId="0" fillId="0" borderId="0" xfId="0" applyNumberFormat="1"/>
    <xf numFmtId="165" fontId="0" fillId="0" borderId="7" xfId="0" applyNumberFormat="1" applyBorder="1"/>
    <xf numFmtId="0" fontId="0" fillId="0" borderId="7" xfId="0" applyBorder="1"/>
    <xf numFmtId="0" fontId="0" fillId="2" borderId="0" xfId="0" applyFill="1" applyBorder="1"/>
    <xf numFmtId="10" fontId="0" fillId="0" borderId="0" xfId="2" applyNumberFormat="1" applyFont="1"/>
    <xf numFmtId="10" fontId="0" fillId="0" borderId="0" xfId="2" applyNumberFormat="1" applyFont="1" applyAlignment="1">
      <alignment wrapText="1"/>
    </xf>
    <xf numFmtId="0" fontId="16" fillId="0" borderId="0" xfId="0" applyFont="1"/>
    <xf numFmtId="0" fontId="17" fillId="0" borderId="0" xfId="1" applyFont="1" applyBorder="1" applyAlignment="1">
      <alignment horizontal="center"/>
    </xf>
    <xf numFmtId="0" fontId="18" fillId="0" borderId="0" xfId="0" applyFont="1"/>
    <xf numFmtId="0" fontId="16" fillId="0" borderId="0" xfId="0" applyFont="1" applyBorder="1"/>
    <xf numFmtId="0" fontId="5" fillId="0" borderId="0" xfId="0" applyNumberFormat="1" applyFont="1" applyBorder="1" applyAlignment="1">
      <alignment horizontal="left"/>
    </xf>
    <xf numFmtId="0" fontId="5" fillId="0" borderId="8" xfId="0" applyNumberFormat="1" applyFont="1" applyBorder="1" applyAlignment="1">
      <alignment horizontal="left"/>
    </xf>
    <xf numFmtId="0" fontId="5" fillId="0" borderId="0" xfId="0" applyNumberFormat="1" applyFont="1" applyBorder="1"/>
    <xf numFmtId="3" fontId="5" fillId="0" borderId="0" xfId="0" applyNumberFormat="1" applyFont="1" applyBorder="1"/>
    <xf numFmtId="167" fontId="5" fillId="0" borderId="4" xfId="0" applyNumberFormat="1" applyFont="1" applyBorder="1" applyAlignment="1">
      <alignment horizontal="right"/>
    </xf>
    <xf numFmtId="0" fontId="5" fillId="0" borderId="1" xfId="0" applyNumberFormat="1" applyFont="1" applyBorder="1"/>
    <xf numFmtId="3" fontId="5" fillId="0" borderId="1" xfId="0" applyNumberFormat="1" applyFont="1" applyBorder="1"/>
    <xf numFmtId="167" fontId="5" fillId="0" borderId="9" xfId="0" applyNumberFormat="1" applyFont="1" applyBorder="1" applyAlignment="1">
      <alignment horizontal="right"/>
    </xf>
    <xf numFmtId="0" fontId="5" fillId="0" borderId="10" xfId="0" applyNumberFormat="1" applyFont="1" applyBorder="1" applyAlignment="1">
      <alignment horizontal="left"/>
    </xf>
    <xf numFmtId="0" fontId="0" fillId="0" borderId="4" xfId="0" applyBorder="1" applyAlignment="1">
      <alignment horizontal="left"/>
    </xf>
    <xf numFmtId="0" fontId="0" fillId="0" borderId="8" xfId="0" applyNumberFormat="1" applyBorder="1" applyAlignment="1">
      <alignment horizontal="left"/>
    </xf>
    <xf numFmtId="0" fontId="0" fillId="2" borderId="11" xfId="0" applyFill="1" applyBorder="1"/>
    <xf numFmtId="0" fontId="0" fillId="2" borderId="12" xfId="0" applyFill="1" applyBorder="1"/>
    <xf numFmtId="0" fontId="0" fillId="2" borderId="13" xfId="0" applyFill="1" applyBorder="1"/>
    <xf numFmtId="0" fontId="5" fillId="0" borderId="4" xfId="0" applyNumberFormat="1" applyFont="1" applyBorder="1" applyAlignment="1">
      <alignment horizontal="left"/>
    </xf>
    <xf numFmtId="0" fontId="0" fillId="4" borderId="0" xfId="0" applyFill="1"/>
    <xf numFmtId="164" fontId="0" fillId="4" borderId="0" xfId="0" applyNumberFormat="1" applyFill="1"/>
    <xf numFmtId="0" fontId="0" fillId="5" borderId="0" xfId="0" applyFill="1"/>
    <xf numFmtId="164" fontId="0" fillId="5" borderId="0" xfId="0" applyNumberFormat="1" applyFill="1"/>
    <xf numFmtId="0" fontId="22" fillId="7" borderId="21" xfId="0" applyFont="1" applyFill="1" applyBorder="1" applyAlignment="1">
      <alignment vertical="top" wrapText="1"/>
    </xf>
    <xf numFmtId="0" fontId="22" fillId="7" borderId="22" xfId="0" applyFont="1" applyFill="1" applyBorder="1" applyAlignment="1">
      <alignment vertical="top" wrapText="1"/>
    </xf>
    <xf numFmtId="0" fontId="1" fillId="4" borderId="0" xfId="0" applyFont="1" applyFill="1"/>
    <xf numFmtId="0" fontId="18" fillId="0" borderId="13" xfId="0" applyNumberFormat="1" applyFont="1" applyBorder="1" applyAlignment="1">
      <alignment horizontal="right"/>
    </xf>
    <xf numFmtId="0" fontId="5" fillId="0" borderId="0" xfId="0" applyFont="1" applyBorder="1"/>
    <xf numFmtId="0" fontId="19" fillId="0" borderId="12" xfId="0" applyFont="1" applyBorder="1"/>
    <xf numFmtId="0" fontId="18" fillId="0" borderId="12" xfId="0" applyNumberFormat="1" applyFont="1" applyBorder="1" applyAlignment="1">
      <alignment horizontal="center" wrapText="1"/>
    </xf>
    <xf numFmtId="0" fontId="18" fillId="0" borderId="12" xfId="0" applyNumberFormat="1" applyFont="1" applyBorder="1" applyAlignment="1">
      <alignment horizontal="right"/>
    </xf>
    <xf numFmtId="0" fontId="0" fillId="0" borderId="0" xfId="0" applyBorder="1" applyAlignment="1">
      <alignment horizontal="left"/>
    </xf>
    <xf numFmtId="0" fontId="16" fillId="0" borderId="3" xfId="0" applyFont="1" applyBorder="1"/>
    <xf numFmtId="0" fontId="5" fillId="0" borderId="2" xfId="0" applyNumberFormat="1" applyFont="1" applyBorder="1"/>
    <xf numFmtId="3" fontId="5" fillId="0" borderId="2" xfId="0" applyNumberFormat="1" applyFont="1" applyBorder="1"/>
    <xf numFmtId="167" fontId="5" fillId="0" borderId="6" xfId="0" applyNumberFormat="1" applyFont="1" applyBorder="1" applyAlignment="1">
      <alignment horizontal="right"/>
    </xf>
    <xf numFmtId="0" fontId="13" fillId="4" borderId="0" xfId="0" quotePrefix="1" applyFont="1" applyFill="1" applyAlignment="1">
      <alignment horizontal="left" vertical="top" wrapText="1"/>
    </xf>
    <xf numFmtId="0" fontId="14" fillId="0" borderId="0" xfId="0" applyFont="1" applyBorder="1" applyAlignment="1"/>
    <xf numFmtId="0" fontId="3" fillId="2" borderId="0" xfId="0" applyFont="1" applyFill="1" applyBorder="1" applyAlignment="1">
      <alignment shrinkToFit="1"/>
    </xf>
    <xf numFmtId="0" fontId="3" fillId="2" borderId="0" xfId="0" applyFont="1" applyFill="1" applyBorder="1" applyAlignment="1">
      <alignment horizontal="center" shrinkToFit="1"/>
    </xf>
    <xf numFmtId="0" fontId="4" fillId="2" borderId="0" xfId="0" applyFont="1" applyFill="1" applyBorder="1" applyAlignment="1">
      <alignment horizontal="center"/>
    </xf>
    <xf numFmtId="0" fontId="4" fillId="0" borderId="0" xfId="0" applyFont="1" applyFill="1" applyBorder="1" applyAlignment="1">
      <alignment horizontal="center"/>
    </xf>
    <xf numFmtId="0" fontId="3" fillId="2" borderId="0" xfId="0" applyFont="1" applyFill="1" applyBorder="1" applyAlignment="1">
      <alignment horizontal="center" wrapText="1"/>
    </xf>
    <xf numFmtId="0" fontId="20" fillId="0" borderId="0" xfId="0" applyFont="1" applyAlignment="1">
      <alignment horizontal="left"/>
    </xf>
    <xf numFmtId="164" fontId="1" fillId="0" borderId="0" xfId="0" applyNumberFormat="1" applyFont="1" applyAlignment="1">
      <alignment horizontal="left"/>
    </xf>
    <xf numFmtId="0" fontId="20" fillId="2" borderId="0" xfId="0" applyFont="1" applyFill="1"/>
    <xf numFmtId="0" fontId="21" fillId="2" borderId="0" xfId="1" applyFont="1" applyFill="1" applyAlignment="1">
      <alignment horizontal="center" vertical="top" wrapText="1"/>
    </xf>
    <xf numFmtId="0" fontId="21" fillId="2" borderId="1" xfId="1" applyFont="1" applyFill="1" applyBorder="1" applyAlignment="1">
      <alignment horizontal="center" vertical="top" wrapText="1"/>
    </xf>
    <xf numFmtId="49" fontId="1" fillId="4" borderId="0" xfId="0" quotePrefix="1" applyNumberFormat="1" applyFont="1" applyFill="1" applyAlignment="1">
      <alignment horizontal="left"/>
    </xf>
    <xf numFmtId="0" fontId="13" fillId="2" borderId="1" xfId="0" applyFont="1" applyFill="1" applyBorder="1" applyAlignment="1">
      <alignment vertical="top" wrapText="1"/>
    </xf>
    <xf numFmtId="0" fontId="0" fillId="0" borderId="0" xfId="0" applyAlignment="1">
      <alignment wrapText="1"/>
    </xf>
    <xf numFmtId="0" fontId="0" fillId="0" borderId="0" xfId="0" quotePrefix="1" applyAlignment="1">
      <alignment horizontal="left"/>
    </xf>
    <xf numFmtId="0" fontId="23" fillId="0" borderId="0" xfId="0" applyFont="1" applyAlignment="1">
      <alignment vertical="top" wrapText="1"/>
    </xf>
    <xf numFmtId="0" fontId="24" fillId="0" borderId="24" xfId="0" applyFont="1" applyBorder="1" applyAlignment="1">
      <alignment horizontal="center" vertical="top" wrapText="1"/>
    </xf>
    <xf numFmtId="0" fontId="23" fillId="0" borderId="25" xfId="0" applyFont="1" applyBorder="1" applyAlignment="1">
      <alignment vertical="top" wrapText="1"/>
    </xf>
    <xf numFmtId="0" fontId="24" fillId="0" borderId="23" xfId="0" applyFont="1" applyBorder="1" applyAlignment="1">
      <alignment horizontal="center" vertical="top" wrapText="1"/>
    </xf>
    <xf numFmtId="0" fontId="7" fillId="2" borderId="0" xfId="0" quotePrefix="1" applyFont="1" applyFill="1" applyAlignment="1">
      <alignment horizontal="left"/>
    </xf>
    <xf numFmtId="0" fontId="2" fillId="2" borderId="0" xfId="1" quotePrefix="1" applyFill="1" applyAlignment="1">
      <alignment horizontal="fill"/>
    </xf>
    <xf numFmtId="0" fontId="23" fillId="0" borderId="0" xfId="0" applyFont="1" applyAlignment="1">
      <alignment vertical="top"/>
    </xf>
    <xf numFmtId="17" fontId="24" fillId="0" borderId="24" xfId="0" applyNumberFormat="1" applyFont="1" applyBorder="1" applyAlignment="1">
      <alignment horizontal="center" vertical="top" wrapText="1"/>
    </xf>
    <xf numFmtId="17" fontId="24" fillId="0" borderId="23" xfId="0" applyNumberFormat="1" applyFont="1" applyBorder="1" applyAlignment="1">
      <alignment horizontal="center" vertical="top" wrapText="1"/>
    </xf>
    <xf numFmtId="167" fontId="0" fillId="0" borderId="0" xfId="2" applyNumberFormat="1" applyFont="1"/>
    <xf numFmtId="0" fontId="7" fillId="0" borderId="2" xfId="0" applyFont="1" applyBorder="1" applyAlignment="1">
      <alignment horizontal="left"/>
    </xf>
    <xf numFmtId="0" fontId="26" fillId="0" borderId="2" xfId="0" applyFont="1" applyBorder="1"/>
    <xf numFmtId="0" fontId="7" fillId="0" borderId="2" xfId="0" applyNumberFormat="1" applyFont="1" applyBorder="1" applyAlignment="1">
      <alignment horizontal="center" wrapText="1"/>
    </xf>
    <xf numFmtId="0" fontId="7" fillId="0" borderId="2" xfId="0" applyNumberFormat="1" applyFont="1" applyBorder="1" applyAlignment="1">
      <alignment horizontal="right"/>
    </xf>
    <xf numFmtId="0" fontId="27" fillId="0" borderId="11" xfId="1" applyFont="1" applyBorder="1" applyAlignment="1">
      <alignment horizontal="left"/>
    </xf>
    <xf numFmtId="0" fontId="16" fillId="0" borderId="3" xfId="0" applyFont="1" applyBorder="1" applyAlignment="1">
      <alignment horizontal="left"/>
    </xf>
    <xf numFmtId="0" fontId="25" fillId="0" borderId="3" xfId="1" applyFont="1" applyBorder="1" applyAlignment="1"/>
    <xf numFmtId="0" fontId="25" fillId="0" borderId="3" xfId="1" applyFont="1" applyBorder="1" applyAlignment="1">
      <alignment horizontal="left" vertical="top"/>
    </xf>
    <xf numFmtId="0" fontId="1" fillId="0" borderId="3" xfId="0" applyFont="1" applyBorder="1" applyAlignment="1">
      <alignment horizontal="left"/>
    </xf>
    <xf numFmtId="0" fontId="25" fillId="0" borderId="3" xfId="1" applyFont="1" applyBorder="1"/>
    <xf numFmtId="0" fontId="1" fillId="0" borderId="5" xfId="0" applyFont="1" applyBorder="1" applyAlignment="1">
      <alignment horizontal="left"/>
    </xf>
    <xf numFmtId="0" fontId="13" fillId="2" borderId="1" xfId="0" applyFont="1" applyFill="1" applyBorder="1" applyAlignment="1">
      <alignment vertical="top"/>
    </xf>
    <xf numFmtId="0" fontId="25" fillId="0" borderId="0" xfId="1" applyFont="1" applyBorder="1" applyAlignment="1">
      <alignment horizontal="center"/>
    </xf>
    <xf numFmtId="0" fontId="1" fillId="0" borderId="0" xfId="0" applyFont="1" applyAlignment="1"/>
    <xf numFmtId="0" fontId="3" fillId="0" borderId="0" xfId="0" applyFont="1" applyAlignment="1">
      <alignment horizontal="center"/>
    </xf>
    <xf numFmtId="0" fontId="15" fillId="0" borderId="0" xfId="0" applyFont="1" applyAlignment="1"/>
    <xf numFmtId="0" fontId="0" fillId="0" borderId="0" xfId="0" applyAlignment="1"/>
    <xf numFmtId="0" fontId="16" fillId="0" borderId="0" xfId="0" applyFont="1" applyAlignment="1">
      <alignment horizontal="center"/>
    </xf>
    <xf numFmtId="0" fontId="16" fillId="0" borderId="0" xfId="0" applyFont="1" applyAlignment="1"/>
    <xf numFmtId="0" fontId="2" fillId="6" borderId="14" xfId="1" applyFill="1" applyBorder="1" applyAlignment="1">
      <alignment horizontal="center" vertical="center" wrapText="1"/>
    </xf>
    <xf numFmtId="0" fontId="0" fillId="0" borderId="15" xfId="0" applyBorder="1"/>
    <xf numFmtId="164" fontId="1" fillId="2" borderId="0" xfId="0" applyNumberFormat="1" applyFont="1" applyFill="1" applyAlignment="1">
      <alignment horizontal="left"/>
    </xf>
    <xf numFmtId="0" fontId="2" fillId="6" borderId="16" xfId="1" applyFill="1" applyBorder="1" applyAlignment="1">
      <alignment horizontal="center" vertical="center" wrapText="1"/>
    </xf>
    <xf numFmtId="0" fontId="2" fillId="6" borderId="17" xfId="1" applyFill="1" applyBorder="1" applyAlignment="1">
      <alignment horizontal="center" vertical="center" wrapText="1"/>
    </xf>
    <xf numFmtId="0" fontId="20" fillId="2" borderId="0" xfId="0" applyFont="1" applyFill="1" applyBorder="1"/>
    <xf numFmtId="0" fontId="14" fillId="2" borderId="11" xfId="0" applyFont="1" applyFill="1" applyBorder="1" applyAlignment="1">
      <alignment horizontal="center"/>
    </xf>
    <xf numFmtId="0" fontId="14" fillId="2" borderId="12" xfId="0" applyFont="1" applyFill="1" applyBorder="1" applyAlignment="1">
      <alignment horizontal="center"/>
    </xf>
    <xf numFmtId="0" fontId="14" fillId="2" borderId="13" xfId="0" applyFont="1" applyFill="1" applyBorder="1" applyAlignment="1">
      <alignment horizontal="center"/>
    </xf>
    <xf numFmtId="0" fontId="3" fillId="2" borderId="3" xfId="0" applyFont="1" applyFill="1" applyBorder="1" applyAlignment="1">
      <alignment horizontal="center" shrinkToFit="1"/>
    </xf>
    <xf numFmtId="0" fontId="3" fillId="2" borderId="0" xfId="0" applyFont="1" applyFill="1" applyBorder="1" applyAlignment="1">
      <alignment horizontal="center" shrinkToFit="1"/>
    </xf>
    <xf numFmtId="0" fontId="3" fillId="2" borderId="4" xfId="0" applyFont="1" applyFill="1" applyBorder="1" applyAlignment="1">
      <alignment horizontal="center" shrinkToFit="1"/>
    </xf>
    <xf numFmtId="0" fontId="2" fillId="0" borderId="0" xfId="1" applyFill="1" applyBorder="1" applyAlignment="1">
      <alignment horizontal="center" vertical="center" wrapText="1"/>
    </xf>
    <xf numFmtId="0" fontId="2" fillId="6" borderId="18" xfId="1" applyFill="1" applyBorder="1" applyAlignment="1">
      <alignment horizontal="center" vertical="center" wrapText="1"/>
    </xf>
    <xf numFmtId="0" fontId="2" fillId="6" borderId="15" xfId="1" applyFill="1" applyBorder="1" applyAlignment="1">
      <alignment horizontal="center" vertical="center" wrapText="1"/>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5" xfId="0"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horizontal="center"/>
    </xf>
    <xf numFmtId="0" fontId="3" fillId="2" borderId="11" xfId="0" applyFont="1" applyFill="1" applyBorder="1" applyAlignment="1">
      <alignment horizontal="center" shrinkToFit="1"/>
    </xf>
    <xf numFmtId="0" fontId="3" fillId="2" borderId="12" xfId="0" applyFont="1" applyFill="1" applyBorder="1" applyAlignment="1">
      <alignment horizontal="center" shrinkToFit="1"/>
    </xf>
    <xf numFmtId="0" fontId="3" fillId="2" borderId="19" xfId="0" applyFont="1" applyFill="1" applyBorder="1" applyAlignment="1">
      <alignment horizontal="center" shrinkToFit="1"/>
    </xf>
    <xf numFmtId="0" fontId="4" fillId="2" borderId="5" xfId="0" applyFont="1" applyFill="1" applyBorder="1" applyAlignment="1">
      <alignment horizontal="center"/>
    </xf>
    <xf numFmtId="0" fontId="4" fillId="2" borderId="2" xfId="0" applyFont="1" applyFill="1" applyBorder="1" applyAlignment="1">
      <alignment horizontal="center"/>
    </xf>
    <xf numFmtId="0" fontId="4" fillId="2" borderId="20" xfId="0" applyFont="1" applyFill="1" applyBorder="1" applyAlignment="1">
      <alignment horizontal="center"/>
    </xf>
    <xf numFmtId="0" fontId="2" fillId="3" borderId="14" xfId="1" applyFill="1" applyBorder="1" applyAlignment="1">
      <alignment horizontal="center" vertical="center" wrapText="1"/>
    </xf>
    <xf numFmtId="0" fontId="2" fillId="3" borderId="18" xfId="1" applyFill="1" applyBorder="1" applyAlignment="1">
      <alignment horizontal="center" vertical="center" wrapText="1"/>
    </xf>
    <xf numFmtId="0" fontId="2" fillId="3" borderId="15" xfId="1" applyFill="1" applyBorder="1" applyAlignment="1">
      <alignment horizontal="center" vertical="center" wrapText="1"/>
    </xf>
    <xf numFmtId="0" fontId="4" fillId="0" borderId="5" xfId="0" applyFont="1" applyFill="1" applyBorder="1" applyAlignment="1">
      <alignment horizontal="center"/>
    </xf>
    <xf numFmtId="0" fontId="4" fillId="0" borderId="2" xfId="0" applyFont="1" applyFill="1" applyBorder="1" applyAlignment="1">
      <alignment horizontal="center"/>
    </xf>
    <xf numFmtId="0" fontId="4" fillId="0" borderId="20" xfId="0" applyFont="1" applyFill="1" applyBorder="1" applyAlignment="1">
      <alignment horizontal="center"/>
    </xf>
    <xf numFmtId="0" fontId="3" fillId="2" borderId="11" xfId="0" applyFont="1" applyFill="1" applyBorder="1" applyAlignment="1">
      <alignment horizontal="center" wrapText="1"/>
    </xf>
    <xf numFmtId="0" fontId="3" fillId="2" borderId="12" xfId="0" applyFont="1" applyFill="1" applyBorder="1" applyAlignment="1">
      <alignment horizontal="center" wrapText="1"/>
    </xf>
    <xf numFmtId="0" fontId="3" fillId="2" borderId="19" xfId="0" applyFont="1" applyFill="1" applyBorder="1" applyAlignment="1">
      <alignment horizontal="center"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Amount of Withholding Payments by Sector - 12-months Ending January 2020</a:t>
            </a:r>
          </a:p>
        </c:rich>
      </c:tx>
      <c:layout>
        <c:manualLayout>
          <c:xMode val="edge"/>
          <c:yMode val="edge"/>
          <c:x val="0.13670906521300222"/>
          <c:y val="1.4499575839354139E-2"/>
        </c:manualLayout>
      </c:layout>
      <c:overlay val="0"/>
      <c:spPr>
        <a:noFill/>
        <a:ln w="25400">
          <a:noFill/>
        </a:ln>
      </c:spPr>
    </c:title>
    <c:autoTitleDeleted val="0"/>
    <c:plotArea>
      <c:layout>
        <c:manualLayout>
          <c:layoutTarget val="inner"/>
          <c:xMode val="edge"/>
          <c:yMode val="edge"/>
          <c:x val="0.31751227495908346"/>
          <c:y val="0.10629067245119306"/>
          <c:w val="0.61047463175122751"/>
          <c:h val="0.82212581344902391"/>
        </c:manualLayout>
      </c:layout>
      <c:barChart>
        <c:barDir val="bar"/>
        <c:grouping val="clustered"/>
        <c:varyColors val="0"/>
        <c:ser>
          <c:idx val="0"/>
          <c:order val="0"/>
          <c:tx>
            <c:strRef>
              <c:f>Count!$C$8</c:f>
              <c:strCache>
                <c:ptCount val="1"/>
                <c:pt idx="0">
                  <c:v>Payment</c:v>
                </c:pt>
              </c:strCache>
            </c:strRef>
          </c:tx>
          <c:spPr>
            <a:solidFill>
              <a:srgbClr val="3366FF"/>
            </a:solidFill>
            <a:ln w="12700">
              <a:solidFill>
                <a:srgbClr val="000000"/>
              </a:solidFill>
              <a:prstDash val="solid"/>
            </a:ln>
          </c:spPr>
          <c:invertIfNegative val="0"/>
          <c:cat>
            <c:strRef>
              <c:f>Count!$B$9:$B$29</c:f>
              <c:strCache>
                <c:ptCount val="21"/>
                <c:pt idx="0">
                  <c:v>Mining</c:v>
                </c:pt>
                <c:pt idx="1">
                  <c:v>Unknown</c:v>
                </c:pt>
                <c:pt idx="2">
                  <c:v>Arts, Entertainment, and Recreation</c:v>
                </c:pt>
                <c:pt idx="3">
                  <c:v>Utilities</c:v>
                </c:pt>
                <c:pt idx="4">
                  <c:v>Agriculture, Forestry, Fishing and Hunting</c:v>
                </c:pt>
                <c:pt idx="5">
                  <c:v>Real Estate and Rental and Leasing</c:v>
                </c:pt>
                <c:pt idx="6">
                  <c:v>Other Services </c:v>
                </c:pt>
                <c:pt idx="7">
                  <c:v>Transportation and Warehousing</c:v>
                </c:pt>
                <c:pt idx="8">
                  <c:v>Information</c:v>
                </c:pt>
                <c:pt idx="9">
                  <c:v>Accommodation and Food Services</c:v>
                </c:pt>
                <c:pt idx="10">
                  <c:v>Administrative, Support, Waste Management,</c:v>
                </c:pt>
                <c:pt idx="11">
                  <c:v>Management of Companies and Enterprises</c:v>
                </c:pt>
                <c:pt idx="12">
                  <c:v>Wholesale Trade</c:v>
                </c:pt>
                <c:pt idx="13">
                  <c:v>Retail Trade</c:v>
                </c:pt>
                <c:pt idx="14">
                  <c:v>Construction</c:v>
                </c:pt>
                <c:pt idx="15">
                  <c:v>Educational Services</c:v>
                </c:pt>
                <c:pt idx="16">
                  <c:v>Professional, Scientific, and Technical Services</c:v>
                </c:pt>
                <c:pt idx="17">
                  <c:v>Public Administration</c:v>
                </c:pt>
                <c:pt idx="18">
                  <c:v>Manufacturing</c:v>
                </c:pt>
                <c:pt idx="19">
                  <c:v>Health Care and Social Assistance</c:v>
                </c:pt>
                <c:pt idx="20">
                  <c:v>Finance and Insurance</c:v>
                </c:pt>
              </c:strCache>
            </c:strRef>
          </c:cat>
          <c:val>
            <c:numRef>
              <c:f>Count!$C$9:$C$29</c:f>
              <c:numCache>
                <c:formatCode>General</c:formatCode>
                <c:ptCount val="21"/>
                <c:pt idx="0">
                  <c:v>7368000</c:v>
                </c:pt>
                <c:pt idx="1">
                  <c:v>22177000</c:v>
                </c:pt>
                <c:pt idx="2">
                  <c:v>70723000</c:v>
                </c:pt>
                <c:pt idx="3">
                  <c:v>82059000</c:v>
                </c:pt>
                <c:pt idx="4">
                  <c:v>111983000</c:v>
                </c:pt>
                <c:pt idx="5">
                  <c:v>114862000</c:v>
                </c:pt>
                <c:pt idx="6">
                  <c:v>181077000</c:v>
                </c:pt>
                <c:pt idx="7">
                  <c:v>225871000</c:v>
                </c:pt>
                <c:pt idx="8">
                  <c:v>229809000</c:v>
                </c:pt>
                <c:pt idx="9">
                  <c:v>265753000</c:v>
                </c:pt>
                <c:pt idx="10">
                  <c:v>317074000</c:v>
                </c:pt>
                <c:pt idx="11">
                  <c:v>375274000</c:v>
                </c:pt>
                <c:pt idx="12">
                  <c:v>429209000</c:v>
                </c:pt>
                <c:pt idx="13">
                  <c:v>495127000</c:v>
                </c:pt>
                <c:pt idx="14">
                  <c:v>496430000</c:v>
                </c:pt>
                <c:pt idx="15">
                  <c:v>529877000</c:v>
                </c:pt>
                <c:pt idx="16">
                  <c:v>595179000</c:v>
                </c:pt>
                <c:pt idx="17">
                  <c:v>640049000</c:v>
                </c:pt>
                <c:pt idx="18">
                  <c:v>997533000</c:v>
                </c:pt>
                <c:pt idx="19">
                  <c:v>1052687000</c:v>
                </c:pt>
                <c:pt idx="20">
                  <c:v>1178274000</c:v>
                </c:pt>
              </c:numCache>
            </c:numRef>
          </c:val>
          <c:extLst xmlns:c16r2="http://schemas.microsoft.com/office/drawing/2015/06/chart">
            <c:ext xmlns:c16="http://schemas.microsoft.com/office/drawing/2014/chart" uri="{C3380CC4-5D6E-409C-BE32-E72D297353CC}">
              <c16:uniqueId val="{00000000-5B8C-4A27-A7D8-70F9FA387E37}"/>
            </c:ext>
          </c:extLst>
        </c:ser>
        <c:dLbls>
          <c:showLegendKey val="0"/>
          <c:showVal val="0"/>
          <c:showCatName val="0"/>
          <c:showSerName val="0"/>
          <c:showPercent val="0"/>
          <c:showBubbleSize val="0"/>
        </c:dLbls>
        <c:gapWidth val="150"/>
        <c:axId val="206103880"/>
        <c:axId val="204145936"/>
      </c:barChart>
      <c:catAx>
        <c:axId val="2061038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4145936"/>
        <c:crosses val="autoZero"/>
        <c:auto val="1"/>
        <c:lblAlgn val="ctr"/>
        <c:lblOffset val="100"/>
        <c:tickLblSkip val="1"/>
        <c:tickMarkSkip val="1"/>
        <c:noMultiLvlLbl val="0"/>
      </c:catAx>
      <c:valAx>
        <c:axId val="204145936"/>
        <c:scaling>
          <c:orientation val="minMax"/>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206103880"/>
        <c:crosses val="autoZero"/>
        <c:crossBetween val="between"/>
        <c:majorUnit val="250000000"/>
        <c:dispUnits>
          <c:builtInUnit val="millions"/>
          <c:dispUnitsLbl>
            <c:layout>
              <c:manualLayout>
                <c:xMode val="edge"/>
                <c:yMode val="edge"/>
                <c:x val="0.50763398849952912"/>
                <c:y val="0.96163652747948525"/>
              </c:manualLayout>
            </c:layout>
            <c:spPr>
              <a:noFill/>
              <a:ln w="25400">
                <a:noFill/>
              </a:ln>
            </c:spPr>
            <c:txPr>
              <a:bodyPr rot="0" vert="horz"/>
              <a:lstStyle/>
              <a:p>
                <a:pPr algn="ctr">
                  <a:defRPr sz="850" b="1" i="0" u="none" strike="noStrike" baseline="0">
                    <a:solidFill>
                      <a:srgbClr val="000000"/>
                    </a:solidFill>
                    <a:latin typeface="Arial"/>
                    <a:ea typeface="Arial"/>
                    <a:cs typeface="Arial"/>
                  </a:defRPr>
                </a:pPr>
                <a:endParaRPr lang="en-US"/>
              </a:p>
            </c:txPr>
          </c:dispUnitsLbl>
        </c:dispUnits>
      </c:valAx>
      <c:spPr>
        <a:solidFill>
          <a:srgbClr val="C0C0C0"/>
        </a:solidFill>
        <a:ln w="12700">
          <a:solidFill>
            <a:srgbClr val="808080"/>
          </a:solidFill>
          <a:prstDash val="solid"/>
        </a:ln>
      </c:spPr>
    </c:plotArea>
    <c:plotVisOnly val="1"/>
    <c:dispBlanksAs val="gap"/>
    <c:showDLblsOverMax val="0"/>
  </c:chart>
  <c:spPr>
    <a:noFill/>
    <a:ln w="3175">
      <a:solidFill>
        <a:srgbClr val="000000"/>
      </a:solidFill>
      <a:prstDash val="solid"/>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3316-4944-BDB0-2412A0C91995}"/>
            </c:ext>
          </c:extLst>
        </c:ser>
        <c:dLbls>
          <c:showLegendKey val="0"/>
          <c:showVal val="0"/>
          <c:showCatName val="0"/>
          <c:showSerName val="0"/>
          <c:showPercent val="0"/>
          <c:showBubbleSize val="0"/>
        </c:dLbls>
        <c:smooth val="0"/>
        <c:axId val="247692048"/>
        <c:axId val="247692440"/>
      </c:lineChart>
      <c:dateAx>
        <c:axId val="247692048"/>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7692440"/>
        <c:crosses val="autoZero"/>
        <c:auto val="1"/>
        <c:lblOffset val="100"/>
        <c:baseTimeUnit val="days"/>
        <c:majorUnit val="1"/>
        <c:majorTimeUnit val="days"/>
        <c:minorUnit val="1"/>
        <c:minorTimeUnit val="days"/>
      </c:dateAx>
      <c:valAx>
        <c:axId val="247692440"/>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7692048"/>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0136872887355"/>
          <c:y val="4.3701799485861177E-2"/>
          <c:w val="0.79495329362900702"/>
          <c:h val="0.79177377892030854"/>
        </c:manualLayout>
      </c:layout>
      <c:barChart>
        <c:barDir val="col"/>
        <c:grouping val="clustered"/>
        <c:varyColors val="0"/>
        <c:ser>
          <c:idx val="1"/>
          <c:order val="1"/>
          <c:spPr>
            <a:solidFill>
              <a:srgbClr val="CCFFFF"/>
            </a:solidFill>
            <a:ln w="25400">
              <a:noFill/>
            </a:ln>
          </c:spPr>
          <c:invertIfNegative val="0"/>
          <c:val>
            <c:numRef>
              <c:f>'12Mo Totals'!$E$119:$E$227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100000000</c:v>
                </c:pt>
                <c:pt idx="14">
                  <c:v>100000000</c:v>
                </c:pt>
                <c:pt idx="15">
                  <c:v>100000000</c:v>
                </c:pt>
                <c:pt idx="16">
                  <c:v>100000000</c:v>
                </c:pt>
                <c:pt idx="17">
                  <c:v>100000000</c:v>
                </c:pt>
                <c:pt idx="18">
                  <c:v>100000000</c:v>
                </c:pt>
                <c:pt idx="19">
                  <c:v>100000000</c:v>
                </c:pt>
                <c:pt idx="20">
                  <c:v>100000000</c:v>
                </c:pt>
                <c:pt idx="21">
                  <c:v>100000000</c:v>
                </c:pt>
                <c:pt idx="22">
                  <c:v>100000000</c:v>
                </c:pt>
                <c:pt idx="23">
                  <c:v>100000000</c:v>
                </c:pt>
                <c:pt idx="24">
                  <c:v>100000000</c:v>
                </c:pt>
                <c:pt idx="25">
                  <c:v>0</c:v>
                </c:pt>
                <c:pt idx="26">
                  <c:v>0</c:v>
                </c:pt>
                <c:pt idx="27">
                  <c:v>0</c:v>
                </c:pt>
                <c:pt idx="28">
                  <c:v>0</c:v>
                </c:pt>
                <c:pt idx="29">
                  <c:v>0</c:v>
                </c:pt>
                <c:pt idx="30">
                  <c:v>0</c:v>
                </c:pt>
                <c:pt idx="31">
                  <c:v>0</c:v>
                </c:pt>
                <c:pt idx="32">
                  <c:v>0</c:v>
                </c:pt>
                <c:pt idx="33">
                  <c:v>0</c:v>
                </c:pt>
                <c:pt idx="34">
                  <c:v>0</c:v>
                </c:pt>
                <c:pt idx="35">
                  <c:v>0</c:v>
                </c:pt>
                <c:pt idx="36">
                  <c:v>0</c:v>
                </c:pt>
                <c:pt idx="37">
                  <c:v>100000000</c:v>
                </c:pt>
                <c:pt idx="38">
                  <c:v>100000000</c:v>
                </c:pt>
                <c:pt idx="39">
                  <c:v>100000000</c:v>
                </c:pt>
                <c:pt idx="40">
                  <c:v>100000000</c:v>
                </c:pt>
                <c:pt idx="41">
                  <c:v>100000000</c:v>
                </c:pt>
                <c:pt idx="42">
                  <c:v>100000000</c:v>
                </c:pt>
                <c:pt idx="43">
                  <c:v>100000000</c:v>
                </c:pt>
                <c:pt idx="44">
                  <c:v>100000000</c:v>
                </c:pt>
                <c:pt idx="45">
                  <c:v>100000000</c:v>
                </c:pt>
                <c:pt idx="46">
                  <c:v>100000000</c:v>
                </c:pt>
                <c:pt idx="47">
                  <c:v>100000000</c:v>
                </c:pt>
                <c:pt idx="48">
                  <c:v>100000000</c:v>
                </c:pt>
                <c:pt idx="49">
                  <c:v>0</c:v>
                </c:pt>
                <c:pt idx="50">
                  <c:v>0</c:v>
                </c:pt>
                <c:pt idx="51">
                  <c:v>0</c:v>
                </c:pt>
                <c:pt idx="52">
                  <c:v>0</c:v>
                </c:pt>
                <c:pt idx="53">
                  <c:v>0</c:v>
                </c:pt>
                <c:pt idx="54">
                  <c:v>0</c:v>
                </c:pt>
                <c:pt idx="55">
                  <c:v>0</c:v>
                </c:pt>
                <c:pt idx="56">
                  <c:v>0</c:v>
                </c:pt>
                <c:pt idx="57">
                  <c:v>0</c:v>
                </c:pt>
                <c:pt idx="58">
                  <c:v>0</c:v>
                </c:pt>
                <c:pt idx="59">
                  <c:v>0</c:v>
                </c:pt>
                <c:pt idx="60">
                  <c:v>0</c:v>
                </c:pt>
                <c:pt idx="61">
                  <c:v>100000000</c:v>
                </c:pt>
                <c:pt idx="62">
                  <c:v>100000000</c:v>
                </c:pt>
                <c:pt idx="63">
                  <c:v>100000000</c:v>
                </c:pt>
                <c:pt idx="64">
                  <c:v>100000000</c:v>
                </c:pt>
                <c:pt idx="65">
                  <c:v>100000000</c:v>
                </c:pt>
                <c:pt idx="66">
                  <c:v>100000000</c:v>
                </c:pt>
                <c:pt idx="67">
                  <c:v>100000000</c:v>
                </c:pt>
                <c:pt idx="68">
                  <c:v>100000000</c:v>
                </c:pt>
                <c:pt idx="69">
                  <c:v>100000000</c:v>
                </c:pt>
                <c:pt idx="70">
                  <c:v>100000000</c:v>
                </c:pt>
                <c:pt idx="71">
                  <c:v>100000000</c:v>
                </c:pt>
                <c:pt idx="72">
                  <c:v>100000000</c:v>
                </c:pt>
                <c:pt idx="73">
                  <c:v>0</c:v>
                </c:pt>
                <c:pt idx="74">
                  <c:v>0</c:v>
                </c:pt>
                <c:pt idx="75">
                  <c:v>0</c:v>
                </c:pt>
                <c:pt idx="76">
                  <c:v>0</c:v>
                </c:pt>
                <c:pt idx="77">
                  <c:v>0</c:v>
                </c:pt>
                <c:pt idx="78">
                  <c:v>0</c:v>
                </c:pt>
                <c:pt idx="79">
                  <c:v>0</c:v>
                </c:pt>
                <c:pt idx="80">
                  <c:v>0</c:v>
                </c:pt>
                <c:pt idx="81">
                  <c:v>0</c:v>
                </c:pt>
                <c:pt idx="82">
                  <c:v>0</c:v>
                </c:pt>
                <c:pt idx="83">
                  <c:v>0</c:v>
                </c:pt>
                <c:pt idx="84">
                  <c:v>0</c:v>
                </c:pt>
                <c:pt idx="85">
                  <c:v>100000000</c:v>
                </c:pt>
                <c:pt idx="86">
                  <c:v>100000000</c:v>
                </c:pt>
                <c:pt idx="87">
                  <c:v>100000000</c:v>
                </c:pt>
                <c:pt idx="88">
                  <c:v>100000000</c:v>
                </c:pt>
                <c:pt idx="89">
                  <c:v>100000000</c:v>
                </c:pt>
                <c:pt idx="90">
                  <c:v>100000000</c:v>
                </c:pt>
                <c:pt idx="91">
                  <c:v>100000000</c:v>
                </c:pt>
                <c:pt idx="92">
                  <c:v>100000000</c:v>
                </c:pt>
                <c:pt idx="93">
                  <c:v>100000000</c:v>
                </c:pt>
                <c:pt idx="94">
                  <c:v>100000000</c:v>
                </c:pt>
                <c:pt idx="95">
                  <c:v>100000000</c:v>
                </c:pt>
                <c:pt idx="96">
                  <c:v>100000000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573E-49F8-B328-3C7E37847887}"/>
            </c:ext>
          </c:extLst>
        </c:ser>
        <c:dLbls>
          <c:showLegendKey val="0"/>
          <c:showVal val="0"/>
          <c:showCatName val="0"/>
          <c:showSerName val="0"/>
          <c:showPercent val="0"/>
          <c:showBubbleSize val="0"/>
        </c:dLbls>
        <c:gapWidth val="0"/>
        <c:axId val="247710568"/>
        <c:axId val="247710960"/>
      </c:barChart>
      <c:lineChart>
        <c:grouping val="standard"/>
        <c:varyColors val="0"/>
        <c:ser>
          <c:idx val="0"/>
          <c:order val="0"/>
          <c:tx>
            <c:strRef>
              <c:f>'12Mo Totals'!$E$4</c:f>
              <c:strCache>
                <c:ptCount val="1"/>
                <c:pt idx="0">
                  <c:v>Utilities</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Totals'!$E$5:$E$113</c:f>
              <c:numCache>
                <c:formatCode>General</c:formatCode>
                <c:ptCount val="109"/>
                <c:pt idx="0">
                  <c:v>59544000</c:v>
                </c:pt>
                <c:pt idx="1">
                  <c:v>59618000</c:v>
                </c:pt>
                <c:pt idx="2">
                  <c:v>60725000</c:v>
                </c:pt>
                <c:pt idx="3">
                  <c:v>61126000</c:v>
                </c:pt>
                <c:pt idx="4">
                  <c:v>61561000</c:v>
                </c:pt>
                <c:pt idx="5">
                  <c:v>61669000</c:v>
                </c:pt>
                <c:pt idx="6">
                  <c:v>61782000</c:v>
                </c:pt>
                <c:pt idx="7">
                  <c:v>61879000</c:v>
                </c:pt>
                <c:pt idx="8">
                  <c:v>62655000</c:v>
                </c:pt>
                <c:pt idx="9">
                  <c:v>62282000</c:v>
                </c:pt>
                <c:pt idx="10">
                  <c:v>62358000</c:v>
                </c:pt>
                <c:pt idx="11">
                  <c:v>63232000</c:v>
                </c:pt>
                <c:pt idx="12">
                  <c:v>63960000</c:v>
                </c:pt>
                <c:pt idx="13">
                  <c:v>64458000</c:v>
                </c:pt>
                <c:pt idx="14">
                  <c:v>63445000</c:v>
                </c:pt>
                <c:pt idx="15">
                  <c:v>63558000</c:v>
                </c:pt>
                <c:pt idx="16">
                  <c:v>63498000</c:v>
                </c:pt>
                <c:pt idx="17">
                  <c:v>63888000</c:v>
                </c:pt>
                <c:pt idx="18">
                  <c:v>64401000</c:v>
                </c:pt>
                <c:pt idx="19">
                  <c:v>63961000</c:v>
                </c:pt>
                <c:pt idx="20">
                  <c:v>63261000</c:v>
                </c:pt>
                <c:pt idx="21">
                  <c:v>63752000</c:v>
                </c:pt>
                <c:pt idx="22">
                  <c:v>64176000</c:v>
                </c:pt>
                <c:pt idx="23">
                  <c:v>64183000</c:v>
                </c:pt>
                <c:pt idx="24">
                  <c:v>64361000</c:v>
                </c:pt>
                <c:pt idx="25">
                  <c:v>64114000</c:v>
                </c:pt>
                <c:pt idx="26">
                  <c:v>64054000</c:v>
                </c:pt>
                <c:pt idx="27">
                  <c:v>63832000</c:v>
                </c:pt>
                <c:pt idx="28">
                  <c:v>64148000</c:v>
                </c:pt>
                <c:pt idx="29">
                  <c:v>63700000</c:v>
                </c:pt>
                <c:pt idx="30">
                  <c:v>63738000</c:v>
                </c:pt>
                <c:pt idx="31">
                  <c:v>63670000</c:v>
                </c:pt>
                <c:pt idx="32">
                  <c:v>63660000</c:v>
                </c:pt>
                <c:pt idx="33">
                  <c:v>63791000</c:v>
                </c:pt>
                <c:pt idx="34">
                  <c:v>63797000</c:v>
                </c:pt>
                <c:pt idx="35">
                  <c:v>64174000</c:v>
                </c:pt>
                <c:pt idx="36">
                  <c:v>63441000</c:v>
                </c:pt>
                <c:pt idx="37">
                  <c:v>63814000</c:v>
                </c:pt>
                <c:pt idx="38">
                  <c:v>64439000</c:v>
                </c:pt>
                <c:pt idx="39">
                  <c:v>64504000</c:v>
                </c:pt>
                <c:pt idx="40">
                  <c:v>64634000</c:v>
                </c:pt>
                <c:pt idx="41">
                  <c:v>64863000</c:v>
                </c:pt>
                <c:pt idx="42">
                  <c:v>64857000</c:v>
                </c:pt>
                <c:pt idx="43">
                  <c:v>65002000</c:v>
                </c:pt>
                <c:pt idx="44">
                  <c:v>65178000</c:v>
                </c:pt>
                <c:pt idx="45">
                  <c:v>65538000</c:v>
                </c:pt>
                <c:pt idx="46">
                  <c:v>65436000</c:v>
                </c:pt>
                <c:pt idx="47">
                  <c:v>66085000</c:v>
                </c:pt>
                <c:pt idx="48">
                  <c:v>66522000</c:v>
                </c:pt>
                <c:pt idx="49">
                  <c:v>66552000</c:v>
                </c:pt>
                <c:pt idx="50">
                  <c:v>67022000</c:v>
                </c:pt>
                <c:pt idx="51">
                  <c:v>67206000</c:v>
                </c:pt>
                <c:pt idx="52">
                  <c:v>67377000</c:v>
                </c:pt>
                <c:pt idx="53">
                  <c:v>68522000</c:v>
                </c:pt>
                <c:pt idx="54">
                  <c:v>68032000</c:v>
                </c:pt>
                <c:pt idx="55">
                  <c:v>68194000</c:v>
                </c:pt>
                <c:pt idx="56">
                  <c:v>68526000</c:v>
                </c:pt>
                <c:pt idx="57">
                  <c:v>68725000</c:v>
                </c:pt>
                <c:pt idx="58">
                  <c:v>68738000</c:v>
                </c:pt>
                <c:pt idx="59">
                  <c:v>68659000</c:v>
                </c:pt>
                <c:pt idx="60">
                  <c:v>69020000</c:v>
                </c:pt>
                <c:pt idx="61">
                  <c:v>69174000</c:v>
                </c:pt>
                <c:pt idx="62">
                  <c:v>69224000</c:v>
                </c:pt>
                <c:pt idx="63">
                  <c:v>69721000</c:v>
                </c:pt>
                <c:pt idx="64">
                  <c:v>69614000</c:v>
                </c:pt>
                <c:pt idx="65">
                  <c:v>69643000</c:v>
                </c:pt>
                <c:pt idx="66">
                  <c:v>69786000</c:v>
                </c:pt>
                <c:pt idx="67">
                  <c:v>70058000</c:v>
                </c:pt>
                <c:pt idx="68">
                  <c:v>70536000</c:v>
                </c:pt>
                <c:pt idx="69">
                  <c:v>70414000</c:v>
                </c:pt>
                <c:pt idx="70">
                  <c:v>71732000</c:v>
                </c:pt>
                <c:pt idx="71">
                  <c:v>70833000</c:v>
                </c:pt>
                <c:pt idx="72">
                  <c:v>70936000</c:v>
                </c:pt>
                <c:pt idx="73">
                  <c:v>71324000</c:v>
                </c:pt>
                <c:pt idx="74">
                  <c:v>72516000</c:v>
                </c:pt>
                <c:pt idx="75">
                  <c:v>72568000</c:v>
                </c:pt>
                <c:pt idx="76">
                  <c:v>73894000</c:v>
                </c:pt>
                <c:pt idx="77">
                  <c:v>73332000</c:v>
                </c:pt>
                <c:pt idx="78">
                  <c:v>73548000</c:v>
                </c:pt>
                <c:pt idx="79">
                  <c:v>74160000</c:v>
                </c:pt>
                <c:pt idx="80">
                  <c:v>74023000</c:v>
                </c:pt>
                <c:pt idx="81">
                  <c:v>75283000</c:v>
                </c:pt>
                <c:pt idx="82">
                  <c:v>74364000</c:v>
                </c:pt>
                <c:pt idx="83">
                  <c:v>74595000</c:v>
                </c:pt>
                <c:pt idx="84">
                  <c:v>74395000</c:v>
                </c:pt>
                <c:pt idx="85">
                  <c:v>74414000</c:v>
                </c:pt>
                <c:pt idx="86">
                  <c:v>74949000</c:v>
                </c:pt>
                <c:pt idx="87">
                  <c:v>75237000</c:v>
                </c:pt>
                <c:pt idx="88">
                  <c:v>75183000</c:v>
                </c:pt>
                <c:pt idx="89">
                  <c:v>75338000</c:v>
                </c:pt>
                <c:pt idx="90">
                  <c:v>75578000</c:v>
                </c:pt>
                <c:pt idx="91">
                  <c:v>75928000</c:v>
                </c:pt>
                <c:pt idx="92">
                  <c:v>76063000</c:v>
                </c:pt>
                <c:pt idx="93">
                  <c:v>76534000</c:v>
                </c:pt>
                <c:pt idx="94">
                  <c:v>76851000</c:v>
                </c:pt>
                <c:pt idx="95">
                  <c:v>77202000</c:v>
                </c:pt>
                <c:pt idx="96">
                  <c:v>78301000</c:v>
                </c:pt>
                <c:pt idx="97">
                  <c:v>78470000</c:v>
                </c:pt>
                <c:pt idx="98">
                  <c:v>78915000</c:v>
                </c:pt>
                <c:pt idx="99">
                  <c:v>80244000</c:v>
                </c:pt>
                <c:pt idx="100">
                  <c:v>79709000</c:v>
                </c:pt>
                <c:pt idx="101">
                  <c:v>79932000</c:v>
                </c:pt>
                <c:pt idx="102">
                  <c:v>80309000</c:v>
                </c:pt>
                <c:pt idx="103">
                  <c:v>80469000</c:v>
                </c:pt>
                <c:pt idx="104">
                  <c:v>81128000</c:v>
                </c:pt>
                <c:pt idx="105">
                  <c:v>81123000</c:v>
                </c:pt>
                <c:pt idx="106">
                  <c:v>81333000</c:v>
                </c:pt>
                <c:pt idx="107">
                  <c:v>81944000</c:v>
                </c:pt>
                <c:pt idx="108">
                  <c:v>82060000</c:v>
                </c:pt>
              </c:numCache>
            </c:numRef>
          </c:val>
          <c:smooth val="0"/>
          <c:extLst xmlns:c16r2="http://schemas.microsoft.com/office/drawing/2015/06/chart">
            <c:ext xmlns:c16="http://schemas.microsoft.com/office/drawing/2014/chart" uri="{C3380CC4-5D6E-409C-BE32-E72D297353CC}">
              <c16:uniqueId val="{00000001-573E-49F8-B328-3C7E37847887}"/>
            </c:ext>
          </c:extLst>
        </c:ser>
        <c:dLbls>
          <c:showLegendKey val="0"/>
          <c:showVal val="0"/>
          <c:showCatName val="0"/>
          <c:showSerName val="0"/>
          <c:showPercent val="0"/>
          <c:showBubbleSize val="0"/>
        </c:dLbls>
        <c:marker val="1"/>
        <c:smooth val="0"/>
        <c:axId val="247693224"/>
        <c:axId val="247693616"/>
      </c:lineChart>
      <c:dateAx>
        <c:axId val="24769322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47693616"/>
        <c:crosses val="autoZero"/>
        <c:auto val="1"/>
        <c:lblOffset val="100"/>
        <c:baseTimeUnit val="months"/>
        <c:majorUnit val="6"/>
        <c:majorTimeUnit val="months"/>
        <c:minorUnit val="3"/>
        <c:minorTimeUnit val="months"/>
      </c:dateAx>
      <c:valAx>
        <c:axId val="247693616"/>
        <c:scaling>
          <c:orientation val="minMax"/>
          <c:max val="10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7693224"/>
        <c:crosses val="autoZero"/>
        <c:crossBetween val="between"/>
        <c:majorUnit val="25000000"/>
        <c:dispUnits>
          <c:builtInUnit val="millions"/>
        </c:dispUnits>
      </c:valAx>
      <c:catAx>
        <c:axId val="247710568"/>
        <c:scaling>
          <c:orientation val="minMax"/>
        </c:scaling>
        <c:delete val="1"/>
        <c:axPos val="b"/>
        <c:majorTickMark val="out"/>
        <c:minorTickMark val="none"/>
        <c:tickLblPos val="nextTo"/>
        <c:crossAx val="247710960"/>
        <c:crosses val="autoZero"/>
        <c:auto val="1"/>
        <c:lblAlgn val="ctr"/>
        <c:lblOffset val="100"/>
        <c:noMultiLvlLbl val="0"/>
      </c:catAx>
      <c:valAx>
        <c:axId val="247710960"/>
        <c:scaling>
          <c:orientation val="minMax"/>
          <c:max val="100000000"/>
          <c:min val="0"/>
        </c:scaling>
        <c:delete val="0"/>
        <c:axPos val="r"/>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7710568"/>
        <c:crosses val="max"/>
        <c:crossBetween val="between"/>
        <c:majorUnit val="25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0991-406D-97FF-9F7E10C11255}"/>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0991-406D-97FF-9F7E10C11255}"/>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0991-406D-97FF-9F7E10C11255}"/>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0991-406D-97FF-9F7E10C11255}"/>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0991-406D-97FF-9F7E10C11255}"/>
            </c:ext>
          </c:extLst>
        </c:ser>
        <c:dLbls>
          <c:showLegendKey val="0"/>
          <c:showVal val="0"/>
          <c:showCatName val="0"/>
          <c:showSerName val="0"/>
          <c:showPercent val="0"/>
          <c:showBubbleSize val="0"/>
        </c:dLbls>
        <c:smooth val="0"/>
        <c:axId val="247711744"/>
        <c:axId val="247712136"/>
      </c:lineChart>
      <c:dateAx>
        <c:axId val="247711744"/>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7712136"/>
        <c:crossesAt val="0.8"/>
        <c:auto val="1"/>
        <c:lblOffset val="100"/>
        <c:baseTimeUnit val="days"/>
        <c:majorUnit val="1"/>
        <c:majorTimeUnit val="days"/>
        <c:minorUnit val="1"/>
        <c:minorTimeUnit val="days"/>
      </c:dateAx>
      <c:valAx>
        <c:axId val="247712136"/>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7711744"/>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7D59-4543-A3CA-D2D42D619204}"/>
            </c:ext>
          </c:extLst>
        </c:ser>
        <c:dLbls>
          <c:showLegendKey val="0"/>
          <c:showVal val="0"/>
          <c:showCatName val="0"/>
          <c:showSerName val="0"/>
          <c:showPercent val="0"/>
          <c:showBubbleSize val="0"/>
        </c:dLbls>
        <c:smooth val="0"/>
        <c:axId val="247712920"/>
        <c:axId val="247713312"/>
      </c:lineChart>
      <c:dateAx>
        <c:axId val="247712920"/>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7713312"/>
        <c:crosses val="autoZero"/>
        <c:auto val="1"/>
        <c:lblOffset val="100"/>
        <c:baseTimeUnit val="days"/>
        <c:majorUnit val="1"/>
        <c:majorTimeUnit val="days"/>
        <c:minorUnit val="1"/>
        <c:minorTimeUnit val="days"/>
      </c:dateAx>
      <c:valAx>
        <c:axId val="247713312"/>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7712920"/>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0136872887355"/>
          <c:y val="4.3701799485861177E-2"/>
          <c:w val="0.78233498738092"/>
          <c:h val="0.79177377892030854"/>
        </c:manualLayout>
      </c:layout>
      <c:barChart>
        <c:barDir val="col"/>
        <c:grouping val="clustered"/>
        <c:varyColors val="0"/>
        <c:ser>
          <c:idx val="1"/>
          <c:order val="1"/>
          <c:spPr>
            <a:solidFill>
              <a:srgbClr val="CCFFFF"/>
            </a:solidFill>
            <a:ln w="25400">
              <a:noFill/>
            </a:ln>
          </c:spPr>
          <c:invertIfNegative val="0"/>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Totals'!$F$119:$F$227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0</c:v>
                </c:pt>
                <c:pt idx="26">
                  <c:v>0</c:v>
                </c:pt>
                <c:pt idx="27">
                  <c:v>0</c:v>
                </c:pt>
                <c:pt idx="28">
                  <c:v>0</c:v>
                </c:pt>
                <c:pt idx="29">
                  <c:v>0</c:v>
                </c:pt>
                <c:pt idx="30">
                  <c:v>0</c:v>
                </c:pt>
                <c:pt idx="31">
                  <c:v>0</c:v>
                </c:pt>
                <c:pt idx="32">
                  <c:v>0</c:v>
                </c:pt>
                <c:pt idx="33">
                  <c:v>0</c:v>
                </c:pt>
                <c:pt idx="34">
                  <c:v>0</c:v>
                </c:pt>
                <c:pt idx="35">
                  <c:v>0</c:v>
                </c:pt>
                <c:pt idx="36">
                  <c:v>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0</c:v>
                </c:pt>
                <c:pt idx="50">
                  <c:v>0</c:v>
                </c:pt>
                <c:pt idx="51">
                  <c:v>0</c:v>
                </c:pt>
                <c:pt idx="52">
                  <c:v>0</c:v>
                </c:pt>
                <c:pt idx="53">
                  <c:v>0</c:v>
                </c:pt>
                <c:pt idx="54">
                  <c:v>0</c:v>
                </c:pt>
                <c:pt idx="55">
                  <c:v>0</c:v>
                </c:pt>
                <c:pt idx="56">
                  <c:v>0</c:v>
                </c:pt>
                <c:pt idx="57">
                  <c:v>0</c:v>
                </c:pt>
                <c:pt idx="58">
                  <c:v>0</c:v>
                </c:pt>
                <c:pt idx="59">
                  <c:v>0</c:v>
                </c:pt>
                <c:pt idx="60">
                  <c:v>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0</c:v>
                </c:pt>
                <c:pt idx="74">
                  <c:v>0</c:v>
                </c:pt>
                <c:pt idx="75">
                  <c:v>0</c:v>
                </c:pt>
                <c:pt idx="76">
                  <c:v>0</c:v>
                </c:pt>
                <c:pt idx="77">
                  <c:v>0</c:v>
                </c:pt>
                <c:pt idx="78">
                  <c:v>0</c:v>
                </c:pt>
                <c:pt idx="79">
                  <c:v>0</c:v>
                </c:pt>
                <c:pt idx="80">
                  <c:v>0</c:v>
                </c:pt>
                <c:pt idx="81">
                  <c:v>0</c:v>
                </c:pt>
                <c:pt idx="82">
                  <c:v>0</c:v>
                </c:pt>
                <c:pt idx="83">
                  <c:v>0</c:v>
                </c:pt>
                <c:pt idx="84">
                  <c:v>0</c:v>
                </c:pt>
                <c:pt idx="85">
                  <c:v>500000000</c:v>
                </c:pt>
                <c:pt idx="86">
                  <c:v>500000000</c:v>
                </c:pt>
                <c:pt idx="87">
                  <c:v>500000000</c:v>
                </c:pt>
                <c:pt idx="88">
                  <c:v>500000000</c:v>
                </c:pt>
                <c:pt idx="89">
                  <c:v>500000000</c:v>
                </c:pt>
                <c:pt idx="90">
                  <c:v>500000000</c:v>
                </c:pt>
                <c:pt idx="91">
                  <c:v>500000000</c:v>
                </c:pt>
                <c:pt idx="92">
                  <c:v>500000000</c:v>
                </c:pt>
                <c:pt idx="93">
                  <c:v>500000000</c:v>
                </c:pt>
                <c:pt idx="94">
                  <c:v>500000000</c:v>
                </c:pt>
                <c:pt idx="95">
                  <c:v>500000000</c:v>
                </c:pt>
                <c:pt idx="96">
                  <c:v>500000000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823D-4738-A246-C03068D39834}"/>
            </c:ext>
          </c:extLst>
        </c:ser>
        <c:dLbls>
          <c:showLegendKey val="0"/>
          <c:showVal val="0"/>
          <c:showCatName val="0"/>
          <c:showSerName val="0"/>
          <c:showPercent val="0"/>
          <c:showBubbleSize val="0"/>
        </c:dLbls>
        <c:gapWidth val="0"/>
        <c:axId val="248360208"/>
        <c:axId val="248360600"/>
      </c:barChart>
      <c:lineChart>
        <c:grouping val="standard"/>
        <c:varyColors val="0"/>
        <c:ser>
          <c:idx val="0"/>
          <c:order val="0"/>
          <c:tx>
            <c:strRef>
              <c:f>'12Mo Totals'!$F$4</c:f>
              <c:strCache>
                <c:ptCount val="1"/>
                <c:pt idx="0">
                  <c:v>Construction</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Totals'!$F$5:$F$113</c:f>
              <c:numCache>
                <c:formatCode>General</c:formatCode>
                <c:ptCount val="109"/>
                <c:pt idx="0">
                  <c:v>208097000</c:v>
                </c:pt>
                <c:pt idx="1">
                  <c:v>208632000</c:v>
                </c:pt>
                <c:pt idx="2">
                  <c:v>210372000</c:v>
                </c:pt>
                <c:pt idx="3">
                  <c:v>210225000</c:v>
                </c:pt>
                <c:pt idx="4">
                  <c:v>212862000</c:v>
                </c:pt>
                <c:pt idx="5">
                  <c:v>215662000</c:v>
                </c:pt>
                <c:pt idx="6">
                  <c:v>216042000</c:v>
                </c:pt>
                <c:pt idx="7">
                  <c:v>217721000</c:v>
                </c:pt>
                <c:pt idx="8">
                  <c:v>219179000</c:v>
                </c:pt>
                <c:pt idx="9">
                  <c:v>221323000</c:v>
                </c:pt>
                <c:pt idx="10">
                  <c:v>221411000</c:v>
                </c:pt>
                <c:pt idx="11">
                  <c:v>224480000</c:v>
                </c:pt>
                <c:pt idx="12">
                  <c:v>227100000</c:v>
                </c:pt>
                <c:pt idx="13">
                  <c:v>229178000</c:v>
                </c:pt>
                <c:pt idx="14">
                  <c:v>230109000</c:v>
                </c:pt>
                <c:pt idx="15">
                  <c:v>233128000</c:v>
                </c:pt>
                <c:pt idx="16">
                  <c:v>234096000</c:v>
                </c:pt>
                <c:pt idx="17">
                  <c:v>234629000</c:v>
                </c:pt>
                <c:pt idx="18">
                  <c:v>237192000</c:v>
                </c:pt>
                <c:pt idx="19">
                  <c:v>238550000</c:v>
                </c:pt>
                <c:pt idx="20">
                  <c:v>237397000</c:v>
                </c:pt>
                <c:pt idx="21">
                  <c:v>238826000</c:v>
                </c:pt>
                <c:pt idx="22">
                  <c:v>239337000</c:v>
                </c:pt>
                <c:pt idx="23">
                  <c:v>238414000</c:v>
                </c:pt>
                <c:pt idx="24">
                  <c:v>238725000</c:v>
                </c:pt>
                <c:pt idx="25">
                  <c:v>238349000</c:v>
                </c:pt>
                <c:pt idx="26">
                  <c:v>238000000</c:v>
                </c:pt>
                <c:pt idx="27">
                  <c:v>239013000</c:v>
                </c:pt>
                <c:pt idx="28">
                  <c:v>242222000</c:v>
                </c:pt>
                <c:pt idx="29">
                  <c:v>241869000</c:v>
                </c:pt>
                <c:pt idx="30">
                  <c:v>243075000</c:v>
                </c:pt>
                <c:pt idx="31">
                  <c:v>245407000</c:v>
                </c:pt>
                <c:pt idx="32">
                  <c:v>247637000</c:v>
                </c:pt>
                <c:pt idx="33">
                  <c:v>250686000</c:v>
                </c:pt>
                <c:pt idx="34">
                  <c:v>252005000</c:v>
                </c:pt>
                <c:pt idx="35">
                  <c:v>256750000</c:v>
                </c:pt>
                <c:pt idx="36">
                  <c:v>258813000</c:v>
                </c:pt>
                <c:pt idx="37">
                  <c:v>262184000</c:v>
                </c:pt>
                <c:pt idx="38">
                  <c:v>265903000</c:v>
                </c:pt>
                <c:pt idx="39">
                  <c:v>268858000</c:v>
                </c:pt>
                <c:pt idx="40">
                  <c:v>270259000</c:v>
                </c:pt>
                <c:pt idx="41">
                  <c:v>273469000</c:v>
                </c:pt>
                <c:pt idx="42">
                  <c:v>277056000</c:v>
                </c:pt>
                <c:pt idx="43">
                  <c:v>277343000</c:v>
                </c:pt>
                <c:pt idx="44">
                  <c:v>280507000</c:v>
                </c:pt>
                <c:pt idx="45">
                  <c:v>282163000</c:v>
                </c:pt>
                <c:pt idx="46">
                  <c:v>282426000</c:v>
                </c:pt>
                <c:pt idx="47">
                  <c:v>285550000</c:v>
                </c:pt>
                <c:pt idx="48">
                  <c:v>286666000</c:v>
                </c:pt>
                <c:pt idx="49">
                  <c:v>287496000</c:v>
                </c:pt>
                <c:pt idx="50">
                  <c:v>288618000</c:v>
                </c:pt>
                <c:pt idx="51">
                  <c:v>289622000</c:v>
                </c:pt>
                <c:pt idx="52">
                  <c:v>288619000</c:v>
                </c:pt>
                <c:pt idx="53">
                  <c:v>289774000</c:v>
                </c:pt>
                <c:pt idx="54">
                  <c:v>290999000</c:v>
                </c:pt>
                <c:pt idx="55">
                  <c:v>292179000</c:v>
                </c:pt>
                <c:pt idx="56">
                  <c:v>292482000</c:v>
                </c:pt>
                <c:pt idx="57">
                  <c:v>294165000</c:v>
                </c:pt>
                <c:pt idx="58">
                  <c:v>296516000</c:v>
                </c:pt>
                <c:pt idx="59">
                  <c:v>299242000</c:v>
                </c:pt>
                <c:pt idx="60">
                  <c:v>301969000</c:v>
                </c:pt>
                <c:pt idx="61">
                  <c:v>305992000</c:v>
                </c:pt>
                <c:pt idx="62">
                  <c:v>312023000</c:v>
                </c:pt>
                <c:pt idx="63">
                  <c:v>314207000</c:v>
                </c:pt>
                <c:pt idx="64">
                  <c:v>320015000</c:v>
                </c:pt>
                <c:pt idx="65">
                  <c:v>325246000</c:v>
                </c:pt>
                <c:pt idx="66">
                  <c:v>325901000</c:v>
                </c:pt>
                <c:pt idx="67">
                  <c:v>331578000</c:v>
                </c:pt>
                <c:pt idx="68">
                  <c:v>336405000</c:v>
                </c:pt>
                <c:pt idx="69">
                  <c:v>338755000</c:v>
                </c:pt>
                <c:pt idx="70">
                  <c:v>345344000</c:v>
                </c:pt>
                <c:pt idx="71">
                  <c:v>347019000</c:v>
                </c:pt>
                <c:pt idx="72">
                  <c:v>349785000</c:v>
                </c:pt>
                <c:pt idx="73">
                  <c:v>351651000</c:v>
                </c:pt>
                <c:pt idx="74">
                  <c:v>354390000</c:v>
                </c:pt>
                <c:pt idx="75">
                  <c:v>356313000</c:v>
                </c:pt>
                <c:pt idx="76">
                  <c:v>360156000</c:v>
                </c:pt>
                <c:pt idx="77">
                  <c:v>363210000</c:v>
                </c:pt>
                <c:pt idx="78">
                  <c:v>367918000</c:v>
                </c:pt>
                <c:pt idx="79">
                  <c:v>373173000</c:v>
                </c:pt>
                <c:pt idx="80">
                  <c:v>375442000</c:v>
                </c:pt>
                <c:pt idx="81">
                  <c:v>380759000</c:v>
                </c:pt>
                <c:pt idx="82">
                  <c:v>385287000</c:v>
                </c:pt>
                <c:pt idx="83">
                  <c:v>391134000</c:v>
                </c:pt>
                <c:pt idx="84">
                  <c:v>399216000</c:v>
                </c:pt>
                <c:pt idx="85">
                  <c:v>403488000</c:v>
                </c:pt>
                <c:pt idx="86">
                  <c:v>407587000</c:v>
                </c:pt>
                <c:pt idx="87">
                  <c:v>413500000</c:v>
                </c:pt>
                <c:pt idx="88">
                  <c:v>418403000</c:v>
                </c:pt>
                <c:pt idx="89">
                  <c:v>420646000</c:v>
                </c:pt>
                <c:pt idx="90">
                  <c:v>425322000</c:v>
                </c:pt>
                <c:pt idx="91">
                  <c:v>429538000</c:v>
                </c:pt>
                <c:pt idx="92">
                  <c:v>432528000</c:v>
                </c:pt>
                <c:pt idx="93">
                  <c:v>438889000</c:v>
                </c:pt>
                <c:pt idx="94">
                  <c:v>442814000</c:v>
                </c:pt>
                <c:pt idx="95">
                  <c:v>447646000</c:v>
                </c:pt>
                <c:pt idx="96">
                  <c:v>449106000</c:v>
                </c:pt>
                <c:pt idx="97">
                  <c:v>455556000</c:v>
                </c:pt>
                <c:pt idx="98">
                  <c:v>457786000</c:v>
                </c:pt>
                <c:pt idx="99">
                  <c:v>462656000</c:v>
                </c:pt>
                <c:pt idx="100">
                  <c:v>467371000</c:v>
                </c:pt>
                <c:pt idx="101">
                  <c:v>469660000</c:v>
                </c:pt>
                <c:pt idx="102">
                  <c:v>475426000</c:v>
                </c:pt>
                <c:pt idx="103">
                  <c:v>477436000</c:v>
                </c:pt>
                <c:pt idx="104">
                  <c:v>482698000</c:v>
                </c:pt>
                <c:pt idx="105">
                  <c:v>486453000</c:v>
                </c:pt>
                <c:pt idx="106">
                  <c:v>485786000</c:v>
                </c:pt>
                <c:pt idx="107">
                  <c:v>494169000</c:v>
                </c:pt>
                <c:pt idx="108">
                  <c:v>496430000</c:v>
                </c:pt>
              </c:numCache>
            </c:numRef>
          </c:val>
          <c:smooth val="0"/>
          <c:extLst xmlns:c16r2="http://schemas.microsoft.com/office/drawing/2015/06/chart">
            <c:ext xmlns:c16="http://schemas.microsoft.com/office/drawing/2014/chart" uri="{C3380CC4-5D6E-409C-BE32-E72D297353CC}">
              <c16:uniqueId val="{00000001-823D-4738-A246-C03068D39834}"/>
            </c:ext>
          </c:extLst>
        </c:ser>
        <c:dLbls>
          <c:showLegendKey val="0"/>
          <c:showVal val="0"/>
          <c:showCatName val="0"/>
          <c:showSerName val="0"/>
          <c:showPercent val="0"/>
          <c:showBubbleSize val="0"/>
        </c:dLbls>
        <c:marker val="1"/>
        <c:smooth val="0"/>
        <c:axId val="247714096"/>
        <c:axId val="248359816"/>
      </c:lineChart>
      <c:dateAx>
        <c:axId val="24771409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48359816"/>
        <c:crosses val="autoZero"/>
        <c:auto val="1"/>
        <c:lblOffset val="100"/>
        <c:baseTimeUnit val="months"/>
        <c:majorUnit val="6"/>
        <c:majorTimeUnit val="months"/>
        <c:minorUnit val="3"/>
        <c:minorTimeUnit val="months"/>
      </c:dateAx>
      <c:valAx>
        <c:axId val="248359816"/>
        <c:scaling>
          <c:orientation val="minMax"/>
          <c:max val="50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7714096"/>
        <c:crosses val="autoZero"/>
        <c:crossBetween val="between"/>
        <c:majorUnit val="100000000"/>
        <c:dispUnits>
          <c:builtInUnit val="millions"/>
        </c:dispUnits>
      </c:valAx>
      <c:dateAx>
        <c:axId val="248360208"/>
        <c:scaling>
          <c:orientation val="minMax"/>
        </c:scaling>
        <c:delete val="1"/>
        <c:axPos val="b"/>
        <c:numFmt formatCode="[$-409]mmm\-yy;@" sourceLinked="1"/>
        <c:majorTickMark val="out"/>
        <c:minorTickMark val="none"/>
        <c:tickLblPos val="nextTo"/>
        <c:crossAx val="248360600"/>
        <c:crosses val="autoZero"/>
        <c:auto val="1"/>
        <c:lblOffset val="100"/>
        <c:baseTimeUnit val="months"/>
      </c:dateAx>
      <c:valAx>
        <c:axId val="248360600"/>
        <c:scaling>
          <c:orientation val="minMax"/>
          <c:max val="500000000"/>
          <c:min val="0"/>
        </c:scaling>
        <c:delete val="0"/>
        <c:axPos val="r"/>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360208"/>
        <c:crosses val="max"/>
        <c:crossBetween val="between"/>
        <c:majorUnit val="10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779F-4A45-BD4E-E5FBA08CD5DF}"/>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779F-4A45-BD4E-E5FBA08CD5DF}"/>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779F-4A45-BD4E-E5FBA08CD5DF}"/>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779F-4A45-BD4E-E5FBA08CD5DF}"/>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779F-4A45-BD4E-E5FBA08CD5DF}"/>
            </c:ext>
          </c:extLst>
        </c:ser>
        <c:dLbls>
          <c:showLegendKey val="0"/>
          <c:showVal val="0"/>
          <c:showCatName val="0"/>
          <c:showSerName val="0"/>
          <c:showPercent val="0"/>
          <c:showBubbleSize val="0"/>
        </c:dLbls>
        <c:smooth val="0"/>
        <c:axId val="248361384"/>
        <c:axId val="248361776"/>
      </c:lineChart>
      <c:dateAx>
        <c:axId val="248361384"/>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361776"/>
        <c:crossesAt val="0.8"/>
        <c:auto val="1"/>
        <c:lblOffset val="100"/>
        <c:baseTimeUnit val="days"/>
        <c:majorUnit val="1"/>
        <c:majorTimeUnit val="days"/>
        <c:minorUnit val="1"/>
        <c:minorTimeUnit val="days"/>
      </c:dateAx>
      <c:valAx>
        <c:axId val="248361776"/>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361384"/>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44A6-4D8F-A949-A5E465247499}"/>
            </c:ext>
          </c:extLst>
        </c:ser>
        <c:dLbls>
          <c:showLegendKey val="0"/>
          <c:showVal val="0"/>
          <c:showCatName val="0"/>
          <c:showSerName val="0"/>
          <c:showPercent val="0"/>
          <c:showBubbleSize val="0"/>
        </c:dLbls>
        <c:smooth val="0"/>
        <c:axId val="248362560"/>
        <c:axId val="248362952"/>
      </c:lineChart>
      <c:dateAx>
        <c:axId val="248362560"/>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362952"/>
        <c:crosses val="autoZero"/>
        <c:auto val="1"/>
        <c:lblOffset val="100"/>
        <c:baseTimeUnit val="days"/>
        <c:majorUnit val="1"/>
        <c:majorTimeUnit val="days"/>
        <c:minorUnit val="1"/>
        <c:minorTimeUnit val="days"/>
      </c:dateAx>
      <c:valAx>
        <c:axId val="248362952"/>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362560"/>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0136872887355"/>
          <c:y val="4.3701799485861177E-2"/>
          <c:w val="0.78233498738092"/>
          <c:h val="0.79177377892030854"/>
        </c:manualLayout>
      </c:layout>
      <c:barChart>
        <c:barDir val="col"/>
        <c:grouping val="clustered"/>
        <c:varyColors val="0"/>
        <c:ser>
          <c:idx val="1"/>
          <c:order val="1"/>
          <c:spPr>
            <a:solidFill>
              <a:srgbClr val="CCFFFF"/>
            </a:solidFill>
            <a:ln w="25400">
              <a:noFill/>
            </a:ln>
          </c:spPr>
          <c:invertIfNegative val="0"/>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Totals'!$G$119:$G$227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1250000000</c:v>
                </c:pt>
                <c:pt idx="14">
                  <c:v>1250000000</c:v>
                </c:pt>
                <c:pt idx="15">
                  <c:v>1250000000</c:v>
                </c:pt>
                <c:pt idx="16">
                  <c:v>1250000000</c:v>
                </c:pt>
                <c:pt idx="17">
                  <c:v>1250000000</c:v>
                </c:pt>
                <c:pt idx="18">
                  <c:v>1250000000</c:v>
                </c:pt>
                <c:pt idx="19">
                  <c:v>1250000000</c:v>
                </c:pt>
                <c:pt idx="20">
                  <c:v>1250000000</c:v>
                </c:pt>
                <c:pt idx="21">
                  <c:v>1250000000</c:v>
                </c:pt>
                <c:pt idx="22">
                  <c:v>1250000000</c:v>
                </c:pt>
                <c:pt idx="23">
                  <c:v>1250000000</c:v>
                </c:pt>
                <c:pt idx="24">
                  <c:v>1250000000</c:v>
                </c:pt>
                <c:pt idx="25">
                  <c:v>0</c:v>
                </c:pt>
                <c:pt idx="26">
                  <c:v>0</c:v>
                </c:pt>
                <c:pt idx="27">
                  <c:v>0</c:v>
                </c:pt>
                <c:pt idx="28">
                  <c:v>0</c:v>
                </c:pt>
                <c:pt idx="29">
                  <c:v>0</c:v>
                </c:pt>
                <c:pt idx="30">
                  <c:v>0</c:v>
                </c:pt>
                <c:pt idx="31">
                  <c:v>0</c:v>
                </c:pt>
                <c:pt idx="32">
                  <c:v>0</c:v>
                </c:pt>
                <c:pt idx="33">
                  <c:v>0</c:v>
                </c:pt>
                <c:pt idx="34">
                  <c:v>0</c:v>
                </c:pt>
                <c:pt idx="35">
                  <c:v>0</c:v>
                </c:pt>
                <c:pt idx="36">
                  <c:v>0</c:v>
                </c:pt>
                <c:pt idx="37">
                  <c:v>1250000000</c:v>
                </c:pt>
                <c:pt idx="38">
                  <c:v>1250000000</c:v>
                </c:pt>
                <c:pt idx="39">
                  <c:v>1250000000</c:v>
                </c:pt>
                <c:pt idx="40">
                  <c:v>1250000000</c:v>
                </c:pt>
                <c:pt idx="41">
                  <c:v>1250000000</c:v>
                </c:pt>
                <c:pt idx="42">
                  <c:v>1250000000</c:v>
                </c:pt>
                <c:pt idx="43">
                  <c:v>1250000000</c:v>
                </c:pt>
                <c:pt idx="44">
                  <c:v>1250000000</c:v>
                </c:pt>
                <c:pt idx="45">
                  <c:v>1250000000</c:v>
                </c:pt>
                <c:pt idx="46">
                  <c:v>1250000000</c:v>
                </c:pt>
                <c:pt idx="47">
                  <c:v>1250000000</c:v>
                </c:pt>
                <c:pt idx="48">
                  <c:v>1250000000</c:v>
                </c:pt>
                <c:pt idx="49">
                  <c:v>0</c:v>
                </c:pt>
                <c:pt idx="50">
                  <c:v>0</c:v>
                </c:pt>
                <c:pt idx="51">
                  <c:v>0</c:v>
                </c:pt>
                <c:pt idx="52">
                  <c:v>0</c:v>
                </c:pt>
                <c:pt idx="53">
                  <c:v>0</c:v>
                </c:pt>
                <c:pt idx="54">
                  <c:v>0</c:v>
                </c:pt>
                <c:pt idx="55">
                  <c:v>0</c:v>
                </c:pt>
                <c:pt idx="56">
                  <c:v>0</c:v>
                </c:pt>
                <c:pt idx="57">
                  <c:v>0</c:v>
                </c:pt>
                <c:pt idx="58">
                  <c:v>0</c:v>
                </c:pt>
                <c:pt idx="59">
                  <c:v>0</c:v>
                </c:pt>
                <c:pt idx="60">
                  <c:v>0</c:v>
                </c:pt>
                <c:pt idx="61">
                  <c:v>1250000000</c:v>
                </c:pt>
                <c:pt idx="62">
                  <c:v>1250000000</c:v>
                </c:pt>
                <c:pt idx="63">
                  <c:v>1250000000</c:v>
                </c:pt>
                <c:pt idx="64">
                  <c:v>1250000000</c:v>
                </c:pt>
                <c:pt idx="65">
                  <c:v>1250000000</c:v>
                </c:pt>
                <c:pt idx="66">
                  <c:v>1250000000</c:v>
                </c:pt>
                <c:pt idx="67">
                  <c:v>1250000000</c:v>
                </c:pt>
                <c:pt idx="68">
                  <c:v>1250000000</c:v>
                </c:pt>
                <c:pt idx="69">
                  <c:v>1250000000</c:v>
                </c:pt>
                <c:pt idx="70">
                  <c:v>1250000000</c:v>
                </c:pt>
                <c:pt idx="71">
                  <c:v>1250000000</c:v>
                </c:pt>
                <c:pt idx="72">
                  <c:v>1250000000</c:v>
                </c:pt>
                <c:pt idx="73">
                  <c:v>0</c:v>
                </c:pt>
                <c:pt idx="74">
                  <c:v>0</c:v>
                </c:pt>
                <c:pt idx="75">
                  <c:v>0</c:v>
                </c:pt>
                <c:pt idx="76">
                  <c:v>0</c:v>
                </c:pt>
                <c:pt idx="77">
                  <c:v>0</c:v>
                </c:pt>
                <c:pt idx="78">
                  <c:v>0</c:v>
                </c:pt>
                <c:pt idx="79">
                  <c:v>0</c:v>
                </c:pt>
                <c:pt idx="80">
                  <c:v>0</c:v>
                </c:pt>
                <c:pt idx="81">
                  <c:v>0</c:v>
                </c:pt>
                <c:pt idx="82">
                  <c:v>0</c:v>
                </c:pt>
                <c:pt idx="83">
                  <c:v>0</c:v>
                </c:pt>
                <c:pt idx="84">
                  <c:v>0</c:v>
                </c:pt>
                <c:pt idx="85">
                  <c:v>1250000000</c:v>
                </c:pt>
                <c:pt idx="86">
                  <c:v>1250000000</c:v>
                </c:pt>
                <c:pt idx="87">
                  <c:v>1250000000</c:v>
                </c:pt>
                <c:pt idx="88">
                  <c:v>1250000000</c:v>
                </c:pt>
                <c:pt idx="89">
                  <c:v>1250000000</c:v>
                </c:pt>
                <c:pt idx="90">
                  <c:v>1250000000</c:v>
                </c:pt>
                <c:pt idx="91">
                  <c:v>1250000000</c:v>
                </c:pt>
                <c:pt idx="92">
                  <c:v>1250000000</c:v>
                </c:pt>
                <c:pt idx="93">
                  <c:v>1250000000</c:v>
                </c:pt>
                <c:pt idx="94">
                  <c:v>1250000000</c:v>
                </c:pt>
                <c:pt idx="95">
                  <c:v>1250000000</c:v>
                </c:pt>
                <c:pt idx="96">
                  <c:v>1250000000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5504-48DC-8202-82C9C225830B}"/>
            </c:ext>
          </c:extLst>
        </c:ser>
        <c:dLbls>
          <c:showLegendKey val="0"/>
          <c:showVal val="0"/>
          <c:showCatName val="0"/>
          <c:showSerName val="0"/>
          <c:showPercent val="0"/>
          <c:showBubbleSize val="0"/>
        </c:dLbls>
        <c:gapWidth val="0"/>
        <c:axId val="248166632"/>
        <c:axId val="248167024"/>
      </c:barChart>
      <c:lineChart>
        <c:grouping val="standard"/>
        <c:varyColors val="0"/>
        <c:ser>
          <c:idx val="0"/>
          <c:order val="0"/>
          <c:tx>
            <c:strRef>
              <c:f>'12Mo Totals'!$G$4</c:f>
              <c:strCache>
                <c:ptCount val="1"/>
                <c:pt idx="0">
                  <c:v>Manufacturing</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Totals'!$G$5:$G$113</c:f>
              <c:numCache>
                <c:formatCode>General</c:formatCode>
                <c:ptCount val="109"/>
                <c:pt idx="0">
                  <c:v>626900000</c:v>
                </c:pt>
                <c:pt idx="1">
                  <c:v>630914000</c:v>
                </c:pt>
                <c:pt idx="2">
                  <c:v>636712000</c:v>
                </c:pt>
                <c:pt idx="3">
                  <c:v>635598000</c:v>
                </c:pt>
                <c:pt idx="4">
                  <c:v>643247000</c:v>
                </c:pt>
                <c:pt idx="5">
                  <c:v>648037000</c:v>
                </c:pt>
                <c:pt idx="6">
                  <c:v>645675000</c:v>
                </c:pt>
                <c:pt idx="7">
                  <c:v>658248000</c:v>
                </c:pt>
                <c:pt idx="8">
                  <c:v>662621000</c:v>
                </c:pt>
                <c:pt idx="9">
                  <c:v>667357000</c:v>
                </c:pt>
                <c:pt idx="10">
                  <c:v>675591000</c:v>
                </c:pt>
                <c:pt idx="11">
                  <c:v>678805000</c:v>
                </c:pt>
                <c:pt idx="12">
                  <c:v>684934000</c:v>
                </c:pt>
                <c:pt idx="13">
                  <c:v>688039000</c:v>
                </c:pt>
                <c:pt idx="14">
                  <c:v>689492000</c:v>
                </c:pt>
                <c:pt idx="15">
                  <c:v>700076000</c:v>
                </c:pt>
                <c:pt idx="16">
                  <c:v>706069000</c:v>
                </c:pt>
                <c:pt idx="17">
                  <c:v>708379000</c:v>
                </c:pt>
                <c:pt idx="18">
                  <c:v>718459000</c:v>
                </c:pt>
                <c:pt idx="19">
                  <c:v>716441000</c:v>
                </c:pt>
                <c:pt idx="20">
                  <c:v>715944000</c:v>
                </c:pt>
                <c:pt idx="21">
                  <c:v>724052000</c:v>
                </c:pt>
                <c:pt idx="22">
                  <c:v>719453000</c:v>
                </c:pt>
                <c:pt idx="23">
                  <c:v>721175000</c:v>
                </c:pt>
                <c:pt idx="24">
                  <c:v>719601000</c:v>
                </c:pt>
                <c:pt idx="25">
                  <c:v>712149000</c:v>
                </c:pt>
                <c:pt idx="26">
                  <c:v>712579000</c:v>
                </c:pt>
                <c:pt idx="27">
                  <c:v>717016000</c:v>
                </c:pt>
                <c:pt idx="28">
                  <c:v>717235000</c:v>
                </c:pt>
                <c:pt idx="29">
                  <c:v>714863000</c:v>
                </c:pt>
                <c:pt idx="30">
                  <c:v>717568000</c:v>
                </c:pt>
                <c:pt idx="31">
                  <c:v>716250000</c:v>
                </c:pt>
                <c:pt idx="32">
                  <c:v>720101000</c:v>
                </c:pt>
                <c:pt idx="33">
                  <c:v>722193000</c:v>
                </c:pt>
                <c:pt idx="34">
                  <c:v>724373000</c:v>
                </c:pt>
                <c:pt idx="35">
                  <c:v>729370000</c:v>
                </c:pt>
                <c:pt idx="36">
                  <c:v>732673000</c:v>
                </c:pt>
                <c:pt idx="37">
                  <c:v>734281000</c:v>
                </c:pt>
                <c:pt idx="38">
                  <c:v>739273000</c:v>
                </c:pt>
                <c:pt idx="39">
                  <c:v>746738000</c:v>
                </c:pt>
                <c:pt idx="40">
                  <c:v>754950000</c:v>
                </c:pt>
                <c:pt idx="41">
                  <c:v>762984000</c:v>
                </c:pt>
                <c:pt idx="42">
                  <c:v>773774000</c:v>
                </c:pt>
                <c:pt idx="43">
                  <c:v>771729000</c:v>
                </c:pt>
                <c:pt idx="44">
                  <c:v>777168000</c:v>
                </c:pt>
                <c:pt idx="45">
                  <c:v>780415000</c:v>
                </c:pt>
                <c:pt idx="46">
                  <c:v>783370000</c:v>
                </c:pt>
                <c:pt idx="47">
                  <c:v>792681000</c:v>
                </c:pt>
                <c:pt idx="48">
                  <c:v>790606000</c:v>
                </c:pt>
                <c:pt idx="49">
                  <c:v>806928000</c:v>
                </c:pt>
                <c:pt idx="50">
                  <c:v>813309000</c:v>
                </c:pt>
                <c:pt idx="51">
                  <c:v>819559000</c:v>
                </c:pt>
                <c:pt idx="52">
                  <c:v>820501000</c:v>
                </c:pt>
                <c:pt idx="53">
                  <c:v>816395000</c:v>
                </c:pt>
                <c:pt idx="54">
                  <c:v>816935000</c:v>
                </c:pt>
                <c:pt idx="55">
                  <c:v>821508000</c:v>
                </c:pt>
                <c:pt idx="56">
                  <c:v>828635000</c:v>
                </c:pt>
                <c:pt idx="57">
                  <c:v>827572000</c:v>
                </c:pt>
                <c:pt idx="58">
                  <c:v>831105000</c:v>
                </c:pt>
                <c:pt idx="59">
                  <c:v>833055000</c:v>
                </c:pt>
                <c:pt idx="60">
                  <c:v>830179000</c:v>
                </c:pt>
                <c:pt idx="61">
                  <c:v>827633000</c:v>
                </c:pt>
                <c:pt idx="62">
                  <c:v>834236000</c:v>
                </c:pt>
                <c:pt idx="63">
                  <c:v>831000000</c:v>
                </c:pt>
                <c:pt idx="64">
                  <c:v>828132000</c:v>
                </c:pt>
                <c:pt idx="65">
                  <c:v>854255000</c:v>
                </c:pt>
                <c:pt idx="66">
                  <c:v>847577000</c:v>
                </c:pt>
                <c:pt idx="67">
                  <c:v>866514000</c:v>
                </c:pt>
                <c:pt idx="68">
                  <c:v>865905000</c:v>
                </c:pt>
                <c:pt idx="69">
                  <c:v>866795000</c:v>
                </c:pt>
                <c:pt idx="70">
                  <c:v>884326000</c:v>
                </c:pt>
                <c:pt idx="71">
                  <c:v>878280000</c:v>
                </c:pt>
                <c:pt idx="72">
                  <c:v>881421000</c:v>
                </c:pt>
                <c:pt idx="73">
                  <c:v>895352000</c:v>
                </c:pt>
                <c:pt idx="74">
                  <c:v>893085000</c:v>
                </c:pt>
                <c:pt idx="75">
                  <c:v>891024000</c:v>
                </c:pt>
                <c:pt idx="76">
                  <c:v>900793000</c:v>
                </c:pt>
                <c:pt idx="77">
                  <c:v>883340000</c:v>
                </c:pt>
                <c:pt idx="78">
                  <c:v>883364000</c:v>
                </c:pt>
                <c:pt idx="79">
                  <c:v>882018000</c:v>
                </c:pt>
                <c:pt idx="80">
                  <c:v>881019000</c:v>
                </c:pt>
                <c:pt idx="81">
                  <c:v>887696000</c:v>
                </c:pt>
                <c:pt idx="82">
                  <c:v>883274000</c:v>
                </c:pt>
                <c:pt idx="83">
                  <c:v>893406000</c:v>
                </c:pt>
                <c:pt idx="84">
                  <c:v>901247000</c:v>
                </c:pt>
                <c:pt idx="85">
                  <c:v>906407000</c:v>
                </c:pt>
                <c:pt idx="86">
                  <c:v>915566000</c:v>
                </c:pt>
                <c:pt idx="87">
                  <c:v>912352000</c:v>
                </c:pt>
                <c:pt idx="88">
                  <c:v>934297000</c:v>
                </c:pt>
                <c:pt idx="89">
                  <c:v>935503000</c:v>
                </c:pt>
                <c:pt idx="90">
                  <c:v>944139000</c:v>
                </c:pt>
                <c:pt idx="91">
                  <c:v>956666000</c:v>
                </c:pt>
                <c:pt idx="92">
                  <c:v>959820000</c:v>
                </c:pt>
                <c:pt idx="93">
                  <c:v>964596000</c:v>
                </c:pt>
                <c:pt idx="94">
                  <c:v>970517000</c:v>
                </c:pt>
                <c:pt idx="95">
                  <c:v>969031000</c:v>
                </c:pt>
                <c:pt idx="96">
                  <c:v>972207000</c:v>
                </c:pt>
                <c:pt idx="97">
                  <c:v>976458000</c:v>
                </c:pt>
                <c:pt idx="98">
                  <c:v>977612000</c:v>
                </c:pt>
                <c:pt idx="99">
                  <c:v>986862000</c:v>
                </c:pt>
                <c:pt idx="100">
                  <c:v>983696000</c:v>
                </c:pt>
                <c:pt idx="101">
                  <c:v>985803000</c:v>
                </c:pt>
                <c:pt idx="102">
                  <c:v>990106000</c:v>
                </c:pt>
                <c:pt idx="103">
                  <c:v>980543000</c:v>
                </c:pt>
                <c:pt idx="104">
                  <c:v>983874000</c:v>
                </c:pt>
                <c:pt idx="105">
                  <c:v>984076000</c:v>
                </c:pt>
                <c:pt idx="106">
                  <c:v>983282000</c:v>
                </c:pt>
                <c:pt idx="107">
                  <c:v>992649000</c:v>
                </c:pt>
                <c:pt idx="108">
                  <c:v>997534000</c:v>
                </c:pt>
              </c:numCache>
            </c:numRef>
          </c:val>
          <c:smooth val="0"/>
          <c:extLst xmlns:c16r2="http://schemas.microsoft.com/office/drawing/2015/06/chart">
            <c:ext xmlns:c16="http://schemas.microsoft.com/office/drawing/2014/chart" uri="{C3380CC4-5D6E-409C-BE32-E72D297353CC}">
              <c16:uniqueId val="{00000001-5504-48DC-8202-82C9C225830B}"/>
            </c:ext>
          </c:extLst>
        </c:ser>
        <c:dLbls>
          <c:showLegendKey val="0"/>
          <c:showVal val="0"/>
          <c:showCatName val="0"/>
          <c:showSerName val="0"/>
          <c:showPercent val="0"/>
          <c:showBubbleSize val="0"/>
        </c:dLbls>
        <c:marker val="1"/>
        <c:smooth val="0"/>
        <c:axId val="248165848"/>
        <c:axId val="248166240"/>
      </c:lineChart>
      <c:dateAx>
        <c:axId val="248165848"/>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48166240"/>
        <c:crosses val="autoZero"/>
        <c:auto val="1"/>
        <c:lblOffset val="100"/>
        <c:baseTimeUnit val="months"/>
        <c:majorUnit val="6"/>
        <c:majorTimeUnit val="months"/>
        <c:minorUnit val="3"/>
        <c:minorTimeUnit val="months"/>
      </c:dateAx>
      <c:valAx>
        <c:axId val="248166240"/>
        <c:scaling>
          <c:orientation val="minMax"/>
          <c:max val="125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165848"/>
        <c:crosses val="autoZero"/>
        <c:crossBetween val="between"/>
        <c:majorUnit val="250000000"/>
        <c:dispUnits>
          <c:builtInUnit val="millions"/>
        </c:dispUnits>
      </c:valAx>
      <c:dateAx>
        <c:axId val="248166632"/>
        <c:scaling>
          <c:orientation val="minMax"/>
        </c:scaling>
        <c:delete val="1"/>
        <c:axPos val="b"/>
        <c:numFmt formatCode="[$-409]mmm\-yy;@" sourceLinked="1"/>
        <c:majorTickMark val="out"/>
        <c:minorTickMark val="none"/>
        <c:tickLblPos val="nextTo"/>
        <c:crossAx val="248167024"/>
        <c:crosses val="autoZero"/>
        <c:auto val="1"/>
        <c:lblOffset val="100"/>
        <c:baseTimeUnit val="months"/>
      </c:dateAx>
      <c:valAx>
        <c:axId val="248167024"/>
        <c:scaling>
          <c:orientation val="minMax"/>
          <c:max val="1250000000"/>
          <c:min val="0"/>
        </c:scaling>
        <c:delete val="0"/>
        <c:axPos val="r"/>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166632"/>
        <c:crosses val="max"/>
        <c:crossBetween val="between"/>
        <c:majorUnit val="25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7893-4D93-9DF4-815868FFC7F1}"/>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7893-4D93-9DF4-815868FFC7F1}"/>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7893-4D93-9DF4-815868FFC7F1}"/>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7893-4D93-9DF4-815868FFC7F1}"/>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7893-4D93-9DF4-815868FFC7F1}"/>
            </c:ext>
          </c:extLst>
        </c:ser>
        <c:dLbls>
          <c:showLegendKey val="0"/>
          <c:showVal val="0"/>
          <c:showCatName val="0"/>
          <c:showSerName val="0"/>
          <c:showPercent val="0"/>
          <c:showBubbleSize val="0"/>
        </c:dLbls>
        <c:smooth val="0"/>
        <c:axId val="248167808"/>
        <c:axId val="248168200"/>
      </c:lineChart>
      <c:dateAx>
        <c:axId val="248167808"/>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168200"/>
        <c:crossesAt val="0.8"/>
        <c:auto val="1"/>
        <c:lblOffset val="100"/>
        <c:baseTimeUnit val="days"/>
        <c:majorUnit val="1"/>
        <c:majorTimeUnit val="days"/>
        <c:minorUnit val="1"/>
        <c:minorTimeUnit val="days"/>
      </c:dateAx>
      <c:valAx>
        <c:axId val="248168200"/>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167808"/>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C1FB-4FDB-A38E-DAB6DAD7A28B}"/>
            </c:ext>
          </c:extLst>
        </c:ser>
        <c:dLbls>
          <c:showLegendKey val="0"/>
          <c:showVal val="0"/>
          <c:showCatName val="0"/>
          <c:showSerName val="0"/>
          <c:showPercent val="0"/>
          <c:showBubbleSize val="0"/>
        </c:dLbls>
        <c:smooth val="0"/>
        <c:axId val="248168984"/>
        <c:axId val="248169376"/>
      </c:lineChart>
      <c:dateAx>
        <c:axId val="248168984"/>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169376"/>
        <c:crosses val="autoZero"/>
        <c:auto val="1"/>
        <c:lblOffset val="100"/>
        <c:baseTimeUnit val="days"/>
        <c:majorUnit val="1"/>
        <c:majorTimeUnit val="days"/>
        <c:minorUnit val="1"/>
        <c:minorTimeUnit val="days"/>
      </c:dateAx>
      <c:valAx>
        <c:axId val="248169376"/>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168984"/>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Number of Withholding Taxpayers by Sector - 12-months Ending January 2020</a:t>
            </a:r>
          </a:p>
        </c:rich>
      </c:tx>
      <c:layout>
        <c:manualLayout>
          <c:xMode val="edge"/>
          <c:yMode val="edge"/>
          <c:x val="0.13417736576031444"/>
          <c:y val="1.4083114610673667E-2"/>
        </c:manualLayout>
      </c:layout>
      <c:overlay val="0"/>
      <c:spPr>
        <a:noFill/>
        <a:ln w="25400">
          <a:noFill/>
        </a:ln>
      </c:spPr>
    </c:title>
    <c:autoTitleDeleted val="0"/>
    <c:plotArea>
      <c:layout>
        <c:manualLayout>
          <c:layoutTarget val="inner"/>
          <c:xMode val="edge"/>
          <c:yMode val="edge"/>
          <c:x val="0.26929392446633826"/>
          <c:y val="0.10625"/>
          <c:w val="0.68801313628899841"/>
          <c:h val="0.79166666666666663"/>
        </c:manualLayout>
      </c:layout>
      <c:barChart>
        <c:barDir val="bar"/>
        <c:grouping val="clustered"/>
        <c:varyColors val="0"/>
        <c:ser>
          <c:idx val="0"/>
          <c:order val="0"/>
          <c:tx>
            <c:strRef>
              <c:f>Count!$C$31</c:f>
              <c:strCache>
                <c:ptCount val="1"/>
                <c:pt idx="0">
                  <c:v>Count</c:v>
                </c:pt>
              </c:strCache>
            </c:strRef>
          </c:tx>
          <c:spPr>
            <a:solidFill>
              <a:srgbClr val="339966"/>
            </a:solidFill>
            <a:ln w="12700">
              <a:solidFill>
                <a:srgbClr val="000000"/>
              </a:solidFill>
              <a:prstDash val="solid"/>
            </a:ln>
          </c:spPr>
          <c:invertIfNegative val="0"/>
          <c:cat>
            <c:strRef>
              <c:f>Count!$B$32:$B$52</c:f>
              <c:strCache>
                <c:ptCount val="21"/>
                <c:pt idx="0">
                  <c:v>Mining</c:v>
                </c:pt>
                <c:pt idx="1">
                  <c:v>Utilities</c:v>
                </c:pt>
                <c:pt idx="2">
                  <c:v>Management of Companies and Enterprises</c:v>
                </c:pt>
                <c:pt idx="3">
                  <c:v>Public Administration</c:v>
                </c:pt>
                <c:pt idx="4">
                  <c:v>Arts, Entertainment, and Recreation</c:v>
                </c:pt>
                <c:pt idx="5">
                  <c:v>Educational Services</c:v>
                </c:pt>
                <c:pt idx="6">
                  <c:v>Transportation and Warehousing</c:v>
                </c:pt>
                <c:pt idx="7">
                  <c:v>Information</c:v>
                </c:pt>
                <c:pt idx="8">
                  <c:v>Unknown</c:v>
                </c:pt>
                <c:pt idx="9">
                  <c:v>Finance and Insurance</c:v>
                </c:pt>
                <c:pt idx="10">
                  <c:v>Real Estate and Rental and Leasing</c:v>
                </c:pt>
                <c:pt idx="11">
                  <c:v>Agriculture, Forestry, Fishing and Hunting</c:v>
                </c:pt>
                <c:pt idx="12">
                  <c:v>Manufacturing</c:v>
                </c:pt>
                <c:pt idx="13">
                  <c:v>Administrative, Support, Waste Management,</c:v>
                </c:pt>
                <c:pt idx="14">
                  <c:v>Wholesale Trade</c:v>
                </c:pt>
                <c:pt idx="15">
                  <c:v>Retail Trade</c:v>
                </c:pt>
                <c:pt idx="16">
                  <c:v>Accommodation and Food Services</c:v>
                </c:pt>
                <c:pt idx="17">
                  <c:v>Health Care and Social Assistance</c:v>
                </c:pt>
                <c:pt idx="18">
                  <c:v>Construction</c:v>
                </c:pt>
                <c:pt idx="19">
                  <c:v>Professional, Scientific, and Technical Services</c:v>
                </c:pt>
                <c:pt idx="20">
                  <c:v>Other Services </c:v>
                </c:pt>
              </c:strCache>
            </c:strRef>
          </c:cat>
          <c:val>
            <c:numRef>
              <c:f>Count!$C$32:$C$52</c:f>
              <c:numCache>
                <c:formatCode>General</c:formatCode>
                <c:ptCount val="21"/>
                <c:pt idx="0">
                  <c:v>157</c:v>
                </c:pt>
                <c:pt idx="1">
                  <c:v>345</c:v>
                </c:pt>
                <c:pt idx="2">
                  <c:v>649</c:v>
                </c:pt>
                <c:pt idx="3">
                  <c:v>653</c:v>
                </c:pt>
                <c:pt idx="4">
                  <c:v>2297</c:v>
                </c:pt>
                <c:pt idx="5">
                  <c:v>2530</c:v>
                </c:pt>
                <c:pt idx="6">
                  <c:v>3478</c:v>
                </c:pt>
                <c:pt idx="7">
                  <c:v>4140</c:v>
                </c:pt>
                <c:pt idx="8">
                  <c:v>4861</c:v>
                </c:pt>
                <c:pt idx="9">
                  <c:v>5288</c:v>
                </c:pt>
                <c:pt idx="10">
                  <c:v>5504</c:v>
                </c:pt>
                <c:pt idx="11">
                  <c:v>5571</c:v>
                </c:pt>
                <c:pt idx="12">
                  <c:v>6658</c:v>
                </c:pt>
                <c:pt idx="13">
                  <c:v>7651</c:v>
                </c:pt>
                <c:pt idx="14">
                  <c:v>8433</c:v>
                </c:pt>
                <c:pt idx="15">
                  <c:v>10034</c:v>
                </c:pt>
                <c:pt idx="16">
                  <c:v>10285</c:v>
                </c:pt>
                <c:pt idx="17">
                  <c:v>11577</c:v>
                </c:pt>
                <c:pt idx="18">
                  <c:v>16296</c:v>
                </c:pt>
                <c:pt idx="19">
                  <c:v>18788</c:v>
                </c:pt>
                <c:pt idx="20">
                  <c:v>23558</c:v>
                </c:pt>
              </c:numCache>
            </c:numRef>
          </c:val>
          <c:extLst xmlns:c16r2="http://schemas.microsoft.com/office/drawing/2015/06/chart">
            <c:ext xmlns:c16="http://schemas.microsoft.com/office/drawing/2014/chart" uri="{C3380CC4-5D6E-409C-BE32-E72D297353CC}">
              <c16:uniqueId val="{00000000-E36E-4272-B810-933CE620D5D1}"/>
            </c:ext>
          </c:extLst>
        </c:ser>
        <c:dLbls>
          <c:showLegendKey val="0"/>
          <c:showVal val="0"/>
          <c:showCatName val="0"/>
          <c:showSerName val="0"/>
          <c:showPercent val="0"/>
          <c:showBubbleSize val="0"/>
        </c:dLbls>
        <c:gapWidth val="150"/>
        <c:axId val="246541064"/>
        <c:axId val="205165368"/>
      </c:barChart>
      <c:catAx>
        <c:axId val="2465410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05165368"/>
        <c:crosses val="autoZero"/>
        <c:auto val="1"/>
        <c:lblAlgn val="ctr"/>
        <c:lblOffset val="100"/>
        <c:tickLblSkip val="1"/>
        <c:tickMarkSkip val="1"/>
        <c:noMultiLvlLbl val="0"/>
      </c:catAx>
      <c:valAx>
        <c:axId val="205165368"/>
        <c:scaling>
          <c:orientation val="minMax"/>
          <c:max val="2500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654106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0136872887355"/>
          <c:y val="4.3701799485861177E-2"/>
          <c:w val="0.78233498738092"/>
          <c:h val="0.79177377892030854"/>
        </c:manualLayout>
      </c:layout>
      <c:barChart>
        <c:barDir val="col"/>
        <c:grouping val="clustered"/>
        <c:varyColors val="0"/>
        <c:ser>
          <c:idx val="1"/>
          <c:order val="1"/>
          <c:spPr>
            <a:solidFill>
              <a:srgbClr val="CCFFFF"/>
            </a:solidFill>
            <a:ln w="25400">
              <a:noFill/>
            </a:ln>
          </c:spPr>
          <c:invertIfNegative val="0"/>
          <c:val>
            <c:numRef>
              <c:f>'12Mo Totals'!$H$119:$H$227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0</c:v>
                </c:pt>
                <c:pt idx="26">
                  <c:v>0</c:v>
                </c:pt>
                <c:pt idx="27">
                  <c:v>0</c:v>
                </c:pt>
                <c:pt idx="28">
                  <c:v>0</c:v>
                </c:pt>
                <c:pt idx="29">
                  <c:v>0</c:v>
                </c:pt>
                <c:pt idx="30">
                  <c:v>0</c:v>
                </c:pt>
                <c:pt idx="31">
                  <c:v>0</c:v>
                </c:pt>
                <c:pt idx="32">
                  <c:v>0</c:v>
                </c:pt>
                <c:pt idx="33">
                  <c:v>0</c:v>
                </c:pt>
                <c:pt idx="34">
                  <c:v>0</c:v>
                </c:pt>
                <c:pt idx="35">
                  <c:v>0</c:v>
                </c:pt>
                <c:pt idx="36">
                  <c:v>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0</c:v>
                </c:pt>
                <c:pt idx="50">
                  <c:v>0</c:v>
                </c:pt>
                <c:pt idx="51">
                  <c:v>0</c:v>
                </c:pt>
                <c:pt idx="52">
                  <c:v>0</c:v>
                </c:pt>
                <c:pt idx="53">
                  <c:v>0</c:v>
                </c:pt>
                <c:pt idx="54">
                  <c:v>0</c:v>
                </c:pt>
                <c:pt idx="55">
                  <c:v>0</c:v>
                </c:pt>
                <c:pt idx="56">
                  <c:v>0</c:v>
                </c:pt>
                <c:pt idx="57">
                  <c:v>0</c:v>
                </c:pt>
                <c:pt idx="58">
                  <c:v>0</c:v>
                </c:pt>
                <c:pt idx="59">
                  <c:v>0</c:v>
                </c:pt>
                <c:pt idx="60">
                  <c:v>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0</c:v>
                </c:pt>
                <c:pt idx="74">
                  <c:v>0</c:v>
                </c:pt>
                <c:pt idx="75">
                  <c:v>0</c:v>
                </c:pt>
                <c:pt idx="76">
                  <c:v>0</c:v>
                </c:pt>
                <c:pt idx="77">
                  <c:v>0</c:v>
                </c:pt>
                <c:pt idx="78">
                  <c:v>0</c:v>
                </c:pt>
                <c:pt idx="79">
                  <c:v>0</c:v>
                </c:pt>
                <c:pt idx="80">
                  <c:v>0</c:v>
                </c:pt>
                <c:pt idx="81">
                  <c:v>0</c:v>
                </c:pt>
                <c:pt idx="82">
                  <c:v>0</c:v>
                </c:pt>
                <c:pt idx="83">
                  <c:v>0</c:v>
                </c:pt>
                <c:pt idx="84">
                  <c:v>0</c:v>
                </c:pt>
                <c:pt idx="85">
                  <c:v>500000000</c:v>
                </c:pt>
                <c:pt idx="86">
                  <c:v>500000000</c:v>
                </c:pt>
                <c:pt idx="87">
                  <c:v>500000000</c:v>
                </c:pt>
                <c:pt idx="88">
                  <c:v>500000000</c:v>
                </c:pt>
                <c:pt idx="89">
                  <c:v>500000000</c:v>
                </c:pt>
                <c:pt idx="90">
                  <c:v>500000000</c:v>
                </c:pt>
                <c:pt idx="91">
                  <c:v>500000000</c:v>
                </c:pt>
                <c:pt idx="92">
                  <c:v>500000000</c:v>
                </c:pt>
                <c:pt idx="93">
                  <c:v>500000000</c:v>
                </c:pt>
                <c:pt idx="94">
                  <c:v>500000000</c:v>
                </c:pt>
                <c:pt idx="95">
                  <c:v>500000000</c:v>
                </c:pt>
                <c:pt idx="96">
                  <c:v>500000000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A41B-4ED4-B29C-B4965DE9F8B4}"/>
            </c:ext>
          </c:extLst>
        </c:ser>
        <c:dLbls>
          <c:showLegendKey val="0"/>
          <c:showVal val="0"/>
          <c:showCatName val="0"/>
          <c:showSerName val="0"/>
          <c:showPercent val="0"/>
          <c:showBubbleSize val="0"/>
        </c:dLbls>
        <c:gapWidth val="0"/>
        <c:axId val="248559432"/>
        <c:axId val="248559824"/>
      </c:barChart>
      <c:lineChart>
        <c:grouping val="standard"/>
        <c:varyColors val="0"/>
        <c:ser>
          <c:idx val="0"/>
          <c:order val="0"/>
          <c:tx>
            <c:strRef>
              <c:f>'12Mo Totals'!$H$4</c:f>
              <c:strCache>
                <c:ptCount val="1"/>
                <c:pt idx="0">
                  <c:v>Wholesale Trade</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Totals'!$H$5:$H$113</c:f>
              <c:numCache>
                <c:formatCode>General</c:formatCode>
                <c:ptCount val="109"/>
                <c:pt idx="0">
                  <c:v>249873000</c:v>
                </c:pt>
                <c:pt idx="1">
                  <c:v>251636000</c:v>
                </c:pt>
                <c:pt idx="2">
                  <c:v>254813000</c:v>
                </c:pt>
                <c:pt idx="3">
                  <c:v>255278000</c:v>
                </c:pt>
                <c:pt idx="4">
                  <c:v>257407000</c:v>
                </c:pt>
                <c:pt idx="5">
                  <c:v>259225000</c:v>
                </c:pt>
                <c:pt idx="6">
                  <c:v>260123000</c:v>
                </c:pt>
                <c:pt idx="7">
                  <c:v>262455000</c:v>
                </c:pt>
                <c:pt idx="8">
                  <c:v>264777000</c:v>
                </c:pt>
                <c:pt idx="9">
                  <c:v>266665000</c:v>
                </c:pt>
                <c:pt idx="10">
                  <c:v>268444000</c:v>
                </c:pt>
                <c:pt idx="11">
                  <c:v>270345000</c:v>
                </c:pt>
                <c:pt idx="12">
                  <c:v>271771000</c:v>
                </c:pt>
                <c:pt idx="13">
                  <c:v>275978000</c:v>
                </c:pt>
                <c:pt idx="14">
                  <c:v>274804000</c:v>
                </c:pt>
                <c:pt idx="15">
                  <c:v>275564000</c:v>
                </c:pt>
                <c:pt idx="16">
                  <c:v>276712000</c:v>
                </c:pt>
                <c:pt idx="17">
                  <c:v>276678000</c:v>
                </c:pt>
                <c:pt idx="18">
                  <c:v>279001000</c:v>
                </c:pt>
                <c:pt idx="19">
                  <c:v>280435000</c:v>
                </c:pt>
                <c:pt idx="20">
                  <c:v>279226000</c:v>
                </c:pt>
                <c:pt idx="21">
                  <c:v>281338000</c:v>
                </c:pt>
                <c:pt idx="22">
                  <c:v>282147000</c:v>
                </c:pt>
                <c:pt idx="23">
                  <c:v>282768000</c:v>
                </c:pt>
                <c:pt idx="24">
                  <c:v>285658000</c:v>
                </c:pt>
                <c:pt idx="25">
                  <c:v>283286000</c:v>
                </c:pt>
                <c:pt idx="26">
                  <c:v>283166000</c:v>
                </c:pt>
                <c:pt idx="27">
                  <c:v>285467000</c:v>
                </c:pt>
                <c:pt idx="28">
                  <c:v>287097000</c:v>
                </c:pt>
                <c:pt idx="29">
                  <c:v>286694000</c:v>
                </c:pt>
                <c:pt idx="30">
                  <c:v>288140000</c:v>
                </c:pt>
                <c:pt idx="31">
                  <c:v>287307000</c:v>
                </c:pt>
                <c:pt idx="32">
                  <c:v>288418000</c:v>
                </c:pt>
                <c:pt idx="33">
                  <c:v>291219000</c:v>
                </c:pt>
                <c:pt idx="34">
                  <c:v>291298000</c:v>
                </c:pt>
                <c:pt idx="35">
                  <c:v>293589000</c:v>
                </c:pt>
                <c:pt idx="36">
                  <c:v>293677000</c:v>
                </c:pt>
                <c:pt idx="37">
                  <c:v>295846000</c:v>
                </c:pt>
                <c:pt idx="38">
                  <c:v>298430000</c:v>
                </c:pt>
                <c:pt idx="39">
                  <c:v>300453000</c:v>
                </c:pt>
                <c:pt idx="40">
                  <c:v>301011000</c:v>
                </c:pt>
                <c:pt idx="41">
                  <c:v>302406000</c:v>
                </c:pt>
                <c:pt idx="42">
                  <c:v>303505000</c:v>
                </c:pt>
                <c:pt idx="43">
                  <c:v>304176000</c:v>
                </c:pt>
                <c:pt idx="44">
                  <c:v>307974000</c:v>
                </c:pt>
                <c:pt idx="45">
                  <c:v>307634000</c:v>
                </c:pt>
                <c:pt idx="46">
                  <c:v>307886000</c:v>
                </c:pt>
                <c:pt idx="47">
                  <c:v>310961000</c:v>
                </c:pt>
                <c:pt idx="48">
                  <c:v>310852000</c:v>
                </c:pt>
                <c:pt idx="49">
                  <c:v>311688000</c:v>
                </c:pt>
                <c:pt idx="50">
                  <c:v>313778000</c:v>
                </c:pt>
                <c:pt idx="51">
                  <c:v>315671000</c:v>
                </c:pt>
                <c:pt idx="52">
                  <c:v>316002000</c:v>
                </c:pt>
                <c:pt idx="53">
                  <c:v>317999000</c:v>
                </c:pt>
                <c:pt idx="54">
                  <c:v>319351000</c:v>
                </c:pt>
                <c:pt idx="55">
                  <c:v>321313000</c:v>
                </c:pt>
                <c:pt idx="56">
                  <c:v>323256000</c:v>
                </c:pt>
                <c:pt idx="57">
                  <c:v>323682000</c:v>
                </c:pt>
                <c:pt idx="58">
                  <c:v>324609000</c:v>
                </c:pt>
                <c:pt idx="59">
                  <c:v>327981000</c:v>
                </c:pt>
                <c:pt idx="60">
                  <c:v>329067000</c:v>
                </c:pt>
                <c:pt idx="61">
                  <c:v>331133000</c:v>
                </c:pt>
                <c:pt idx="62">
                  <c:v>337904000</c:v>
                </c:pt>
                <c:pt idx="63">
                  <c:v>339753000</c:v>
                </c:pt>
                <c:pt idx="64">
                  <c:v>341766000</c:v>
                </c:pt>
                <c:pt idx="65">
                  <c:v>345419000</c:v>
                </c:pt>
                <c:pt idx="66">
                  <c:v>345263000</c:v>
                </c:pt>
                <c:pt idx="67">
                  <c:v>349666000</c:v>
                </c:pt>
                <c:pt idx="68">
                  <c:v>349471000</c:v>
                </c:pt>
                <c:pt idx="69">
                  <c:v>350855000</c:v>
                </c:pt>
                <c:pt idx="70">
                  <c:v>356365000</c:v>
                </c:pt>
                <c:pt idx="71">
                  <c:v>354372000</c:v>
                </c:pt>
                <c:pt idx="72">
                  <c:v>359431000</c:v>
                </c:pt>
                <c:pt idx="73">
                  <c:v>362380000</c:v>
                </c:pt>
                <c:pt idx="74">
                  <c:v>362925000</c:v>
                </c:pt>
                <c:pt idx="75">
                  <c:v>364312000</c:v>
                </c:pt>
                <c:pt idx="76">
                  <c:v>369453000</c:v>
                </c:pt>
                <c:pt idx="77">
                  <c:v>369807000</c:v>
                </c:pt>
                <c:pt idx="78">
                  <c:v>372573000</c:v>
                </c:pt>
                <c:pt idx="79">
                  <c:v>374486000</c:v>
                </c:pt>
                <c:pt idx="80">
                  <c:v>375932000</c:v>
                </c:pt>
                <c:pt idx="81">
                  <c:v>379705000</c:v>
                </c:pt>
                <c:pt idx="82">
                  <c:v>380822000</c:v>
                </c:pt>
                <c:pt idx="83">
                  <c:v>382809000</c:v>
                </c:pt>
                <c:pt idx="84">
                  <c:v>386700000</c:v>
                </c:pt>
                <c:pt idx="85">
                  <c:v>387878000</c:v>
                </c:pt>
                <c:pt idx="86">
                  <c:v>386698000</c:v>
                </c:pt>
                <c:pt idx="87">
                  <c:v>392554000</c:v>
                </c:pt>
                <c:pt idx="88">
                  <c:v>394639000</c:v>
                </c:pt>
                <c:pt idx="89">
                  <c:v>396603000</c:v>
                </c:pt>
                <c:pt idx="90">
                  <c:v>400588000</c:v>
                </c:pt>
                <c:pt idx="91">
                  <c:v>399837000</c:v>
                </c:pt>
                <c:pt idx="92">
                  <c:v>400852000</c:v>
                </c:pt>
                <c:pt idx="93">
                  <c:v>403195000</c:v>
                </c:pt>
                <c:pt idx="94">
                  <c:v>404534000</c:v>
                </c:pt>
                <c:pt idx="95">
                  <c:v>408506000</c:v>
                </c:pt>
                <c:pt idx="96">
                  <c:v>407603000</c:v>
                </c:pt>
                <c:pt idx="97">
                  <c:v>409395000</c:v>
                </c:pt>
                <c:pt idx="98">
                  <c:v>412619000</c:v>
                </c:pt>
                <c:pt idx="99">
                  <c:v>414742000</c:v>
                </c:pt>
                <c:pt idx="100">
                  <c:v>414365000</c:v>
                </c:pt>
                <c:pt idx="101">
                  <c:v>415292000</c:v>
                </c:pt>
                <c:pt idx="102">
                  <c:v>418696000</c:v>
                </c:pt>
                <c:pt idx="103">
                  <c:v>420389000</c:v>
                </c:pt>
                <c:pt idx="104">
                  <c:v>423282000</c:v>
                </c:pt>
                <c:pt idx="105">
                  <c:v>424844000</c:v>
                </c:pt>
                <c:pt idx="106">
                  <c:v>424212000</c:v>
                </c:pt>
                <c:pt idx="107">
                  <c:v>430173000</c:v>
                </c:pt>
                <c:pt idx="108">
                  <c:v>429209000</c:v>
                </c:pt>
              </c:numCache>
            </c:numRef>
          </c:val>
          <c:smooth val="0"/>
          <c:extLst xmlns:c16r2="http://schemas.microsoft.com/office/drawing/2015/06/chart">
            <c:ext xmlns:c16="http://schemas.microsoft.com/office/drawing/2014/chart" uri="{C3380CC4-5D6E-409C-BE32-E72D297353CC}">
              <c16:uniqueId val="{00000001-A41B-4ED4-B29C-B4965DE9F8B4}"/>
            </c:ext>
          </c:extLst>
        </c:ser>
        <c:dLbls>
          <c:showLegendKey val="0"/>
          <c:showVal val="0"/>
          <c:showCatName val="0"/>
          <c:showSerName val="0"/>
          <c:showPercent val="0"/>
          <c:showBubbleSize val="0"/>
        </c:dLbls>
        <c:marker val="1"/>
        <c:smooth val="0"/>
        <c:axId val="248558648"/>
        <c:axId val="248559040"/>
      </c:lineChart>
      <c:dateAx>
        <c:axId val="248558648"/>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48559040"/>
        <c:crosses val="autoZero"/>
        <c:auto val="1"/>
        <c:lblOffset val="100"/>
        <c:baseTimeUnit val="months"/>
        <c:majorUnit val="6"/>
        <c:majorTimeUnit val="months"/>
        <c:minorUnit val="3"/>
        <c:minorTimeUnit val="months"/>
      </c:dateAx>
      <c:valAx>
        <c:axId val="248559040"/>
        <c:scaling>
          <c:orientation val="minMax"/>
          <c:max val="50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558648"/>
        <c:crosses val="autoZero"/>
        <c:crossBetween val="between"/>
        <c:majorUnit val="100000000"/>
        <c:dispUnits>
          <c:builtInUnit val="millions"/>
        </c:dispUnits>
      </c:valAx>
      <c:catAx>
        <c:axId val="248559432"/>
        <c:scaling>
          <c:orientation val="minMax"/>
        </c:scaling>
        <c:delete val="1"/>
        <c:axPos val="b"/>
        <c:majorTickMark val="out"/>
        <c:minorTickMark val="none"/>
        <c:tickLblPos val="nextTo"/>
        <c:crossAx val="248559824"/>
        <c:crosses val="autoZero"/>
        <c:auto val="1"/>
        <c:lblAlgn val="ctr"/>
        <c:lblOffset val="100"/>
        <c:noMultiLvlLbl val="0"/>
      </c:catAx>
      <c:valAx>
        <c:axId val="248559824"/>
        <c:scaling>
          <c:orientation val="minMax"/>
          <c:max val="500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559432"/>
        <c:crosses val="max"/>
        <c:crossBetween val="between"/>
        <c:majorUnit val="10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5779-433C-92DD-C342FB946156}"/>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5779-433C-92DD-C342FB946156}"/>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5779-433C-92DD-C342FB946156}"/>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5779-433C-92DD-C342FB946156}"/>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5779-433C-92DD-C342FB946156}"/>
            </c:ext>
          </c:extLst>
        </c:ser>
        <c:dLbls>
          <c:showLegendKey val="0"/>
          <c:showVal val="0"/>
          <c:showCatName val="0"/>
          <c:showSerName val="0"/>
          <c:showPercent val="0"/>
          <c:showBubbleSize val="0"/>
        </c:dLbls>
        <c:smooth val="0"/>
        <c:axId val="248560608"/>
        <c:axId val="248561000"/>
      </c:lineChart>
      <c:dateAx>
        <c:axId val="248560608"/>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561000"/>
        <c:crossesAt val="0.8"/>
        <c:auto val="1"/>
        <c:lblOffset val="100"/>
        <c:baseTimeUnit val="days"/>
        <c:majorUnit val="1"/>
        <c:majorTimeUnit val="days"/>
        <c:minorUnit val="1"/>
        <c:minorTimeUnit val="days"/>
      </c:dateAx>
      <c:valAx>
        <c:axId val="248561000"/>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560608"/>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7940-403E-BBFA-3A383F91D84C}"/>
            </c:ext>
          </c:extLst>
        </c:ser>
        <c:dLbls>
          <c:showLegendKey val="0"/>
          <c:showVal val="0"/>
          <c:showCatName val="0"/>
          <c:showSerName val="0"/>
          <c:showPercent val="0"/>
          <c:showBubbleSize val="0"/>
        </c:dLbls>
        <c:smooth val="0"/>
        <c:axId val="248561784"/>
        <c:axId val="249073616"/>
      </c:lineChart>
      <c:dateAx>
        <c:axId val="248561784"/>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073616"/>
        <c:crosses val="autoZero"/>
        <c:auto val="1"/>
        <c:lblOffset val="100"/>
        <c:baseTimeUnit val="days"/>
        <c:majorUnit val="1"/>
        <c:majorTimeUnit val="days"/>
        <c:minorUnit val="1"/>
        <c:minorTimeUnit val="days"/>
      </c:dateAx>
      <c:valAx>
        <c:axId val="249073616"/>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561784"/>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0136872887355"/>
          <c:y val="4.3701799485861177E-2"/>
          <c:w val="0.78233498738092"/>
          <c:h val="0.79177377892030854"/>
        </c:manualLayout>
      </c:layout>
      <c:barChart>
        <c:barDir val="col"/>
        <c:grouping val="clustered"/>
        <c:varyColors val="0"/>
        <c:ser>
          <c:idx val="1"/>
          <c:order val="1"/>
          <c:spPr>
            <a:solidFill>
              <a:srgbClr val="CCFFFF"/>
            </a:solidFill>
            <a:ln w="25400">
              <a:noFill/>
            </a:ln>
          </c:spPr>
          <c:invertIfNegative val="0"/>
          <c:val>
            <c:numRef>
              <c:f>'12Mo Totals'!$I$119:$I$227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0</c:v>
                </c:pt>
                <c:pt idx="26">
                  <c:v>0</c:v>
                </c:pt>
                <c:pt idx="27">
                  <c:v>0</c:v>
                </c:pt>
                <c:pt idx="28">
                  <c:v>0</c:v>
                </c:pt>
                <c:pt idx="29">
                  <c:v>0</c:v>
                </c:pt>
                <c:pt idx="30">
                  <c:v>0</c:v>
                </c:pt>
                <c:pt idx="31">
                  <c:v>0</c:v>
                </c:pt>
                <c:pt idx="32">
                  <c:v>0</c:v>
                </c:pt>
                <c:pt idx="33">
                  <c:v>0</c:v>
                </c:pt>
                <c:pt idx="34">
                  <c:v>0</c:v>
                </c:pt>
                <c:pt idx="35">
                  <c:v>0</c:v>
                </c:pt>
                <c:pt idx="36">
                  <c:v>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0</c:v>
                </c:pt>
                <c:pt idx="50">
                  <c:v>0</c:v>
                </c:pt>
                <c:pt idx="51">
                  <c:v>0</c:v>
                </c:pt>
                <c:pt idx="52">
                  <c:v>0</c:v>
                </c:pt>
                <c:pt idx="53">
                  <c:v>0</c:v>
                </c:pt>
                <c:pt idx="54">
                  <c:v>0</c:v>
                </c:pt>
                <c:pt idx="55">
                  <c:v>0</c:v>
                </c:pt>
                <c:pt idx="56">
                  <c:v>0</c:v>
                </c:pt>
                <c:pt idx="57">
                  <c:v>0</c:v>
                </c:pt>
                <c:pt idx="58">
                  <c:v>0</c:v>
                </c:pt>
                <c:pt idx="59">
                  <c:v>0</c:v>
                </c:pt>
                <c:pt idx="60">
                  <c:v>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0</c:v>
                </c:pt>
                <c:pt idx="74">
                  <c:v>0</c:v>
                </c:pt>
                <c:pt idx="75">
                  <c:v>0</c:v>
                </c:pt>
                <c:pt idx="76">
                  <c:v>0</c:v>
                </c:pt>
                <c:pt idx="77">
                  <c:v>0</c:v>
                </c:pt>
                <c:pt idx="78">
                  <c:v>0</c:v>
                </c:pt>
                <c:pt idx="79">
                  <c:v>0</c:v>
                </c:pt>
                <c:pt idx="80">
                  <c:v>0</c:v>
                </c:pt>
                <c:pt idx="81">
                  <c:v>0</c:v>
                </c:pt>
                <c:pt idx="82">
                  <c:v>0</c:v>
                </c:pt>
                <c:pt idx="83">
                  <c:v>0</c:v>
                </c:pt>
                <c:pt idx="84">
                  <c:v>0</c:v>
                </c:pt>
                <c:pt idx="85">
                  <c:v>500000000</c:v>
                </c:pt>
                <c:pt idx="86">
                  <c:v>500000000</c:v>
                </c:pt>
                <c:pt idx="87">
                  <c:v>500000000</c:v>
                </c:pt>
                <c:pt idx="88">
                  <c:v>500000000</c:v>
                </c:pt>
                <c:pt idx="89">
                  <c:v>500000000</c:v>
                </c:pt>
                <c:pt idx="90">
                  <c:v>500000000</c:v>
                </c:pt>
                <c:pt idx="91">
                  <c:v>500000000</c:v>
                </c:pt>
                <c:pt idx="92">
                  <c:v>500000000</c:v>
                </c:pt>
                <c:pt idx="93">
                  <c:v>500000000</c:v>
                </c:pt>
                <c:pt idx="94">
                  <c:v>500000000</c:v>
                </c:pt>
                <c:pt idx="95">
                  <c:v>500000000</c:v>
                </c:pt>
                <c:pt idx="96">
                  <c:v>500000000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8946-4B9F-AFDA-C87EFD8B35C9}"/>
            </c:ext>
          </c:extLst>
        </c:ser>
        <c:dLbls>
          <c:showLegendKey val="0"/>
          <c:showVal val="0"/>
          <c:showCatName val="0"/>
          <c:showSerName val="0"/>
          <c:showPercent val="0"/>
          <c:showBubbleSize val="0"/>
        </c:dLbls>
        <c:gapWidth val="0"/>
        <c:axId val="249075184"/>
        <c:axId val="249075576"/>
      </c:barChart>
      <c:lineChart>
        <c:grouping val="standard"/>
        <c:varyColors val="0"/>
        <c:ser>
          <c:idx val="0"/>
          <c:order val="0"/>
          <c:tx>
            <c:strRef>
              <c:f>'12Mo Totals'!$I$4</c:f>
              <c:strCache>
                <c:ptCount val="1"/>
                <c:pt idx="0">
                  <c:v>Retail Trade</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Totals'!$I$5:$I$113</c:f>
              <c:numCache>
                <c:formatCode>General</c:formatCode>
                <c:ptCount val="109"/>
                <c:pt idx="0">
                  <c:v>295805000</c:v>
                </c:pt>
                <c:pt idx="1">
                  <c:v>297324000</c:v>
                </c:pt>
                <c:pt idx="2">
                  <c:v>299034000</c:v>
                </c:pt>
                <c:pt idx="3">
                  <c:v>299838000</c:v>
                </c:pt>
                <c:pt idx="4">
                  <c:v>302870000</c:v>
                </c:pt>
                <c:pt idx="5">
                  <c:v>304308000</c:v>
                </c:pt>
                <c:pt idx="6">
                  <c:v>305310000</c:v>
                </c:pt>
                <c:pt idx="7">
                  <c:v>308317000</c:v>
                </c:pt>
                <c:pt idx="8">
                  <c:v>309870000</c:v>
                </c:pt>
                <c:pt idx="9">
                  <c:v>313408000</c:v>
                </c:pt>
                <c:pt idx="10">
                  <c:v>315044000</c:v>
                </c:pt>
                <c:pt idx="11">
                  <c:v>316386000</c:v>
                </c:pt>
                <c:pt idx="12">
                  <c:v>319117000</c:v>
                </c:pt>
                <c:pt idx="13">
                  <c:v>321974000</c:v>
                </c:pt>
                <c:pt idx="14">
                  <c:v>320427000</c:v>
                </c:pt>
                <c:pt idx="15">
                  <c:v>322614000</c:v>
                </c:pt>
                <c:pt idx="16">
                  <c:v>323438000</c:v>
                </c:pt>
                <c:pt idx="17">
                  <c:v>323869000</c:v>
                </c:pt>
                <c:pt idx="18">
                  <c:v>327455000</c:v>
                </c:pt>
                <c:pt idx="19">
                  <c:v>326348000</c:v>
                </c:pt>
                <c:pt idx="20">
                  <c:v>327482000</c:v>
                </c:pt>
                <c:pt idx="21">
                  <c:v>330668000</c:v>
                </c:pt>
                <c:pt idx="22">
                  <c:v>330337000</c:v>
                </c:pt>
                <c:pt idx="23">
                  <c:v>332635000</c:v>
                </c:pt>
                <c:pt idx="24">
                  <c:v>334337000</c:v>
                </c:pt>
                <c:pt idx="25">
                  <c:v>333902000</c:v>
                </c:pt>
                <c:pt idx="26">
                  <c:v>334713000</c:v>
                </c:pt>
                <c:pt idx="27">
                  <c:v>336969000</c:v>
                </c:pt>
                <c:pt idx="28">
                  <c:v>338499000</c:v>
                </c:pt>
                <c:pt idx="29">
                  <c:v>338262000</c:v>
                </c:pt>
                <c:pt idx="30">
                  <c:v>340416000</c:v>
                </c:pt>
                <c:pt idx="31">
                  <c:v>341398000</c:v>
                </c:pt>
                <c:pt idx="32">
                  <c:v>343563000</c:v>
                </c:pt>
                <c:pt idx="33">
                  <c:v>344218000</c:v>
                </c:pt>
                <c:pt idx="34">
                  <c:v>344448000</c:v>
                </c:pt>
                <c:pt idx="35">
                  <c:v>348111000</c:v>
                </c:pt>
                <c:pt idx="36">
                  <c:v>348143000</c:v>
                </c:pt>
                <c:pt idx="37">
                  <c:v>349481000</c:v>
                </c:pt>
                <c:pt idx="38">
                  <c:v>353064000</c:v>
                </c:pt>
                <c:pt idx="39">
                  <c:v>354265000</c:v>
                </c:pt>
                <c:pt idx="40">
                  <c:v>354378000</c:v>
                </c:pt>
                <c:pt idx="41">
                  <c:v>356344000</c:v>
                </c:pt>
                <c:pt idx="42">
                  <c:v>357349000</c:v>
                </c:pt>
                <c:pt idx="43">
                  <c:v>358052000</c:v>
                </c:pt>
                <c:pt idx="44">
                  <c:v>360644000</c:v>
                </c:pt>
                <c:pt idx="45">
                  <c:v>361814000</c:v>
                </c:pt>
                <c:pt idx="46">
                  <c:v>362289000</c:v>
                </c:pt>
                <c:pt idx="47">
                  <c:v>364916000</c:v>
                </c:pt>
                <c:pt idx="48">
                  <c:v>365374000</c:v>
                </c:pt>
                <c:pt idx="49">
                  <c:v>366933000</c:v>
                </c:pt>
                <c:pt idx="50">
                  <c:v>371275000</c:v>
                </c:pt>
                <c:pt idx="51">
                  <c:v>373533000</c:v>
                </c:pt>
                <c:pt idx="52">
                  <c:v>374427000</c:v>
                </c:pt>
                <c:pt idx="53">
                  <c:v>378502000</c:v>
                </c:pt>
                <c:pt idx="54">
                  <c:v>380188000</c:v>
                </c:pt>
                <c:pt idx="55">
                  <c:v>384079000</c:v>
                </c:pt>
                <c:pt idx="56">
                  <c:v>386439000</c:v>
                </c:pt>
                <c:pt idx="57">
                  <c:v>387443000</c:v>
                </c:pt>
                <c:pt idx="58">
                  <c:v>389891000</c:v>
                </c:pt>
                <c:pt idx="59">
                  <c:v>394169000</c:v>
                </c:pt>
                <c:pt idx="60">
                  <c:v>396652000</c:v>
                </c:pt>
                <c:pt idx="61">
                  <c:v>399821000</c:v>
                </c:pt>
                <c:pt idx="62">
                  <c:v>402777000</c:v>
                </c:pt>
                <c:pt idx="63">
                  <c:v>402414000</c:v>
                </c:pt>
                <c:pt idx="64">
                  <c:v>406962000</c:v>
                </c:pt>
                <c:pt idx="65">
                  <c:v>409330000</c:v>
                </c:pt>
                <c:pt idx="66">
                  <c:v>409421000</c:v>
                </c:pt>
                <c:pt idx="67">
                  <c:v>414423000</c:v>
                </c:pt>
                <c:pt idx="68">
                  <c:v>415454000</c:v>
                </c:pt>
                <c:pt idx="69">
                  <c:v>417868000</c:v>
                </c:pt>
                <c:pt idx="70">
                  <c:v>424757000</c:v>
                </c:pt>
                <c:pt idx="71">
                  <c:v>422176000</c:v>
                </c:pt>
                <c:pt idx="72">
                  <c:v>425853000</c:v>
                </c:pt>
                <c:pt idx="73">
                  <c:v>427427000</c:v>
                </c:pt>
                <c:pt idx="74">
                  <c:v>425360000</c:v>
                </c:pt>
                <c:pt idx="75">
                  <c:v>427250000</c:v>
                </c:pt>
                <c:pt idx="76">
                  <c:v>431729000</c:v>
                </c:pt>
                <c:pt idx="77">
                  <c:v>431991000</c:v>
                </c:pt>
                <c:pt idx="78">
                  <c:v>435063000</c:v>
                </c:pt>
                <c:pt idx="79">
                  <c:v>433541000</c:v>
                </c:pt>
                <c:pt idx="80">
                  <c:v>435035000</c:v>
                </c:pt>
                <c:pt idx="81">
                  <c:v>438880000</c:v>
                </c:pt>
                <c:pt idx="82">
                  <c:v>438223000</c:v>
                </c:pt>
                <c:pt idx="83">
                  <c:v>441060000</c:v>
                </c:pt>
                <c:pt idx="84">
                  <c:v>445609000</c:v>
                </c:pt>
                <c:pt idx="85">
                  <c:v>447809000</c:v>
                </c:pt>
                <c:pt idx="86">
                  <c:v>450050000</c:v>
                </c:pt>
                <c:pt idx="87">
                  <c:v>453973000</c:v>
                </c:pt>
                <c:pt idx="88">
                  <c:v>453800000</c:v>
                </c:pt>
                <c:pt idx="89">
                  <c:v>455447000</c:v>
                </c:pt>
                <c:pt idx="90">
                  <c:v>458368000</c:v>
                </c:pt>
                <c:pt idx="91">
                  <c:v>461184000</c:v>
                </c:pt>
                <c:pt idx="92">
                  <c:v>461945000</c:v>
                </c:pt>
                <c:pt idx="93">
                  <c:v>465378000</c:v>
                </c:pt>
                <c:pt idx="94">
                  <c:v>468049000</c:v>
                </c:pt>
                <c:pt idx="95">
                  <c:v>469348000</c:v>
                </c:pt>
                <c:pt idx="96">
                  <c:v>468004000</c:v>
                </c:pt>
                <c:pt idx="97">
                  <c:v>469427000</c:v>
                </c:pt>
                <c:pt idx="98">
                  <c:v>469154000</c:v>
                </c:pt>
                <c:pt idx="99">
                  <c:v>473770000</c:v>
                </c:pt>
                <c:pt idx="100">
                  <c:v>476005000</c:v>
                </c:pt>
                <c:pt idx="101">
                  <c:v>475994000</c:v>
                </c:pt>
                <c:pt idx="102">
                  <c:v>478986000</c:v>
                </c:pt>
                <c:pt idx="103">
                  <c:v>480195000</c:v>
                </c:pt>
                <c:pt idx="104">
                  <c:v>483793000</c:v>
                </c:pt>
                <c:pt idx="105">
                  <c:v>486033000</c:v>
                </c:pt>
                <c:pt idx="106">
                  <c:v>484102000</c:v>
                </c:pt>
                <c:pt idx="107">
                  <c:v>492639000</c:v>
                </c:pt>
                <c:pt idx="108">
                  <c:v>495126000</c:v>
                </c:pt>
              </c:numCache>
            </c:numRef>
          </c:val>
          <c:smooth val="0"/>
          <c:extLst xmlns:c16r2="http://schemas.microsoft.com/office/drawing/2015/06/chart">
            <c:ext xmlns:c16="http://schemas.microsoft.com/office/drawing/2014/chart" uri="{C3380CC4-5D6E-409C-BE32-E72D297353CC}">
              <c16:uniqueId val="{00000001-8946-4B9F-AFDA-C87EFD8B35C9}"/>
            </c:ext>
          </c:extLst>
        </c:ser>
        <c:dLbls>
          <c:showLegendKey val="0"/>
          <c:showVal val="0"/>
          <c:showCatName val="0"/>
          <c:showSerName val="0"/>
          <c:showPercent val="0"/>
          <c:showBubbleSize val="0"/>
        </c:dLbls>
        <c:marker val="1"/>
        <c:smooth val="0"/>
        <c:axId val="249074400"/>
        <c:axId val="249074792"/>
      </c:lineChart>
      <c:dateAx>
        <c:axId val="249074400"/>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49074792"/>
        <c:crosses val="autoZero"/>
        <c:auto val="1"/>
        <c:lblOffset val="100"/>
        <c:baseTimeUnit val="months"/>
        <c:majorUnit val="6"/>
        <c:majorTimeUnit val="months"/>
        <c:minorUnit val="3"/>
        <c:minorTimeUnit val="months"/>
      </c:dateAx>
      <c:valAx>
        <c:axId val="249074792"/>
        <c:scaling>
          <c:orientation val="minMax"/>
          <c:max val="50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074400"/>
        <c:crosses val="autoZero"/>
        <c:crossBetween val="between"/>
        <c:majorUnit val="100000000"/>
        <c:dispUnits>
          <c:builtInUnit val="millions"/>
        </c:dispUnits>
      </c:valAx>
      <c:catAx>
        <c:axId val="249075184"/>
        <c:scaling>
          <c:orientation val="minMax"/>
        </c:scaling>
        <c:delete val="1"/>
        <c:axPos val="b"/>
        <c:majorTickMark val="out"/>
        <c:minorTickMark val="none"/>
        <c:tickLblPos val="nextTo"/>
        <c:crossAx val="249075576"/>
        <c:crosses val="autoZero"/>
        <c:auto val="1"/>
        <c:lblAlgn val="ctr"/>
        <c:lblOffset val="100"/>
        <c:noMultiLvlLbl val="0"/>
      </c:catAx>
      <c:valAx>
        <c:axId val="249075576"/>
        <c:scaling>
          <c:orientation val="minMax"/>
          <c:max val="500000000"/>
          <c:min val="0"/>
        </c:scaling>
        <c:delete val="0"/>
        <c:axPos val="r"/>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075184"/>
        <c:crosses val="max"/>
        <c:crossBetween val="between"/>
        <c:majorUnit val="100000000"/>
        <c:minorUnit val="4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B1EE-49C8-8E96-C724B84AE0BA}"/>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B1EE-49C8-8E96-C724B84AE0BA}"/>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B1EE-49C8-8E96-C724B84AE0BA}"/>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B1EE-49C8-8E96-C724B84AE0BA}"/>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B1EE-49C8-8E96-C724B84AE0BA}"/>
            </c:ext>
          </c:extLst>
        </c:ser>
        <c:dLbls>
          <c:showLegendKey val="0"/>
          <c:showVal val="0"/>
          <c:showCatName val="0"/>
          <c:showSerName val="0"/>
          <c:showPercent val="0"/>
          <c:showBubbleSize val="0"/>
        </c:dLbls>
        <c:smooth val="0"/>
        <c:axId val="249076360"/>
        <c:axId val="249076752"/>
      </c:lineChart>
      <c:dateAx>
        <c:axId val="249076360"/>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076752"/>
        <c:crossesAt val="0.8"/>
        <c:auto val="1"/>
        <c:lblOffset val="100"/>
        <c:baseTimeUnit val="days"/>
        <c:majorUnit val="1"/>
        <c:majorTimeUnit val="days"/>
        <c:minorUnit val="1"/>
        <c:minorTimeUnit val="days"/>
      </c:dateAx>
      <c:valAx>
        <c:axId val="249076752"/>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076360"/>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C872-44A3-A908-9A5CC1888621}"/>
            </c:ext>
          </c:extLst>
        </c:ser>
        <c:dLbls>
          <c:showLegendKey val="0"/>
          <c:showVal val="0"/>
          <c:showCatName val="0"/>
          <c:showSerName val="0"/>
          <c:showPercent val="0"/>
          <c:showBubbleSize val="0"/>
        </c:dLbls>
        <c:smooth val="0"/>
        <c:axId val="249485400"/>
        <c:axId val="249485792"/>
      </c:lineChart>
      <c:dateAx>
        <c:axId val="249485400"/>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485792"/>
        <c:crosses val="autoZero"/>
        <c:auto val="1"/>
        <c:lblOffset val="100"/>
        <c:baseTimeUnit val="days"/>
        <c:majorUnit val="1"/>
        <c:majorTimeUnit val="days"/>
        <c:minorUnit val="1"/>
        <c:minorTimeUnit val="days"/>
      </c:dateAx>
      <c:valAx>
        <c:axId val="249485792"/>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485400"/>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0136872887355"/>
          <c:y val="4.3701799485861177E-2"/>
          <c:w val="0.78233498738092"/>
          <c:h val="0.79177377892030854"/>
        </c:manualLayout>
      </c:layout>
      <c:barChart>
        <c:barDir val="col"/>
        <c:grouping val="clustered"/>
        <c:varyColors val="0"/>
        <c:ser>
          <c:idx val="1"/>
          <c:order val="1"/>
          <c:spPr>
            <a:solidFill>
              <a:srgbClr val="CCFFFF"/>
            </a:solidFill>
            <a:ln w="25400">
              <a:noFill/>
            </a:ln>
          </c:spPr>
          <c:invertIfNegative val="0"/>
          <c:val>
            <c:numRef>
              <c:f>'12Mo Totals'!$J$119:$J$227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250000000</c:v>
                </c:pt>
                <c:pt idx="14">
                  <c:v>250000000</c:v>
                </c:pt>
                <c:pt idx="15">
                  <c:v>250000000</c:v>
                </c:pt>
                <c:pt idx="16">
                  <c:v>250000000</c:v>
                </c:pt>
                <c:pt idx="17">
                  <c:v>250000000</c:v>
                </c:pt>
                <c:pt idx="18">
                  <c:v>250000000</c:v>
                </c:pt>
                <c:pt idx="19">
                  <c:v>250000000</c:v>
                </c:pt>
                <c:pt idx="20">
                  <c:v>250000000</c:v>
                </c:pt>
                <c:pt idx="21">
                  <c:v>250000000</c:v>
                </c:pt>
                <c:pt idx="22">
                  <c:v>250000000</c:v>
                </c:pt>
                <c:pt idx="23">
                  <c:v>250000000</c:v>
                </c:pt>
                <c:pt idx="24">
                  <c:v>250000000</c:v>
                </c:pt>
                <c:pt idx="25">
                  <c:v>0</c:v>
                </c:pt>
                <c:pt idx="26">
                  <c:v>0</c:v>
                </c:pt>
                <c:pt idx="27">
                  <c:v>0</c:v>
                </c:pt>
                <c:pt idx="28">
                  <c:v>0</c:v>
                </c:pt>
                <c:pt idx="29">
                  <c:v>0</c:v>
                </c:pt>
                <c:pt idx="30">
                  <c:v>0</c:v>
                </c:pt>
                <c:pt idx="31">
                  <c:v>0</c:v>
                </c:pt>
                <c:pt idx="32">
                  <c:v>0</c:v>
                </c:pt>
                <c:pt idx="33">
                  <c:v>0</c:v>
                </c:pt>
                <c:pt idx="34">
                  <c:v>0</c:v>
                </c:pt>
                <c:pt idx="35">
                  <c:v>0</c:v>
                </c:pt>
                <c:pt idx="36">
                  <c:v>0</c:v>
                </c:pt>
                <c:pt idx="37">
                  <c:v>250000000</c:v>
                </c:pt>
                <c:pt idx="38">
                  <c:v>250000000</c:v>
                </c:pt>
                <c:pt idx="39">
                  <c:v>250000000</c:v>
                </c:pt>
                <c:pt idx="40">
                  <c:v>250000000</c:v>
                </c:pt>
                <c:pt idx="41">
                  <c:v>250000000</c:v>
                </c:pt>
                <c:pt idx="42">
                  <c:v>250000000</c:v>
                </c:pt>
                <c:pt idx="43">
                  <c:v>250000000</c:v>
                </c:pt>
                <c:pt idx="44">
                  <c:v>250000000</c:v>
                </c:pt>
                <c:pt idx="45">
                  <c:v>250000000</c:v>
                </c:pt>
                <c:pt idx="46">
                  <c:v>250000000</c:v>
                </c:pt>
                <c:pt idx="47">
                  <c:v>250000000</c:v>
                </c:pt>
                <c:pt idx="48">
                  <c:v>250000000</c:v>
                </c:pt>
                <c:pt idx="49">
                  <c:v>0</c:v>
                </c:pt>
                <c:pt idx="50">
                  <c:v>0</c:v>
                </c:pt>
                <c:pt idx="51">
                  <c:v>0</c:v>
                </c:pt>
                <c:pt idx="52">
                  <c:v>0</c:v>
                </c:pt>
                <c:pt idx="53">
                  <c:v>0</c:v>
                </c:pt>
                <c:pt idx="54">
                  <c:v>0</c:v>
                </c:pt>
                <c:pt idx="55">
                  <c:v>0</c:v>
                </c:pt>
                <c:pt idx="56">
                  <c:v>0</c:v>
                </c:pt>
                <c:pt idx="57">
                  <c:v>0</c:v>
                </c:pt>
                <c:pt idx="58">
                  <c:v>0</c:v>
                </c:pt>
                <c:pt idx="59">
                  <c:v>0</c:v>
                </c:pt>
                <c:pt idx="60">
                  <c:v>0</c:v>
                </c:pt>
                <c:pt idx="61">
                  <c:v>250000000</c:v>
                </c:pt>
                <c:pt idx="62">
                  <c:v>250000000</c:v>
                </c:pt>
                <c:pt idx="63">
                  <c:v>250000000</c:v>
                </c:pt>
                <c:pt idx="64">
                  <c:v>250000000</c:v>
                </c:pt>
                <c:pt idx="65">
                  <c:v>250000000</c:v>
                </c:pt>
                <c:pt idx="66">
                  <c:v>250000000</c:v>
                </c:pt>
                <c:pt idx="67">
                  <c:v>250000000</c:v>
                </c:pt>
                <c:pt idx="68">
                  <c:v>250000000</c:v>
                </c:pt>
                <c:pt idx="69">
                  <c:v>250000000</c:v>
                </c:pt>
                <c:pt idx="70">
                  <c:v>250000000</c:v>
                </c:pt>
                <c:pt idx="71">
                  <c:v>250000000</c:v>
                </c:pt>
                <c:pt idx="72">
                  <c:v>250000000</c:v>
                </c:pt>
                <c:pt idx="73">
                  <c:v>0</c:v>
                </c:pt>
                <c:pt idx="74">
                  <c:v>0</c:v>
                </c:pt>
                <c:pt idx="75">
                  <c:v>0</c:v>
                </c:pt>
                <c:pt idx="76">
                  <c:v>0</c:v>
                </c:pt>
                <c:pt idx="77">
                  <c:v>0</c:v>
                </c:pt>
                <c:pt idx="78">
                  <c:v>0</c:v>
                </c:pt>
                <c:pt idx="79">
                  <c:v>0</c:v>
                </c:pt>
                <c:pt idx="80">
                  <c:v>0</c:v>
                </c:pt>
                <c:pt idx="81">
                  <c:v>0</c:v>
                </c:pt>
                <c:pt idx="82">
                  <c:v>0</c:v>
                </c:pt>
                <c:pt idx="83">
                  <c:v>0</c:v>
                </c:pt>
                <c:pt idx="84">
                  <c:v>0</c:v>
                </c:pt>
                <c:pt idx="85">
                  <c:v>250000000</c:v>
                </c:pt>
                <c:pt idx="86">
                  <c:v>250000000</c:v>
                </c:pt>
                <c:pt idx="87">
                  <c:v>250000000</c:v>
                </c:pt>
                <c:pt idx="88">
                  <c:v>250000000</c:v>
                </c:pt>
                <c:pt idx="89">
                  <c:v>250000000</c:v>
                </c:pt>
                <c:pt idx="90">
                  <c:v>250000000</c:v>
                </c:pt>
                <c:pt idx="91">
                  <c:v>250000000</c:v>
                </c:pt>
                <c:pt idx="92">
                  <c:v>250000000</c:v>
                </c:pt>
                <c:pt idx="93">
                  <c:v>250000000</c:v>
                </c:pt>
                <c:pt idx="94">
                  <c:v>250000000</c:v>
                </c:pt>
                <c:pt idx="95">
                  <c:v>250000000</c:v>
                </c:pt>
                <c:pt idx="96">
                  <c:v>250000000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AFE8-40DF-96CD-68AD5731A13E}"/>
            </c:ext>
          </c:extLst>
        </c:ser>
        <c:dLbls>
          <c:showLegendKey val="0"/>
          <c:showVal val="0"/>
          <c:showCatName val="0"/>
          <c:showSerName val="0"/>
          <c:showPercent val="0"/>
          <c:showBubbleSize val="0"/>
        </c:dLbls>
        <c:gapWidth val="0"/>
        <c:axId val="249487360"/>
        <c:axId val="249487752"/>
      </c:barChart>
      <c:lineChart>
        <c:grouping val="standard"/>
        <c:varyColors val="0"/>
        <c:ser>
          <c:idx val="0"/>
          <c:order val="0"/>
          <c:tx>
            <c:strRef>
              <c:f>'12Mo Totals'!$J$4</c:f>
              <c:strCache>
                <c:ptCount val="1"/>
                <c:pt idx="0">
                  <c:v>Transportation and Warehousing</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Totals'!$J$5:$J$113</c:f>
              <c:numCache>
                <c:formatCode>General</c:formatCode>
                <c:ptCount val="109"/>
                <c:pt idx="0">
                  <c:v>142871000</c:v>
                </c:pt>
                <c:pt idx="1">
                  <c:v>143488000</c:v>
                </c:pt>
                <c:pt idx="2">
                  <c:v>144120000</c:v>
                </c:pt>
                <c:pt idx="3">
                  <c:v>144199000</c:v>
                </c:pt>
                <c:pt idx="4">
                  <c:v>145084000</c:v>
                </c:pt>
                <c:pt idx="5">
                  <c:v>147891000</c:v>
                </c:pt>
                <c:pt idx="6">
                  <c:v>148310000</c:v>
                </c:pt>
                <c:pt idx="7">
                  <c:v>149459000</c:v>
                </c:pt>
                <c:pt idx="8">
                  <c:v>149817000</c:v>
                </c:pt>
                <c:pt idx="9">
                  <c:v>150496000</c:v>
                </c:pt>
                <c:pt idx="10">
                  <c:v>151846000</c:v>
                </c:pt>
                <c:pt idx="11">
                  <c:v>152168000</c:v>
                </c:pt>
                <c:pt idx="12">
                  <c:v>152874000</c:v>
                </c:pt>
                <c:pt idx="13">
                  <c:v>154110000</c:v>
                </c:pt>
                <c:pt idx="14">
                  <c:v>154924000</c:v>
                </c:pt>
                <c:pt idx="15">
                  <c:v>155193000</c:v>
                </c:pt>
                <c:pt idx="16">
                  <c:v>157045000</c:v>
                </c:pt>
                <c:pt idx="17">
                  <c:v>154584000</c:v>
                </c:pt>
                <c:pt idx="18">
                  <c:v>155051000</c:v>
                </c:pt>
                <c:pt idx="19">
                  <c:v>156836000</c:v>
                </c:pt>
                <c:pt idx="20">
                  <c:v>156454000</c:v>
                </c:pt>
                <c:pt idx="21">
                  <c:v>158715000</c:v>
                </c:pt>
                <c:pt idx="22">
                  <c:v>157793000</c:v>
                </c:pt>
                <c:pt idx="23">
                  <c:v>158014000</c:v>
                </c:pt>
                <c:pt idx="24">
                  <c:v>159479000</c:v>
                </c:pt>
                <c:pt idx="25">
                  <c:v>159259000</c:v>
                </c:pt>
                <c:pt idx="26">
                  <c:v>159272000</c:v>
                </c:pt>
                <c:pt idx="27">
                  <c:v>160792000</c:v>
                </c:pt>
                <c:pt idx="28">
                  <c:v>161369000</c:v>
                </c:pt>
                <c:pt idx="29">
                  <c:v>160280000</c:v>
                </c:pt>
                <c:pt idx="30">
                  <c:v>161190000</c:v>
                </c:pt>
                <c:pt idx="31">
                  <c:v>160330000</c:v>
                </c:pt>
                <c:pt idx="32">
                  <c:v>160367000</c:v>
                </c:pt>
                <c:pt idx="33">
                  <c:v>161078000</c:v>
                </c:pt>
                <c:pt idx="34">
                  <c:v>160825000</c:v>
                </c:pt>
                <c:pt idx="35">
                  <c:v>161851000</c:v>
                </c:pt>
                <c:pt idx="36">
                  <c:v>162457000</c:v>
                </c:pt>
                <c:pt idx="37">
                  <c:v>163290000</c:v>
                </c:pt>
                <c:pt idx="38">
                  <c:v>164078000</c:v>
                </c:pt>
                <c:pt idx="39">
                  <c:v>165515000</c:v>
                </c:pt>
                <c:pt idx="40">
                  <c:v>164916000</c:v>
                </c:pt>
                <c:pt idx="41">
                  <c:v>165814000</c:v>
                </c:pt>
                <c:pt idx="42">
                  <c:v>167250000</c:v>
                </c:pt>
                <c:pt idx="43">
                  <c:v>167519000</c:v>
                </c:pt>
                <c:pt idx="44">
                  <c:v>170249000</c:v>
                </c:pt>
                <c:pt idx="45">
                  <c:v>169511000</c:v>
                </c:pt>
                <c:pt idx="46">
                  <c:v>170548000</c:v>
                </c:pt>
                <c:pt idx="47">
                  <c:v>172870000</c:v>
                </c:pt>
                <c:pt idx="48">
                  <c:v>173609000</c:v>
                </c:pt>
                <c:pt idx="49">
                  <c:v>174167000</c:v>
                </c:pt>
                <c:pt idx="50">
                  <c:v>175610000</c:v>
                </c:pt>
                <c:pt idx="51">
                  <c:v>175711000</c:v>
                </c:pt>
                <c:pt idx="52">
                  <c:v>175912000</c:v>
                </c:pt>
                <c:pt idx="53">
                  <c:v>177475000</c:v>
                </c:pt>
                <c:pt idx="54">
                  <c:v>178991000</c:v>
                </c:pt>
                <c:pt idx="55">
                  <c:v>179641000</c:v>
                </c:pt>
                <c:pt idx="56">
                  <c:v>180359000</c:v>
                </c:pt>
                <c:pt idx="57">
                  <c:v>180224000</c:v>
                </c:pt>
                <c:pt idx="58">
                  <c:v>180276000</c:v>
                </c:pt>
                <c:pt idx="59">
                  <c:v>181617000</c:v>
                </c:pt>
                <c:pt idx="60">
                  <c:v>182245000</c:v>
                </c:pt>
                <c:pt idx="61">
                  <c:v>183596000</c:v>
                </c:pt>
                <c:pt idx="62">
                  <c:v>185488000</c:v>
                </c:pt>
                <c:pt idx="63">
                  <c:v>185119000</c:v>
                </c:pt>
                <c:pt idx="64">
                  <c:v>185772000</c:v>
                </c:pt>
                <c:pt idx="65">
                  <c:v>187442000</c:v>
                </c:pt>
                <c:pt idx="66">
                  <c:v>186545000</c:v>
                </c:pt>
                <c:pt idx="67">
                  <c:v>188520000</c:v>
                </c:pt>
                <c:pt idx="68">
                  <c:v>188279000</c:v>
                </c:pt>
                <c:pt idx="69">
                  <c:v>189071000</c:v>
                </c:pt>
                <c:pt idx="70">
                  <c:v>191639000</c:v>
                </c:pt>
                <c:pt idx="71">
                  <c:v>191305000</c:v>
                </c:pt>
                <c:pt idx="72">
                  <c:v>193221000</c:v>
                </c:pt>
                <c:pt idx="73">
                  <c:v>194348000</c:v>
                </c:pt>
                <c:pt idx="74">
                  <c:v>192777000</c:v>
                </c:pt>
                <c:pt idx="75">
                  <c:v>193468000</c:v>
                </c:pt>
                <c:pt idx="76">
                  <c:v>195432000</c:v>
                </c:pt>
                <c:pt idx="77">
                  <c:v>195875000</c:v>
                </c:pt>
                <c:pt idx="78">
                  <c:v>197450000</c:v>
                </c:pt>
                <c:pt idx="79">
                  <c:v>197556000</c:v>
                </c:pt>
                <c:pt idx="80">
                  <c:v>197566000</c:v>
                </c:pt>
                <c:pt idx="81">
                  <c:v>199389000</c:v>
                </c:pt>
                <c:pt idx="82">
                  <c:v>199758000</c:v>
                </c:pt>
                <c:pt idx="83">
                  <c:v>200363000</c:v>
                </c:pt>
                <c:pt idx="84">
                  <c:v>202980000</c:v>
                </c:pt>
                <c:pt idx="85">
                  <c:v>202986000</c:v>
                </c:pt>
                <c:pt idx="86">
                  <c:v>204535000</c:v>
                </c:pt>
                <c:pt idx="87">
                  <c:v>205764000</c:v>
                </c:pt>
                <c:pt idx="88">
                  <c:v>207396000</c:v>
                </c:pt>
                <c:pt idx="89">
                  <c:v>208825000</c:v>
                </c:pt>
                <c:pt idx="90">
                  <c:v>211168000</c:v>
                </c:pt>
                <c:pt idx="91">
                  <c:v>212337000</c:v>
                </c:pt>
                <c:pt idx="92">
                  <c:v>213928000</c:v>
                </c:pt>
                <c:pt idx="93">
                  <c:v>216014000</c:v>
                </c:pt>
                <c:pt idx="94">
                  <c:v>218031000</c:v>
                </c:pt>
                <c:pt idx="95">
                  <c:v>221253000</c:v>
                </c:pt>
                <c:pt idx="96">
                  <c:v>220001000</c:v>
                </c:pt>
                <c:pt idx="97">
                  <c:v>221059000</c:v>
                </c:pt>
                <c:pt idx="98">
                  <c:v>221160000</c:v>
                </c:pt>
                <c:pt idx="99">
                  <c:v>223192000</c:v>
                </c:pt>
                <c:pt idx="100">
                  <c:v>223653000</c:v>
                </c:pt>
                <c:pt idx="101">
                  <c:v>222606000</c:v>
                </c:pt>
                <c:pt idx="102">
                  <c:v>223746000</c:v>
                </c:pt>
                <c:pt idx="103">
                  <c:v>223879000</c:v>
                </c:pt>
                <c:pt idx="104">
                  <c:v>224602000</c:v>
                </c:pt>
                <c:pt idx="105">
                  <c:v>225612000</c:v>
                </c:pt>
                <c:pt idx="106">
                  <c:v>224070000</c:v>
                </c:pt>
                <c:pt idx="107">
                  <c:v>225909000</c:v>
                </c:pt>
                <c:pt idx="108">
                  <c:v>225872000</c:v>
                </c:pt>
              </c:numCache>
            </c:numRef>
          </c:val>
          <c:smooth val="0"/>
          <c:extLst xmlns:c16r2="http://schemas.microsoft.com/office/drawing/2015/06/chart">
            <c:ext xmlns:c16="http://schemas.microsoft.com/office/drawing/2014/chart" uri="{C3380CC4-5D6E-409C-BE32-E72D297353CC}">
              <c16:uniqueId val="{00000001-AFE8-40DF-96CD-68AD5731A13E}"/>
            </c:ext>
          </c:extLst>
        </c:ser>
        <c:dLbls>
          <c:showLegendKey val="0"/>
          <c:showVal val="0"/>
          <c:showCatName val="0"/>
          <c:showSerName val="0"/>
          <c:showPercent val="0"/>
          <c:showBubbleSize val="0"/>
        </c:dLbls>
        <c:marker val="1"/>
        <c:smooth val="0"/>
        <c:axId val="249486576"/>
        <c:axId val="249486968"/>
      </c:lineChart>
      <c:dateAx>
        <c:axId val="24948657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49486968"/>
        <c:crosses val="autoZero"/>
        <c:auto val="1"/>
        <c:lblOffset val="100"/>
        <c:baseTimeUnit val="months"/>
        <c:majorUnit val="6"/>
        <c:majorTimeUnit val="months"/>
        <c:minorUnit val="3"/>
        <c:minorTimeUnit val="months"/>
      </c:dateAx>
      <c:valAx>
        <c:axId val="249486968"/>
        <c:scaling>
          <c:orientation val="minMax"/>
          <c:max val="25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486576"/>
        <c:crosses val="autoZero"/>
        <c:crossBetween val="between"/>
        <c:majorUnit val="50000000"/>
        <c:dispUnits>
          <c:builtInUnit val="millions"/>
        </c:dispUnits>
      </c:valAx>
      <c:catAx>
        <c:axId val="249487360"/>
        <c:scaling>
          <c:orientation val="minMax"/>
        </c:scaling>
        <c:delete val="1"/>
        <c:axPos val="b"/>
        <c:majorTickMark val="out"/>
        <c:minorTickMark val="none"/>
        <c:tickLblPos val="nextTo"/>
        <c:crossAx val="249487752"/>
        <c:crosses val="autoZero"/>
        <c:auto val="1"/>
        <c:lblAlgn val="ctr"/>
        <c:lblOffset val="100"/>
        <c:noMultiLvlLbl val="0"/>
      </c:catAx>
      <c:valAx>
        <c:axId val="249487752"/>
        <c:scaling>
          <c:orientation val="minMax"/>
          <c:max val="250000000"/>
          <c:min val="0"/>
        </c:scaling>
        <c:delete val="0"/>
        <c:axPos val="r"/>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487360"/>
        <c:crosses val="max"/>
        <c:crossBetween val="between"/>
        <c:majorUnit val="5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02CE-4A54-87E1-F01BD8A5E143}"/>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02CE-4A54-87E1-F01BD8A5E143}"/>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02CE-4A54-87E1-F01BD8A5E143}"/>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02CE-4A54-87E1-F01BD8A5E143}"/>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02CE-4A54-87E1-F01BD8A5E143}"/>
            </c:ext>
          </c:extLst>
        </c:ser>
        <c:dLbls>
          <c:showLegendKey val="0"/>
          <c:showVal val="0"/>
          <c:showCatName val="0"/>
          <c:showSerName val="0"/>
          <c:showPercent val="0"/>
          <c:showBubbleSize val="0"/>
        </c:dLbls>
        <c:smooth val="0"/>
        <c:axId val="249488536"/>
        <c:axId val="249488928"/>
      </c:lineChart>
      <c:dateAx>
        <c:axId val="249488536"/>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488928"/>
        <c:crossesAt val="0.8"/>
        <c:auto val="1"/>
        <c:lblOffset val="100"/>
        <c:baseTimeUnit val="days"/>
        <c:majorUnit val="1"/>
        <c:majorTimeUnit val="days"/>
        <c:minorUnit val="1"/>
        <c:minorTimeUnit val="days"/>
      </c:dateAx>
      <c:valAx>
        <c:axId val="249488928"/>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488536"/>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CAE3-4922-859E-216037EC289C}"/>
            </c:ext>
          </c:extLst>
        </c:ser>
        <c:dLbls>
          <c:showLegendKey val="0"/>
          <c:showVal val="0"/>
          <c:showCatName val="0"/>
          <c:showSerName val="0"/>
          <c:showPercent val="0"/>
          <c:showBubbleSize val="0"/>
        </c:dLbls>
        <c:smooth val="0"/>
        <c:axId val="248764160"/>
        <c:axId val="248764552"/>
      </c:lineChart>
      <c:dateAx>
        <c:axId val="248764160"/>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764552"/>
        <c:crosses val="autoZero"/>
        <c:auto val="1"/>
        <c:lblOffset val="100"/>
        <c:baseTimeUnit val="days"/>
        <c:majorUnit val="1"/>
        <c:majorTimeUnit val="days"/>
        <c:minorUnit val="1"/>
        <c:minorTimeUnit val="days"/>
      </c:dateAx>
      <c:valAx>
        <c:axId val="248764552"/>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764160"/>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0136872887355"/>
          <c:y val="4.3701799485861177E-2"/>
          <c:w val="0.78233498738092"/>
          <c:h val="0.79177377892030854"/>
        </c:manualLayout>
      </c:layout>
      <c:barChart>
        <c:barDir val="col"/>
        <c:grouping val="clustered"/>
        <c:varyColors val="0"/>
        <c:ser>
          <c:idx val="1"/>
          <c:order val="1"/>
          <c:spPr>
            <a:solidFill>
              <a:srgbClr val="CCFFFF"/>
            </a:solidFill>
            <a:ln w="25400">
              <a:noFill/>
            </a:ln>
          </c:spPr>
          <c:invertIfNegative val="0"/>
          <c:val>
            <c:numRef>
              <c:f>'12Mo Totals'!$K$119:$K$227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300000000</c:v>
                </c:pt>
                <c:pt idx="14">
                  <c:v>300000000</c:v>
                </c:pt>
                <c:pt idx="15">
                  <c:v>300000000</c:v>
                </c:pt>
                <c:pt idx="16">
                  <c:v>300000000</c:v>
                </c:pt>
                <c:pt idx="17">
                  <c:v>300000000</c:v>
                </c:pt>
                <c:pt idx="18">
                  <c:v>300000000</c:v>
                </c:pt>
                <c:pt idx="19">
                  <c:v>300000000</c:v>
                </c:pt>
                <c:pt idx="20">
                  <c:v>300000000</c:v>
                </c:pt>
                <c:pt idx="21">
                  <c:v>300000000</c:v>
                </c:pt>
                <c:pt idx="22">
                  <c:v>300000000</c:v>
                </c:pt>
                <c:pt idx="23">
                  <c:v>300000000</c:v>
                </c:pt>
                <c:pt idx="24">
                  <c:v>300000000</c:v>
                </c:pt>
                <c:pt idx="25">
                  <c:v>0</c:v>
                </c:pt>
                <c:pt idx="26">
                  <c:v>0</c:v>
                </c:pt>
                <c:pt idx="27">
                  <c:v>0</c:v>
                </c:pt>
                <c:pt idx="28">
                  <c:v>0</c:v>
                </c:pt>
                <c:pt idx="29">
                  <c:v>0</c:v>
                </c:pt>
                <c:pt idx="30">
                  <c:v>0</c:v>
                </c:pt>
                <c:pt idx="31">
                  <c:v>0</c:v>
                </c:pt>
                <c:pt idx="32">
                  <c:v>0</c:v>
                </c:pt>
                <c:pt idx="33">
                  <c:v>0</c:v>
                </c:pt>
                <c:pt idx="34">
                  <c:v>0</c:v>
                </c:pt>
                <c:pt idx="35">
                  <c:v>0</c:v>
                </c:pt>
                <c:pt idx="36">
                  <c:v>0</c:v>
                </c:pt>
                <c:pt idx="37">
                  <c:v>300000000</c:v>
                </c:pt>
                <c:pt idx="38">
                  <c:v>300000000</c:v>
                </c:pt>
                <c:pt idx="39">
                  <c:v>300000000</c:v>
                </c:pt>
                <c:pt idx="40">
                  <c:v>300000000</c:v>
                </c:pt>
                <c:pt idx="41">
                  <c:v>300000000</c:v>
                </c:pt>
                <c:pt idx="42">
                  <c:v>300000000</c:v>
                </c:pt>
                <c:pt idx="43">
                  <c:v>300000000</c:v>
                </c:pt>
                <c:pt idx="44">
                  <c:v>300000000</c:v>
                </c:pt>
                <c:pt idx="45">
                  <c:v>300000000</c:v>
                </c:pt>
                <c:pt idx="46">
                  <c:v>300000000</c:v>
                </c:pt>
                <c:pt idx="47">
                  <c:v>300000000</c:v>
                </c:pt>
                <c:pt idx="48">
                  <c:v>300000000</c:v>
                </c:pt>
                <c:pt idx="49">
                  <c:v>0</c:v>
                </c:pt>
                <c:pt idx="50">
                  <c:v>0</c:v>
                </c:pt>
                <c:pt idx="51">
                  <c:v>0</c:v>
                </c:pt>
                <c:pt idx="52">
                  <c:v>0</c:v>
                </c:pt>
                <c:pt idx="53">
                  <c:v>0</c:v>
                </c:pt>
                <c:pt idx="54">
                  <c:v>0</c:v>
                </c:pt>
                <c:pt idx="55">
                  <c:v>0</c:v>
                </c:pt>
                <c:pt idx="56">
                  <c:v>0</c:v>
                </c:pt>
                <c:pt idx="57">
                  <c:v>0</c:v>
                </c:pt>
                <c:pt idx="58">
                  <c:v>0</c:v>
                </c:pt>
                <c:pt idx="59">
                  <c:v>0</c:v>
                </c:pt>
                <c:pt idx="60">
                  <c:v>0</c:v>
                </c:pt>
                <c:pt idx="61">
                  <c:v>300000000</c:v>
                </c:pt>
                <c:pt idx="62">
                  <c:v>300000000</c:v>
                </c:pt>
                <c:pt idx="63">
                  <c:v>300000000</c:v>
                </c:pt>
                <c:pt idx="64">
                  <c:v>300000000</c:v>
                </c:pt>
                <c:pt idx="65">
                  <c:v>300000000</c:v>
                </c:pt>
                <c:pt idx="66">
                  <c:v>300000000</c:v>
                </c:pt>
                <c:pt idx="67">
                  <c:v>300000000</c:v>
                </c:pt>
                <c:pt idx="68">
                  <c:v>300000000</c:v>
                </c:pt>
                <c:pt idx="69">
                  <c:v>300000000</c:v>
                </c:pt>
                <c:pt idx="70">
                  <c:v>300000000</c:v>
                </c:pt>
                <c:pt idx="71">
                  <c:v>300000000</c:v>
                </c:pt>
                <c:pt idx="72">
                  <c:v>300000000</c:v>
                </c:pt>
                <c:pt idx="73">
                  <c:v>0</c:v>
                </c:pt>
                <c:pt idx="74">
                  <c:v>0</c:v>
                </c:pt>
                <c:pt idx="75">
                  <c:v>0</c:v>
                </c:pt>
                <c:pt idx="76">
                  <c:v>0</c:v>
                </c:pt>
                <c:pt idx="77">
                  <c:v>0</c:v>
                </c:pt>
                <c:pt idx="78">
                  <c:v>0</c:v>
                </c:pt>
                <c:pt idx="79">
                  <c:v>0</c:v>
                </c:pt>
                <c:pt idx="80">
                  <c:v>0</c:v>
                </c:pt>
                <c:pt idx="81">
                  <c:v>0</c:v>
                </c:pt>
                <c:pt idx="82">
                  <c:v>0</c:v>
                </c:pt>
                <c:pt idx="83">
                  <c:v>0</c:v>
                </c:pt>
                <c:pt idx="84">
                  <c:v>0</c:v>
                </c:pt>
                <c:pt idx="85">
                  <c:v>300000000</c:v>
                </c:pt>
                <c:pt idx="86">
                  <c:v>300000000</c:v>
                </c:pt>
                <c:pt idx="87">
                  <c:v>300000000</c:v>
                </c:pt>
                <c:pt idx="88">
                  <c:v>300000000</c:v>
                </c:pt>
                <c:pt idx="89">
                  <c:v>300000000</c:v>
                </c:pt>
                <c:pt idx="90">
                  <c:v>300000000</c:v>
                </c:pt>
                <c:pt idx="91">
                  <c:v>300000000</c:v>
                </c:pt>
                <c:pt idx="92">
                  <c:v>300000000</c:v>
                </c:pt>
                <c:pt idx="93">
                  <c:v>300000000</c:v>
                </c:pt>
                <c:pt idx="94">
                  <c:v>300000000</c:v>
                </c:pt>
                <c:pt idx="95">
                  <c:v>300000000</c:v>
                </c:pt>
                <c:pt idx="96">
                  <c:v>300000000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E167-40F4-86D6-BD969CAEE4A8}"/>
            </c:ext>
          </c:extLst>
        </c:ser>
        <c:dLbls>
          <c:showLegendKey val="0"/>
          <c:showVal val="0"/>
          <c:showCatName val="0"/>
          <c:showSerName val="0"/>
          <c:showPercent val="0"/>
          <c:showBubbleSize val="0"/>
        </c:dLbls>
        <c:gapWidth val="0"/>
        <c:axId val="248766120"/>
        <c:axId val="248766512"/>
      </c:barChart>
      <c:lineChart>
        <c:grouping val="standard"/>
        <c:varyColors val="0"/>
        <c:ser>
          <c:idx val="0"/>
          <c:order val="0"/>
          <c:tx>
            <c:strRef>
              <c:f>'12Mo Totals'!$K$4</c:f>
              <c:strCache>
                <c:ptCount val="1"/>
                <c:pt idx="0">
                  <c:v>Information</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Totals'!$K$5:$K$113</c:f>
              <c:numCache>
                <c:formatCode>General</c:formatCode>
                <c:ptCount val="109"/>
                <c:pt idx="0">
                  <c:v>119175000</c:v>
                </c:pt>
                <c:pt idx="1">
                  <c:v>119586000</c:v>
                </c:pt>
                <c:pt idx="2">
                  <c:v>120883000</c:v>
                </c:pt>
                <c:pt idx="3">
                  <c:v>122262000</c:v>
                </c:pt>
                <c:pt idx="4">
                  <c:v>123431000</c:v>
                </c:pt>
                <c:pt idx="5">
                  <c:v>127020000</c:v>
                </c:pt>
                <c:pt idx="6">
                  <c:v>128004000</c:v>
                </c:pt>
                <c:pt idx="7">
                  <c:v>130559000</c:v>
                </c:pt>
                <c:pt idx="8">
                  <c:v>131075000</c:v>
                </c:pt>
                <c:pt idx="9">
                  <c:v>132067000</c:v>
                </c:pt>
                <c:pt idx="10">
                  <c:v>133757000</c:v>
                </c:pt>
                <c:pt idx="11">
                  <c:v>134511000</c:v>
                </c:pt>
                <c:pt idx="12">
                  <c:v>135732000</c:v>
                </c:pt>
                <c:pt idx="13">
                  <c:v>137795000</c:v>
                </c:pt>
                <c:pt idx="14">
                  <c:v>138109000</c:v>
                </c:pt>
                <c:pt idx="15">
                  <c:v>138549000</c:v>
                </c:pt>
                <c:pt idx="16">
                  <c:v>139675000</c:v>
                </c:pt>
                <c:pt idx="17">
                  <c:v>137696000</c:v>
                </c:pt>
                <c:pt idx="18">
                  <c:v>138621000</c:v>
                </c:pt>
                <c:pt idx="19">
                  <c:v>138714000</c:v>
                </c:pt>
                <c:pt idx="20">
                  <c:v>138973000</c:v>
                </c:pt>
                <c:pt idx="21">
                  <c:v>140431000</c:v>
                </c:pt>
                <c:pt idx="22">
                  <c:v>141691000</c:v>
                </c:pt>
                <c:pt idx="23">
                  <c:v>142232000</c:v>
                </c:pt>
                <c:pt idx="24">
                  <c:v>144120000</c:v>
                </c:pt>
                <c:pt idx="25">
                  <c:v>144169000</c:v>
                </c:pt>
                <c:pt idx="26">
                  <c:v>143398000</c:v>
                </c:pt>
                <c:pt idx="27">
                  <c:v>143913000</c:v>
                </c:pt>
                <c:pt idx="28">
                  <c:v>144556000</c:v>
                </c:pt>
                <c:pt idx="29">
                  <c:v>145281000</c:v>
                </c:pt>
                <c:pt idx="30">
                  <c:v>146340000</c:v>
                </c:pt>
                <c:pt idx="31">
                  <c:v>146200000</c:v>
                </c:pt>
                <c:pt idx="32">
                  <c:v>148179000</c:v>
                </c:pt>
                <c:pt idx="33">
                  <c:v>149289000</c:v>
                </c:pt>
                <c:pt idx="34">
                  <c:v>148308000</c:v>
                </c:pt>
                <c:pt idx="35">
                  <c:v>150581000</c:v>
                </c:pt>
                <c:pt idx="36">
                  <c:v>150726000</c:v>
                </c:pt>
                <c:pt idx="37">
                  <c:v>148918000</c:v>
                </c:pt>
                <c:pt idx="38">
                  <c:v>150087000</c:v>
                </c:pt>
                <c:pt idx="39">
                  <c:v>151569000</c:v>
                </c:pt>
                <c:pt idx="40">
                  <c:v>153392000</c:v>
                </c:pt>
                <c:pt idx="41">
                  <c:v>153901000</c:v>
                </c:pt>
                <c:pt idx="42">
                  <c:v>155076000</c:v>
                </c:pt>
                <c:pt idx="43">
                  <c:v>155176000</c:v>
                </c:pt>
                <c:pt idx="44">
                  <c:v>155140000</c:v>
                </c:pt>
                <c:pt idx="45">
                  <c:v>155234000</c:v>
                </c:pt>
                <c:pt idx="46">
                  <c:v>156020000</c:v>
                </c:pt>
                <c:pt idx="47">
                  <c:v>157244000</c:v>
                </c:pt>
                <c:pt idx="48">
                  <c:v>156781000</c:v>
                </c:pt>
                <c:pt idx="49">
                  <c:v>160144000</c:v>
                </c:pt>
                <c:pt idx="50">
                  <c:v>160962000</c:v>
                </c:pt>
                <c:pt idx="51">
                  <c:v>161422000</c:v>
                </c:pt>
                <c:pt idx="52">
                  <c:v>160638000</c:v>
                </c:pt>
                <c:pt idx="53">
                  <c:v>161687000</c:v>
                </c:pt>
                <c:pt idx="54">
                  <c:v>162119000</c:v>
                </c:pt>
                <c:pt idx="55">
                  <c:v>163151000</c:v>
                </c:pt>
                <c:pt idx="56">
                  <c:v>165079000</c:v>
                </c:pt>
                <c:pt idx="57">
                  <c:v>165361000</c:v>
                </c:pt>
                <c:pt idx="58">
                  <c:v>165889000</c:v>
                </c:pt>
                <c:pt idx="59">
                  <c:v>166708000</c:v>
                </c:pt>
                <c:pt idx="60">
                  <c:v>167738000</c:v>
                </c:pt>
                <c:pt idx="61">
                  <c:v>168762000</c:v>
                </c:pt>
                <c:pt idx="62">
                  <c:v>170870000</c:v>
                </c:pt>
                <c:pt idx="63">
                  <c:v>171329000</c:v>
                </c:pt>
                <c:pt idx="64">
                  <c:v>172429000</c:v>
                </c:pt>
                <c:pt idx="65">
                  <c:v>175073000</c:v>
                </c:pt>
                <c:pt idx="66">
                  <c:v>174541000</c:v>
                </c:pt>
                <c:pt idx="67">
                  <c:v>177996000</c:v>
                </c:pt>
                <c:pt idx="68">
                  <c:v>178169000</c:v>
                </c:pt>
                <c:pt idx="69">
                  <c:v>178640000</c:v>
                </c:pt>
                <c:pt idx="70">
                  <c:v>181451000</c:v>
                </c:pt>
                <c:pt idx="71">
                  <c:v>180613000</c:v>
                </c:pt>
                <c:pt idx="72">
                  <c:v>182436000</c:v>
                </c:pt>
                <c:pt idx="73">
                  <c:v>183297000</c:v>
                </c:pt>
                <c:pt idx="74">
                  <c:v>184600000</c:v>
                </c:pt>
                <c:pt idx="75">
                  <c:v>184618000</c:v>
                </c:pt>
                <c:pt idx="76">
                  <c:v>187835000</c:v>
                </c:pt>
                <c:pt idx="77">
                  <c:v>188518000</c:v>
                </c:pt>
                <c:pt idx="78">
                  <c:v>191145000</c:v>
                </c:pt>
                <c:pt idx="79">
                  <c:v>190922000</c:v>
                </c:pt>
                <c:pt idx="80">
                  <c:v>192167000</c:v>
                </c:pt>
                <c:pt idx="81">
                  <c:v>194255000</c:v>
                </c:pt>
                <c:pt idx="82">
                  <c:v>194256000</c:v>
                </c:pt>
                <c:pt idx="83">
                  <c:v>195351000</c:v>
                </c:pt>
                <c:pt idx="84">
                  <c:v>198094000</c:v>
                </c:pt>
                <c:pt idx="85">
                  <c:v>199650000</c:v>
                </c:pt>
                <c:pt idx="86">
                  <c:v>201054000</c:v>
                </c:pt>
                <c:pt idx="87">
                  <c:v>202462000</c:v>
                </c:pt>
                <c:pt idx="88">
                  <c:v>202348000</c:v>
                </c:pt>
                <c:pt idx="89">
                  <c:v>201961000</c:v>
                </c:pt>
                <c:pt idx="90">
                  <c:v>207381000</c:v>
                </c:pt>
                <c:pt idx="91">
                  <c:v>208825000</c:v>
                </c:pt>
                <c:pt idx="92">
                  <c:v>212359000</c:v>
                </c:pt>
                <c:pt idx="93">
                  <c:v>214714000</c:v>
                </c:pt>
                <c:pt idx="94">
                  <c:v>219038000</c:v>
                </c:pt>
                <c:pt idx="95">
                  <c:v>221738000</c:v>
                </c:pt>
                <c:pt idx="96">
                  <c:v>222587000</c:v>
                </c:pt>
                <c:pt idx="97">
                  <c:v>223210000</c:v>
                </c:pt>
                <c:pt idx="98">
                  <c:v>224457000</c:v>
                </c:pt>
                <c:pt idx="99">
                  <c:v>228402000</c:v>
                </c:pt>
                <c:pt idx="100">
                  <c:v>230332000</c:v>
                </c:pt>
                <c:pt idx="101">
                  <c:v>233107000</c:v>
                </c:pt>
                <c:pt idx="102">
                  <c:v>230500000</c:v>
                </c:pt>
                <c:pt idx="103">
                  <c:v>229728000</c:v>
                </c:pt>
                <c:pt idx="104">
                  <c:v>229113000</c:v>
                </c:pt>
                <c:pt idx="105">
                  <c:v>229661000</c:v>
                </c:pt>
                <c:pt idx="106">
                  <c:v>227527000</c:v>
                </c:pt>
                <c:pt idx="107">
                  <c:v>229826000</c:v>
                </c:pt>
                <c:pt idx="108">
                  <c:v>229810000</c:v>
                </c:pt>
              </c:numCache>
            </c:numRef>
          </c:val>
          <c:smooth val="0"/>
          <c:extLst xmlns:c16r2="http://schemas.microsoft.com/office/drawing/2015/06/chart">
            <c:ext xmlns:c16="http://schemas.microsoft.com/office/drawing/2014/chart" uri="{C3380CC4-5D6E-409C-BE32-E72D297353CC}">
              <c16:uniqueId val="{00000001-E167-40F4-86D6-BD969CAEE4A8}"/>
            </c:ext>
          </c:extLst>
        </c:ser>
        <c:dLbls>
          <c:showLegendKey val="0"/>
          <c:showVal val="0"/>
          <c:showCatName val="0"/>
          <c:showSerName val="0"/>
          <c:showPercent val="0"/>
          <c:showBubbleSize val="0"/>
        </c:dLbls>
        <c:marker val="1"/>
        <c:smooth val="0"/>
        <c:axId val="248765336"/>
        <c:axId val="248765728"/>
      </c:lineChart>
      <c:dateAx>
        <c:axId val="2487653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48765728"/>
        <c:crosses val="autoZero"/>
        <c:auto val="1"/>
        <c:lblOffset val="100"/>
        <c:baseTimeUnit val="months"/>
        <c:majorUnit val="6"/>
        <c:majorTimeUnit val="months"/>
        <c:minorUnit val="3"/>
        <c:minorTimeUnit val="months"/>
      </c:dateAx>
      <c:valAx>
        <c:axId val="248765728"/>
        <c:scaling>
          <c:orientation val="minMax"/>
          <c:max val="25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765336"/>
        <c:crosses val="autoZero"/>
        <c:crossBetween val="between"/>
        <c:majorUnit val="50000000"/>
        <c:dispUnits>
          <c:builtInUnit val="millions"/>
        </c:dispUnits>
      </c:valAx>
      <c:catAx>
        <c:axId val="248766120"/>
        <c:scaling>
          <c:orientation val="minMax"/>
        </c:scaling>
        <c:delete val="1"/>
        <c:axPos val="b"/>
        <c:majorTickMark val="out"/>
        <c:minorTickMark val="none"/>
        <c:tickLblPos val="nextTo"/>
        <c:crossAx val="248766512"/>
        <c:crosses val="autoZero"/>
        <c:auto val="1"/>
        <c:lblAlgn val="ctr"/>
        <c:lblOffset val="100"/>
        <c:noMultiLvlLbl val="0"/>
      </c:catAx>
      <c:valAx>
        <c:axId val="248766512"/>
        <c:scaling>
          <c:orientation val="minMax"/>
          <c:max val="250000000"/>
          <c:min val="0"/>
        </c:scaling>
        <c:delete val="0"/>
        <c:axPos val="r"/>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766120"/>
        <c:crosses val="max"/>
        <c:crossBetween val="between"/>
        <c:majorUnit val="5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60008579585768E-2"/>
          <c:y val="6.989265659824663E-2"/>
          <c:w val="0.88485872564656887"/>
          <c:h val="0.55107671548616921"/>
        </c:manualLayout>
      </c:layout>
      <c:lineChart>
        <c:grouping val="standard"/>
        <c:varyColors val="0"/>
        <c:ser>
          <c:idx val="1"/>
          <c:order val="0"/>
          <c:tx>
            <c:strRef>
              <c:f>IndexData!$G$4</c:f>
              <c:strCache>
                <c:ptCount val="1"/>
                <c:pt idx="0">
                  <c:v>Manufacturing</c:v>
                </c:pt>
              </c:strCache>
            </c:strRef>
          </c:tx>
          <c:spPr>
            <a:ln w="25400">
              <a:solidFill>
                <a:srgbClr val="FF00FF"/>
              </a:solidFill>
              <a:prstDash val="solid"/>
            </a:ln>
          </c:spPr>
          <c:marker>
            <c:symbol val="none"/>
          </c:marker>
          <c:cat>
            <c:numRef>
              <c:f>IndexData!$B$5:$B$113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IndexData!$G$5:$G$113</c:f>
              <c:numCache>
                <c:formatCode>0.000</c:formatCode>
                <c:ptCount val="109"/>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pt idx="73">
                  <c:v>1.4282214069229542</c:v>
                </c:pt>
                <c:pt idx="74">
                  <c:v>1.424605200191418</c:v>
                </c:pt>
                <c:pt idx="75">
                  <c:v>1.4213175945126815</c:v>
                </c:pt>
                <c:pt idx="76">
                  <c:v>1.4369006221087892</c:v>
                </c:pt>
                <c:pt idx="77">
                  <c:v>1.4090604562131122</c:v>
                </c:pt>
                <c:pt idx="78">
                  <c:v>1.409098739830914</c:v>
                </c:pt>
                <c:pt idx="79">
                  <c:v>1.406951666932525</c:v>
                </c:pt>
                <c:pt idx="80">
                  <c:v>1.4053581113415217</c:v>
                </c:pt>
                <c:pt idx="81">
                  <c:v>1.4160089328441539</c:v>
                </c:pt>
                <c:pt idx="82">
                  <c:v>1.408955176264157</c:v>
                </c:pt>
                <c:pt idx="83">
                  <c:v>1.4251172435795183</c:v>
                </c:pt>
                <c:pt idx="84">
                  <c:v>1.4376248205455415</c:v>
                </c:pt>
                <c:pt idx="85">
                  <c:v>1.4458557983729463</c:v>
                </c:pt>
                <c:pt idx="86">
                  <c:v>1.4604657840165896</c:v>
                </c:pt>
                <c:pt idx="87">
                  <c:v>1.4553389695326209</c:v>
                </c:pt>
                <c:pt idx="88">
                  <c:v>1.490344552560217</c:v>
                </c:pt>
                <c:pt idx="89">
                  <c:v>1.4922683043547615</c:v>
                </c:pt>
                <c:pt idx="90">
                  <c:v>1.5060440261604722</c:v>
                </c:pt>
                <c:pt idx="91">
                  <c:v>1.5260264795023131</c:v>
                </c:pt>
                <c:pt idx="92">
                  <c:v>1.5310575849417769</c:v>
                </c:pt>
                <c:pt idx="93">
                  <c:v>1.5386760248843516</c:v>
                </c:pt>
                <c:pt idx="94">
                  <c:v>1.5481209124262243</c:v>
                </c:pt>
                <c:pt idx="95">
                  <c:v>1.545750518423991</c:v>
                </c:pt>
                <c:pt idx="96">
                  <c:v>1.5508167171797735</c:v>
                </c:pt>
                <c:pt idx="97">
                  <c:v>1.557597702982932</c:v>
                </c:pt>
                <c:pt idx="98">
                  <c:v>1.5594385069389056</c:v>
                </c:pt>
                <c:pt idx="99">
                  <c:v>1.5741936513000478</c:v>
                </c:pt>
                <c:pt idx="100">
                  <c:v>1.569143404051683</c:v>
                </c:pt>
                <c:pt idx="101">
                  <c:v>1.5725043866645398</c:v>
                </c:pt>
                <c:pt idx="102">
                  <c:v>1.5793683203062689</c:v>
                </c:pt>
                <c:pt idx="103">
                  <c:v>1.5641138937629606</c:v>
                </c:pt>
                <c:pt idx="104">
                  <c:v>1.5694273408837136</c:v>
                </c:pt>
                <c:pt idx="105">
                  <c:v>1.5697495613335459</c:v>
                </c:pt>
                <c:pt idx="106">
                  <c:v>1.5684830116446005</c:v>
                </c:pt>
                <c:pt idx="107">
                  <c:v>1.5834247886425268</c:v>
                </c:pt>
                <c:pt idx="108">
                  <c:v>1.5912171000159514</c:v>
                </c:pt>
              </c:numCache>
            </c:numRef>
          </c:val>
          <c:smooth val="0"/>
          <c:extLst xmlns:c16r2="http://schemas.microsoft.com/office/drawing/2015/06/chart">
            <c:ext xmlns:c16="http://schemas.microsoft.com/office/drawing/2014/chart" uri="{C3380CC4-5D6E-409C-BE32-E72D297353CC}">
              <c16:uniqueId val="{00000000-A69A-423C-8837-7354EAB809A5}"/>
            </c:ext>
          </c:extLst>
        </c:ser>
        <c:ser>
          <c:idx val="2"/>
          <c:order val="1"/>
          <c:tx>
            <c:strRef>
              <c:f>IndexData!$L$4</c:f>
              <c:strCache>
                <c:ptCount val="1"/>
                <c:pt idx="0">
                  <c:v>Finance and Insurance</c:v>
                </c:pt>
              </c:strCache>
            </c:strRef>
          </c:tx>
          <c:spPr>
            <a:ln w="25400">
              <a:solidFill>
                <a:srgbClr val="FF9900"/>
              </a:solidFill>
              <a:prstDash val="solid"/>
            </a:ln>
          </c:spPr>
          <c:marker>
            <c:symbol val="none"/>
          </c:marker>
          <c:cat>
            <c:numRef>
              <c:f>IndexData!$B$5:$B$113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IndexData!$L$5:$L$113</c:f>
              <c:numCache>
                <c:formatCode>0.000</c:formatCode>
                <c:ptCount val="109"/>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pt idx="73">
                  <c:v>1.6043268322488737</c:v>
                </c:pt>
                <c:pt idx="74">
                  <c:v>1.599052324680917</c:v>
                </c:pt>
                <c:pt idx="75">
                  <c:v>1.6055369564440389</c:v>
                </c:pt>
                <c:pt idx="76">
                  <c:v>1.6206150017956134</c:v>
                </c:pt>
                <c:pt idx="77">
                  <c:v>1.6660499742146533</c:v>
                </c:pt>
                <c:pt idx="78">
                  <c:v>1.6433963131209119</c:v>
                </c:pt>
                <c:pt idx="79">
                  <c:v>1.6524543735522337</c:v>
                </c:pt>
                <c:pt idx="80">
                  <c:v>1.6944036436482095</c:v>
                </c:pt>
                <c:pt idx="81">
                  <c:v>1.6762636947423422</c:v>
                </c:pt>
                <c:pt idx="82">
                  <c:v>1.6859123502450033</c:v>
                </c:pt>
                <c:pt idx="83">
                  <c:v>1.7010925157818235</c:v>
                </c:pt>
                <c:pt idx="84">
                  <c:v>1.7287364499279201</c:v>
                </c:pt>
                <c:pt idx="85">
                  <c:v>1.7396922438017302</c:v>
                </c:pt>
                <c:pt idx="86">
                  <c:v>1.7563157079566942</c:v>
                </c:pt>
                <c:pt idx="87">
                  <c:v>1.7688526626987302</c:v>
                </c:pt>
                <c:pt idx="88">
                  <c:v>1.7779141271362267</c:v>
                </c:pt>
                <c:pt idx="89">
                  <c:v>1.7482856573901826</c:v>
                </c:pt>
                <c:pt idx="90">
                  <c:v>1.7989559913061681</c:v>
                </c:pt>
                <c:pt idx="91">
                  <c:v>1.8100053953497872</c:v>
                </c:pt>
                <c:pt idx="92">
                  <c:v>1.7815564137433346</c:v>
                </c:pt>
                <c:pt idx="93">
                  <c:v>1.8291239960309289</c:v>
                </c:pt>
                <c:pt idx="94">
                  <c:v>1.8379216499898732</c:v>
                </c:pt>
                <c:pt idx="95">
                  <c:v>1.8499377917871542</c:v>
                </c:pt>
                <c:pt idx="96">
                  <c:v>1.8475890275264959</c:v>
                </c:pt>
                <c:pt idx="97">
                  <c:v>1.864314611866706</c:v>
                </c:pt>
                <c:pt idx="98">
                  <c:v>1.8657885465404234</c:v>
                </c:pt>
                <c:pt idx="99">
                  <c:v>1.8847829009961825</c:v>
                </c:pt>
                <c:pt idx="100">
                  <c:v>1.8912590227438673</c:v>
                </c:pt>
                <c:pt idx="101">
                  <c:v>1.8970356212226169</c:v>
                </c:pt>
                <c:pt idx="102">
                  <c:v>1.9102261451502274</c:v>
                </c:pt>
                <c:pt idx="103">
                  <c:v>1.9167958770677209</c:v>
                </c:pt>
                <c:pt idx="104">
                  <c:v>1.9296238743377081</c:v>
                </c:pt>
                <c:pt idx="105">
                  <c:v>1.9423225193730502</c:v>
                </c:pt>
                <c:pt idx="106">
                  <c:v>1.9499423871954904</c:v>
                </c:pt>
                <c:pt idx="107">
                  <c:v>1.9776544014650843</c:v>
                </c:pt>
                <c:pt idx="108">
                  <c:v>2.0054276878458257</c:v>
                </c:pt>
              </c:numCache>
            </c:numRef>
          </c:val>
          <c:smooth val="0"/>
          <c:extLst xmlns:c16r2="http://schemas.microsoft.com/office/drawing/2015/06/chart">
            <c:ext xmlns:c16="http://schemas.microsoft.com/office/drawing/2014/chart" uri="{C3380CC4-5D6E-409C-BE32-E72D297353CC}">
              <c16:uniqueId val="{00000001-A69A-423C-8837-7354EAB809A5}"/>
            </c:ext>
          </c:extLst>
        </c:ser>
        <c:ser>
          <c:idx val="3"/>
          <c:order val="2"/>
          <c:tx>
            <c:strRef>
              <c:f>IndexData!$R$4</c:f>
              <c:strCache>
                <c:ptCount val="1"/>
                <c:pt idx="0">
                  <c:v>Health Care and Social Assistance</c:v>
                </c:pt>
              </c:strCache>
            </c:strRef>
          </c:tx>
          <c:spPr>
            <a:ln w="25400">
              <a:solidFill>
                <a:srgbClr val="339966"/>
              </a:solidFill>
              <a:prstDash val="solid"/>
            </a:ln>
          </c:spPr>
          <c:marker>
            <c:symbol val="none"/>
          </c:marker>
          <c:cat>
            <c:numRef>
              <c:f>IndexData!$B$5:$B$113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IndexData!$R$5:$R$113</c:f>
              <c:numCache>
                <c:formatCode>0.000</c:formatCode>
                <c:ptCount val="109"/>
                <c:pt idx="0">
                  <c:v>1</c:v>
                </c:pt>
                <c:pt idx="1">
                  <c:v>1.0062632882263187</c:v>
                </c:pt>
                <c:pt idx="2">
                  <c:v>1.0121747250639919</c:v>
                </c:pt>
                <c:pt idx="3">
                  <c:v>1.0162885514895319</c:v>
                </c:pt>
                <c:pt idx="4">
                  <c:v>1.0261387228294854</c:v>
                </c:pt>
                <c:pt idx="5">
                  <c:v>1.0360339178068485</c:v>
                </c:pt>
                <c:pt idx="6">
                  <c:v>1.0404078808040889</c:v>
                </c:pt>
                <c:pt idx="7">
                  <c:v>1.0521440422888684</c:v>
                </c:pt>
                <c:pt idx="8">
                  <c:v>1.0596963405788038</c:v>
                </c:pt>
                <c:pt idx="9">
                  <c:v>1.0681757922909527</c:v>
                </c:pt>
                <c:pt idx="10">
                  <c:v>1.0788013707196278</c:v>
                </c:pt>
                <c:pt idx="11">
                  <c:v>1.0840708038386819</c:v>
                </c:pt>
                <c:pt idx="12">
                  <c:v>1.0917548379565938</c:v>
                </c:pt>
                <c:pt idx="13">
                  <c:v>1.1017450828351552</c:v>
                </c:pt>
                <c:pt idx="14">
                  <c:v>1.0997273568623527</c:v>
                </c:pt>
                <c:pt idx="15">
                  <c:v>1.1025938617774331</c:v>
                </c:pt>
                <c:pt idx="16">
                  <c:v>1.1132978146860435</c:v>
                </c:pt>
                <c:pt idx="17">
                  <c:v>1.1089471972785712</c:v>
                </c:pt>
                <c:pt idx="18">
                  <c:v>1.1195077415643213</c:v>
                </c:pt>
                <c:pt idx="19">
                  <c:v>1.1174216463643414</c:v>
                </c:pt>
                <c:pt idx="20">
                  <c:v>1.1163360764401311</c:v>
                </c:pt>
                <c:pt idx="21">
                  <c:v>1.131403987093224</c:v>
                </c:pt>
                <c:pt idx="22">
                  <c:v>1.1242435612029649</c:v>
                </c:pt>
                <c:pt idx="23">
                  <c:v>1.1278771354961354</c:v>
                </c:pt>
                <c:pt idx="24">
                  <c:v>1.1341654368543486</c:v>
                </c:pt>
                <c:pt idx="25">
                  <c:v>1.1328314031533222</c:v>
                </c:pt>
                <c:pt idx="26">
                  <c:v>1.135241001525801</c:v>
                </c:pt>
                <c:pt idx="27">
                  <c:v>1.1497035943870533</c:v>
                </c:pt>
                <c:pt idx="28">
                  <c:v>1.1487781085069662</c:v>
                </c:pt>
                <c:pt idx="29">
                  <c:v>1.145229578862236</c:v>
                </c:pt>
                <c:pt idx="30">
                  <c:v>1.1487480927486931</c:v>
                </c:pt>
                <c:pt idx="31">
                  <c:v>1.1502805639627471</c:v>
                </c:pt>
                <c:pt idx="32">
                  <c:v>1.159450378115177</c:v>
                </c:pt>
                <c:pt idx="33">
                  <c:v>1.1593803413458732</c:v>
                </c:pt>
                <c:pt idx="34">
                  <c:v>1.1611479359997332</c:v>
                </c:pt>
                <c:pt idx="35">
                  <c:v>1.1737695623535689</c:v>
                </c:pt>
                <c:pt idx="36">
                  <c:v>1.1705778867238634</c:v>
                </c:pt>
                <c:pt idx="37">
                  <c:v>1.1721870648757264</c:v>
                </c:pt>
                <c:pt idx="38">
                  <c:v>1.1853939985158874</c:v>
                </c:pt>
                <c:pt idx="39">
                  <c:v>1.1879236599214589</c:v>
                </c:pt>
                <c:pt idx="40">
                  <c:v>1.1925727673695357</c:v>
                </c:pt>
                <c:pt idx="41">
                  <c:v>1.1978355303200847</c:v>
                </c:pt>
                <c:pt idx="42">
                  <c:v>1.2055078916431126</c:v>
                </c:pt>
                <c:pt idx="43">
                  <c:v>1.209281539474891</c:v>
                </c:pt>
                <c:pt idx="44">
                  <c:v>1.2245979139048</c:v>
                </c:pt>
                <c:pt idx="45">
                  <c:v>1.2282781793775066</c:v>
                </c:pt>
                <c:pt idx="46">
                  <c:v>1.2315498970292738</c:v>
                </c:pt>
                <c:pt idx="47">
                  <c:v>1.2380216280213778</c:v>
                </c:pt>
                <c:pt idx="48">
                  <c:v>1.2463843517846869</c:v>
                </c:pt>
                <c:pt idx="49">
                  <c:v>1.2563512510734802</c:v>
                </c:pt>
                <c:pt idx="50">
                  <c:v>1.2724213545444691</c:v>
                </c:pt>
                <c:pt idx="51">
                  <c:v>1.2769087104062966</c:v>
                </c:pt>
                <c:pt idx="52">
                  <c:v>1.2825816887199113</c:v>
                </c:pt>
                <c:pt idx="53">
                  <c:v>1.2976546019993831</c:v>
                </c:pt>
                <c:pt idx="54">
                  <c:v>1.3021436254033367</c:v>
                </c:pt>
                <c:pt idx="55">
                  <c:v>1.316836339078016</c:v>
                </c:pt>
                <c:pt idx="56">
                  <c:v>1.3261462267690538</c:v>
                </c:pt>
                <c:pt idx="57">
                  <c:v>1.3297414475933198</c:v>
                </c:pt>
                <c:pt idx="58">
                  <c:v>1.3367217789339403</c:v>
                </c:pt>
                <c:pt idx="59">
                  <c:v>1.355394915664057</c:v>
                </c:pt>
                <c:pt idx="60">
                  <c:v>1.3646931305602108</c:v>
                </c:pt>
                <c:pt idx="61">
                  <c:v>1.3793291478025964</c:v>
                </c:pt>
                <c:pt idx="62">
                  <c:v>1.3894361206299974</c:v>
                </c:pt>
                <c:pt idx="63">
                  <c:v>1.3932214412566597</c:v>
                </c:pt>
                <c:pt idx="64">
                  <c:v>1.4028448268674387</c:v>
                </c:pt>
                <c:pt idx="65">
                  <c:v>1.4153764059464553</c:v>
                </c:pt>
                <c:pt idx="66">
                  <c:v>1.4179327480260471</c:v>
                </c:pt>
                <c:pt idx="67">
                  <c:v>1.4422171640111059</c:v>
                </c:pt>
                <c:pt idx="68">
                  <c:v>1.4420303992929622</c:v>
                </c:pt>
                <c:pt idx="69">
                  <c:v>1.4489473640327839</c:v>
                </c:pt>
                <c:pt idx="70">
                  <c:v>1.4709689253524767</c:v>
                </c:pt>
                <c:pt idx="71">
                  <c:v>1.463916889700426</c:v>
                </c:pt>
                <c:pt idx="72">
                  <c:v>1.4863936900205941</c:v>
                </c:pt>
                <c:pt idx="73">
                  <c:v>1.4889633724371962</c:v>
                </c:pt>
                <c:pt idx="74">
                  <c:v>1.4905642128784278</c:v>
                </c:pt>
                <c:pt idx="75">
                  <c:v>1.4976612721678881</c:v>
                </c:pt>
                <c:pt idx="76">
                  <c:v>1.5131894244478352</c:v>
                </c:pt>
                <c:pt idx="77">
                  <c:v>1.514119912954301</c:v>
                </c:pt>
                <c:pt idx="78">
                  <c:v>1.5333066526593129</c:v>
                </c:pt>
                <c:pt idx="79">
                  <c:v>1.5325312455705913</c:v>
                </c:pt>
                <c:pt idx="80">
                  <c:v>1.5343555366567447</c:v>
                </c:pt>
                <c:pt idx="81">
                  <c:v>1.5514761916672919</c:v>
                </c:pt>
                <c:pt idx="82">
                  <c:v>1.5539007979189075</c:v>
                </c:pt>
                <c:pt idx="83">
                  <c:v>1.5625520064700635</c:v>
                </c:pt>
                <c:pt idx="84">
                  <c:v>1.5715934198787698</c:v>
                </c:pt>
                <c:pt idx="85">
                  <c:v>1.5785954292670319</c:v>
                </c:pt>
                <c:pt idx="86">
                  <c:v>1.5749685251423664</c:v>
                </c:pt>
                <c:pt idx="87">
                  <c:v>1.5899964147844285</c:v>
                </c:pt>
                <c:pt idx="88">
                  <c:v>1.5930129984908743</c:v>
                </c:pt>
                <c:pt idx="89">
                  <c:v>1.5959095191642279</c:v>
                </c:pt>
                <c:pt idx="90">
                  <c:v>1.6101670043439473</c:v>
                </c:pt>
                <c:pt idx="91">
                  <c:v>1.6106689345239584</c:v>
                </c:pt>
                <c:pt idx="92">
                  <c:v>1.6170072621459599</c:v>
                </c:pt>
                <c:pt idx="93">
                  <c:v>1.6271409156473815</c:v>
                </c:pt>
                <c:pt idx="94">
                  <c:v>1.6337927411891242</c:v>
                </c:pt>
                <c:pt idx="95">
                  <c:v>1.647633340837273</c:v>
                </c:pt>
                <c:pt idx="96">
                  <c:v>1.6500963005577929</c:v>
                </c:pt>
                <c:pt idx="97">
                  <c:v>1.6573717868547655</c:v>
                </c:pt>
                <c:pt idx="98">
                  <c:v>1.6671252407513946</c:v>
                </c:pt>
                <c:pt idx="99">
                  <c:v>1.6787563470822182</c:v>
                </c:pt>
                <c:pt idx="100">
                  <c:v>1.6853831594920667</c:v>
                </c:pt>
                <c:pt idx="101">
                  <c:v>1.6928087245804047</c:v>
                </c:pt>
                <c:pt idx="102">
                  <c:v>1.7056321235315206</c:v>
                </c:pt>
                <c:pt idx="103">
                  <c:v>1.7093940985684151</c:v>
                </c:pt>
                <c:pt idx="104">
                  <c:v>1.725475874834288</c:v>
                </c:pt>
                <c:pt idx="105">
                  <c:v>1.7313389529502989</c:v>
                </c:pt>
                <c:pt idx="106">
                  <c:v>1.7356412116361088</c:v>
                </c:pt>
                <c:pt idx="107">
                  <c:v>1.7589884689461968</c:v>
                </c:pt>
                <c:pt idx="108">
                  <c:v>1.7553999182904358</c:v>
                </c:pt>
              </c:numCache>
            </c:numRef>
          </c:val>
          <c:smooth val="0"/>
          <c:extLst xmlns:c16r2="http://schemas.microsoft.com/office/drawing/2015/06/chart">
            <c:ext xmlns:c16="http://schemas.microsoft.com/office/drawing/2014/chart" uri="{C3380CC4-5D6E-409C-BE32-E72D297353CC}">
              <c16:uniqueId val="{00000002-A69A-423C-8837-7354EAB809A5}"/>
            </c:ext>
          </c:extLst>
        </c:ser>
        <c:ser>
          <c:idx val="4"/>
          <c:order val="3"/>
          <c:tx>
            <c:strRef>
              <c:f>IndexData!$V$4</c:f>
              <c:strCache>
                <c:ptCount val="1"/>
                <c:pt idx="0">
                  <c:v>Public Administration</c:v>
                </c:pt>
              </c:strCache>
            </c:strRef>
          </c:tx>
          <c:spPr>
            <a:ln w="25400">
              <a:solidFill>
                <a:srgbClr val="3366FF"/>
              </a:solidFill>
              <a:prstDash val="solid"/>
            </a:ln>
          </c:spPr>
          <c:marker>
            <c:symbol val="none"/>
          </c:marker>
          <c:cat>
            <c:numRef>
              <c:f>IndexData!$B$5:$B$113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IndexData!$V$5:$V$113</c:f>
              <c:numCache>
                <c:formatCode>0.000</c:formatCode>
                <c:ptCount val="109"/>
                <c:pt idx="0">
                  <c:v>1</c:v>
                </c:pt>
                <c:pt idx="1">
                  <c:v>0.9966295331684577</c:v>
                </c:pt>
                <c:pt idx="2">
                  <c:v>0.99113213065632577</c:v>
                </c:pt>
                <c:pt idx="3">
                  <c:v>0.98396541192715492</c:v>
                </c:pt>
                <c:pt idx="4">
                  <c:v>0.98372665394617198</c:v>
                </c:pt>
                <c:pt idx="5">
                  <c:v>0.9855650903997405</c:v>
                </c:pt>
                <c:pt idx="6">
                  <c:v>0.98493636104981885</c:v>
                </c:pt>
                <c:pt idx="7">
                  <c:v>0.98197974138531363</c:v>
                </c:pt>
                <c:pt idx="8">
                  <c:v>0.97592125761787185</c:v>
                </c:pt>
                <c:pt idx="9">
                  <c:v>0.97964588212120551</c:v>
                </c:pt>
                <c:pt idx="10">
                  <c:v>0.97813772754132999</c:v>
                </c:pt>
                <c:pt idx="11">
                  <c:v>0.97690414463958486</c:v>
                </c:pt>
                <c:pt idx="12">
                  <c:v>0.97206332657515604</c:v>
                </c:pt>
                <c:pt idx="13">
                  <c:v>0.97568846858641345</c:v>
                </c:pt>
                <c:pt idx="14">
                  <c:v>0.97162958290970369</c:v>
                </c:pt>
                <c:pt idx="15">
                  <c:v>0.97096305021279306</c:v>
                </c:pt>
                <c:pt idx="16">
                  <c:v>0.96577205377625597</c:v>
                </c:pt>
                <c:pt idx="17">
                  <c:v>0.9653204032622299</c:v>
                </c:pt>
                <c:pt idx="18">
                  <c:v>0.95982300075009797</c:v>
                </c:pt>
                <c:pt idx="19">
                  <c:v>0.95737772109486452</c:v>
                </c:pt>
                <c:pt idx="20">
                  <c:v>0.95555321219018663</c:v>
                </c:pt>
                <c:pt idx="21">
                  <c:v>0.95286718490412869</c:v>
                </c:pt>
                <c:pt idx="22">
                  <c:v>0.95102476915087719</c:v>
                </c:pt>
                <c:pt idx="23">
                  <c:v>0.94208129311322497</c:v>
                </c:pt>
                <c:pt idx="24">
                  <c:v>0.94313381787939143</c:v>
                </c:pt>
                <c:pt idx="25">
                  <c:v>0.93612826078738398</c:v>
                </c:pt>
                <c:pt idx="26">
                  <c:v>0.93117602233182983</c:v>
                </c:pt>
                <c:pt idx="27">
                  <c:v>0.931886327325254</c:v>
                </c:pt>
                <c:pt idx="28">
                  <c:v>0.93722057855038088</c:v>
                </c:pt>
                <c:pt idx="29">
                  <c:v>0.92753894242152324</c:v>
                </c:pt>
                <c:pt idx="30">
                  <c:v>0.92744343922913008</c:v>
                </c:pt>
                <c:pt idx="31">
                  <c:v>0.92811992017524836</c:v>
                </c:pt>
                <c:pt idx="32">
                  <c:v>0.93066866162224116</c:v>
                </c:pt>
                <c:pt idx="33">
                  <c:v>0.93154012825282884</c:v>
                </c:pt>
                <c:pt idx="34">
                  <c:v>0.93072437181780376</c:v>
                </c:pt>
                <c:pt idx="35">
                  <c:v>0.9319579547195489</c:v>
                </c:pt>
                <c:pt idx="36">
                  <c:v>0.92949277856590018</c:v>
                </c:pt>
                <c:pt idx="37">
                  <c:v>0.93193805822113363</c:v>
                </c:pt>
                <c:pt idx="38">
                  <c:v>0.93199177876685479</c:v>
                </c:pt>
                <c:pt idx="39">
                  <c:v>0.93247526367834521</c:v>
                </c:pt>
                <c:pt idx="40">
                  <c:v>0.92875461847469465</c:v>
                </c:pt>
                <c:pt idx="41">
                  <c:v>0.9323220606405479</c:v>
                </c:pt>
                <c:pt idx="42">
                  <c:v>0.93240363628405032</c:v>
                </c:pt>
                <c:pt idx="43">
                  <c:v>0.93311593092731615</c:v>
                </c:pt>
                <c:pt idx="44">
                  <c:v>0.93602678864546629</c:v>
                </c:pt>
                <c:pt idx="45">
                  <c:v>0.93876653647724539</c:v>
                </c:pt>
                <c:pt idx="46">
                  <c:v>0.94111034399056115</c:v>
                </c:pt>
                <c:pt idx="47">
                  <c:v>0.94258666417297221</c:v>
                </c:pt>
                <c:pt idx="48">
                  <c:v>0.94222653755165631</c:v>
                </c:pt>
                <c:pt idx="49">
                  <c:v>0.94664753949952352</c:v>
                </c:pt>
                <c:pt idx="50">
                  <c:v>0.95792885410096673</c:v>
                </c:pt>
                <c:pt idx="51">
                  <c:v>0.95840438041309106</c:v>
                </c:pt>
                <c:pt idx="52">
                  <c:v>0.96492048364408345</c:v>
                </c:pt>
                <c:pt idx="53">
                  <c:v>0.96636099012934717</c:v>
                </c:pt>
                <c:pt idx="54">
                  <c:v>0.96891769017570595</c:v>
                </c:pt>
                <c:pt idx="55">
                  <c:v>0.97290892775780391</c:v>
                </c:pt>
                <c:pt idx="56">
                  <c:v>0.98656986356971033</c:v>
                </c:pt>
                <c:pt idx="57">
                  <c:v>0.98190612434117719</c:v>
                </c:pt>
                <c:pt idx="58">
                  <c:v>0.97873462249378729</c:v>
                </c:pt>
                <c:pt idx="59">
                  <c:v>0.98522287062699831</c:v>
                </c:pt>
                <c:pt idx="60">
                  <c:v>0.99087745547661066</c:v>
                </c:pt>
                <c:pt idx="61">
                  <c:v>0.99202747308501182</c:v>
                </c:pt>
                <c:pt idx="62">
                  <c:v>0.99217271752344305</c:v>
                </c:pt>
                <c:pt idx="63">
                  <c:v>0.99837644572931605</c:v>
                </c:pt>
                <c:pt idx="64">
                  <c:v>0.995511349957521</c:v>
                </c:pt>
                <c:pt idx="65">
                  <c:v>1.0006167914508726</c:v>
                </c:pt>
                <c:pt idx="66">
                  <c:v>1.002033422138038</c:v>
                </c:pt>
                <c:pt idx="67">
                  <c:v>1.0119378990491463</c:v>
                </c:pt>
                <c:pt idx="68">
                  <c:v>1.0026681204374841</c:v>
                </c:pt>
                <c:pt idx="69">
                  <c:v>1.0069836709437505</c:v>
                </c:pt>
                <c:pt idx="70">
                  <c:v>1.0096915843780654</c:v>
                </c:pt>
                <c:pt idx="71">
                  <c:v>1.0044607949446978</c:v>
                </c:pt>
                <c:pt idx="72">
                  <c:v>1.002124946030748</c:v>
                </c:pt>
                <c:pt idx="73">
                  <c:v>1.0053262926257609</c:v>
                </c:pt>
                <c:pt idx="74">
                  <c:v>1.0287245747620877</c:v>
                </c:pt>
                <c:pt idx="75">
                  <c:v>0.99640470273636539</c:v>
                </c:pt>
                <c:pt idx="76">
                  <c:v>1.0211459985157212</c:v>
                </c:pt>
                <c:pt idx="77">
                  <c:v>1.0426899269997474</c:v>
                </c:pt>
                <c:pt idx="78">
                  <c:v>1.0140170831335393</c:v>
                </c:pt>
                <c:pt idx="79">
                  <c:v>1.011215656156673</c:v>
                </c:pt>
                <c:pt idx="80">
                  <c:v>1.0315538568367353</c:v>
                </c:pt>
                <c:pt idx="81">
                  <c:v>1.0034540321248864</c:v>
                </c:pt>
                <c:pt idx="82">
                  <c:v>1.0153103555305303</c:v>
                </c:pt>
                <c:pt idx="83">
                  <c:v>1.0187743359046242</c:v>
                </c:pt>
                <c:pt idx="84">
                  <c:v>1.0103024068794133</c:v>
                </c:pt>
                <c:pt idx="85">
                  <c:v>1.0653759144928083</c:v>
                </c:pt>
                <c:pt idx="86">
                  <c:v>1.0781375285763459</c:v>
                </c:pt>
                <c:pt idx="87">
                  <c:v>1.0819636252215972</c:v>
                </c:pt>
                <c:pt idx="88">
                  <c:v>1.0609290470970014</c:v>
                </c:pt>
                <c:pt idx="89">
                  <c:v>1.0707439897652413</c:v>
                </c:pt>
                <c:pt idx="90">
                  <c:v>1.1015616761606124</c:v>
                </c:pt>
                <c:pt idx="91">
                  <c:v>1.181143690521905</c:v>
                </c:pt>
                <c:pt idx="92">
                  <c:v>1.1360005252675582</c:v>
                </c:pt>
                <c:pt idx="93">
                  <c:v>1.1712949238063592</c:v>
                </c:pt>
                <c:pt idx="94">
                  <c:v>1.2133342353079282</c:v>
                </c:pt>
                <c:pt idx="95">
                  <c:v>1.1992156800324711</c:v>
                </c:pt>
                <c:pt idx="96">
                  <c:v>1.2169912117166499</c:v>
                </c:pt>
                <c:pt idx="97">
                  <c:v>1.184440540309311</c:v>
                </c:pt>
                <c:pt idx="98">
                  <c:v>1.1576598534423928</c:v>
                </c:pt>
                <c:pt idx="99">
                  <c:v>1.1964361392038616</c:v>
                </c:pt>
                <c:pt idx="100">
                  <c:v>1.2472975581027494</c:v>
                </c:pt>
                <c:pt idx="101">
                  <c:v>1.1992554730293015</c:v>
                </c:pt>
                <c:pt idx="102">
                  <c:v>1.2244921916191969</c:v>
                </c:pt>
                <c:pt idx="103">
                  <c:v>1.184649453542671</c:v>
                </c:pt>
                <c:pt idx="104">
                  <c:v>1.192898541785631</c:v>
                </c:pt>
                <c:pt idx="105">
                  <c:v>1.2122021245481007</c:v>
                </c:pt>
                <c:pt idx="106">
                  <c:v>1.1835292806818929</c:v>
                </c:pt>
                <c:pt idx="107">
                  <c:v>1.2211555488349606</c:v>
                </c:pt>
                <c:pt idx="108">
                  <c:v>1.273475381067686</c:v>
                </c:pt>
              </c:numCache>
            </c:numRef>
          </c:val>
          <c:smooth val="0"/>
          <c:extLst xmlns:c16r2="http://schemas.microsoft.com/office/drawing/2015/06/chart">
            <c:ext xmlns:c16="http://schemas.microsoft.com/office/drawing/2014/chart" uri="{C3380CC4-5D6E-409C-BE32-E72D297353CC}">
              <c16:uniqueId val="{00000003-A69A-423C-8837-7354EAB809A5}"/>
            </c:ext>
          </c:extLst>
        </c:ser>
        <c:ser>
          <c:idx val="0"/>
          <c:order val="4"/>
          <c:tx>
            <c:strRef>
              <c:f>IndexData!$X$4</c:f>
              <c:strCache>
                <c:ptCount val="1"/>
                <c:pt idx="0">
                  <c:v>All Sectors</c:v>
                </c:pt>
              </c:strCache>
            </c:strRef>
          </c:tx>
          <c:spPr>
            <a:ln w="25400">
              <a:solidFill>
                <a:srgbClr val="000000"/>
              </a:solidFill>
              <a:prstDash val="solid"/>
            </a:ln>
          </c:spPr>
          <c:marker>
            <c:symbol val="none"/>
          </c:marker>
          <c:cat>
            <c:numRef>
              <c:f>IndexData!$B$5:$B$113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IndexData!$X$5:$X$113</c:f>
              <c:numCache>
                <c:formatCode>0.000</c:formatCode>
                <c:ptCount val="109"/>
                <c:pt idx="0">
                  <c:v>1</c:v>
                </c:pt>
                <c:pt idx="1">
                  <c:v>1.0056522485042139</c:v>
                </c:pt>
                <c:pt idx="2">
                  <c:v>1.0134099633291158</c:v>
                </c:pt>
                <c:pt idx="3">
                  <c:v>1.0164023932577042</c:v>
                </c:pt>
                <c:pt idx="4">
                  <c:v>1.0250751645900795</c:v>
                </c:pt>
                <c:pt idx="5">
                  <c:v>1.0340449486393173</c:v>
                </c:pt>
                <c:pt idx="6">
                  <c:v>1.0394162681477987</c:v>
                </c:pt>
                <c:pt idx="7">
                  <c:v>1.0474358259526924</c:v>
                </c:pt>
                <c:pt idx="8">
                  <c:v>1.0526358002187386</c:v>
                </c:pt>
                <c:pt idx="9">
                  <c:v>1.0595382899787695</c:v>
                </c:pt>
                <c:pt idx="10">
                  <c:v>1.0676652870408097</c:v>
                </c:pt>
                <c:pt idx="11">
                  <c:v>1.0729184448113915</c:v>
                </c:pt>
                <c:pt idx="12">
                  <c:v>1.0814486071497502</c:v>
                </c:pt>
                <c:pt idx="13">
                  <c:v>1.0904149600051467</c:v>
                </c:pt>
                <c:pt idx="14">
                  <c:v>1.0911678926036328</c:v>
                </c:pt>
                <c:pt idx="15">
                  <c:v>1.0962192532864403</c:v>
                </c:pt>
                <c:pt idx="16">
                  <c:v>1.1023087645557677</c:v>
                </c:pt>
                <c:pt idx="17">
                  <c:v>1.1024003345413995</c:v>
                </c:pt>
                <c:pt idx="18">
                  <c:v>1.108957560421179</c:v>
                </c:pt>
                <c:pt idx="19">
                  <c:v>1.1117998756192233</c:v>
                </c:pt>
                <c:pt idx="20">
                  <c:v>1.1115528296626707</c:v>
                </c:pt>
                <c:pt idx="21">
                  <c:v>1.1217526967039093</c:v>
                </c:pt>
                <c:pt idx="22">
                  <c:v>1.1206450644421093</c:v>
                </c:pt>
                <c:pt idx="23">
                  <c:v>1.1243537560850079</c:v>
                </c:pt>
                <c:pt idx="24">
                  <c:v>1.1293167635264094</c:v>
                </c:pt>
                <c:pt idx="25">
                  <c:v>1.1272183740430186</c:v>
                </c:pt>
                <c:pt idx="26">
                  <c:v>1.1279271300208016</c:v>
                </c:pt>
                <c:pt idx="27">
                  <c:v>1.1365507923913276</c:v>
                </c:pt>
                <c:pt idx="28">
                  <c:v>1.1420732988784286</c:v>
                </c:pt>
                <c:pt idx="29">
                  <c:v>1.1400493234114644</c:v>
                </c:pt>
                <c:pt idx="30">
                  <c:v>1.1475023053333619</c:v>
                </c:pt>
                <c:pt idx="31">
                  <c:v>1.150684737620896</c:v>
                </c:pt>
                <c:pt idx="32">
                  <c:v>1.1570620402736378</c:v>
                </c:pt>
                <c:pt idx="33">
                  <c:v>1.1637966159850743</c:v>
                </c:pt>
                <c:pt idx="34">
                  <c:v>1.1675664257682656</c:v>
                </c:pt>
                <c:pt idx="35">
                  <c:v>1.1748032424781798</c:v>
                </c:pt>
                <c:pt idx="36">
                  <c:v>1.1780326392314127</c:v>
                </c:pt>
                <c:pt idx="37">
                  <c:v>1.1841811241448821</c:v>
                </c:pt>
                <c:pt idx="38">
                  <c:v>1.1915654821899595</c:v>
                </c:pt>
                <c:pt idx="39">
                  <c:v>1.1999378096116318</c:v>
                </c:pt>
                <c:pt idx="40">
                  <c:v>1.2041279406403465</c:v>
                </c:pt>
                <c:pt idx="41">
                  <c:v>1.2125332933027386</c:v>
                </c:pt>
                <c:pt idx="42">
                  <c:v>1.2203770024232807</c:v>
                </c:pt>
                <c:pt idx="43">
                  <c:v>1.2227091419870901</c:v>
                </c:pt>
                <c:pt idx="44">
                  <c:v>1.2345165233428406</c:v>
                </c:pt>
                <c:pt idx="45">
                  <c:v>1.2390806545002251</c:v>
                </c:pt>
                <c:pt idx="46">
                  <c:v>1.2427145032274667</c:v>
                </c:pt>
                <c:pt idx="47">
                  <c:v>1.2548163239046985</c:v>
                </c:pt>
                <c:pt idx="48">
                  <c:v>1.2592056786258068</c:v>
                </c:pt>
                <c:pt idx="49">
                  <c:v>1.268009907572216</c:v>
                </c:pt>
                <c:pt idx="50">
                  <c:v>1.2806508545817161</c:v>
                </c:pt>
                <c:pt idx="51">
                  <c:v>1.2882243571872789</c:v>
                </c:pt>
                <c:pt idx="52">
                  <c:v>1.2917640625335078</c:v>
                </c:pt>
                <c:pt idx="53">
                  <c:v>1.3000701250241256</c:v>
                </c:pt>
                <c:pt idx="54">
                  <c:v>1.3054457335249083</c:v>
                </c:pt>
                <c:pt idx="55">
                  <c:v>1.3164789517702815</c:v>
                </c:pt>
                <c:pt idx="56">
                  <c:v>1.3259818575625657</c:v>
                </c:pt>
                <c:pt idx="57">
                  <c:v>1.3321565053290729</c:v>
                </c:pt>
                <c:pt idx="58">
                  <c:v>1.3382987712037058</c:v>
                </c:pt>
                <c:pt idx="59">
                  <c:v>1.3509242778409212</c:v>
                </c:pt>
                <c:pt idx="60">
                  <c:v>1.3556974973729923</c:v>
                </c:pt>
                <c:pt idx="61">
                  <c:v>1.3661716454718964</c:v>
                </c:pt>
                <c:pt idx="62">
                  <c:v>1.3825343655508138</c:v>
                </c:pt>
                <c:pt idx="63">
                  <c:v>1.3853095580193433</c:v>
                </c:pt>
                <c:pt idx="64">
                  <c:v>1.3931777143960027</c:v>
                </c:pt>
                <c:pt idx="65">
                  <c:v>1.4094625892646522</c:v>
                </c:pt>
                <c:pt idx="66">
                  <c:v>1.4092273380369282</c:v>
                </c:pt>
                <c:pt idx="67">
                  <c:v>1.4262379104029508</c:v>
                </c:pt>
                <c:pt idx="68">
                  <c:v>1.4285683343698399</c:v>
                </c:pt>
                <c:pt idx="69">
                  <c:v>1.4302820012438078</c:v>
                </c:pt>
                <c:pt idx="70">
                  <c:v>1.4502783556003518</c:v>
                </c:pt>
                <c:pt idx="71">
                  <c:v>1.4459104458407497</c:v>
                </c:pt>
                <c:pt idx="72">
                  <c:v>1.4616945808582273</c:v>
                </c:pt>
                <c:pt idx="73">
                  <c:v>1.4694467199931376</c:v>
                </c:pt>
                <c:pt idx="74">
                  <c:v>1.471304925907658</c:v>
                </c:pt>
                <c:pt idx="75">
                  <c:v>1.4735459243850657</c:v>
                </c:pt>
                <c:pt idx="76">
                  <c:v>1.4917222448585705</c:v>
                </c:pt>
                <c:pt idx="77">
                  <c:v>1.498443310244258</c:v>
                </c:pt>
                <c:pt idx="78">
                  <c:v>1.5039797559563381</c:v>
                </c:pt>
                <c:pt idx="79">
                  <c:v>1.5090364778795222</c:v>
                </c:pt>
                <c:pt idx="80">
                  <c:v>1.5188955844824259</c:v>
                </c:pt>
                <c:pt idx="81">
                  <c:v>1.5260180995475112</c:v>
                </c:pt>
                <c:pt idx="82">
                  <c:v>1.5297559563380583</c:v>
                </c:pt>
                <c:pt idx="83">
                  <c:v>1.5413834144667711</c:v>
                </c:pt>
                <c:pt idx="84">
                  <c:v>1.5572027192211191</c:v>
                </c:pt>
                <c:pt idx="85">
                  <c:v>1.5706212605348373</c:v>
                </c:pt>
                <c:pt idx="86">
                  <c:v>1.5796770388797152</c:v>
                </c:pt>
                <c:pt idx="87">
                  <c:v>1.588974716390384</c:v>
                </c:pt>
                <c:pt idx="88">
                  <c:v>1.5972897857648345</c:v>
                </c:pt>
                <c:pt idx="89">
                  <c:v>1.5988777851643756</c:v>
                </c:pt>
                <c:pt idx="90">
                  <c:v>1.6197109219188952</c:v>
                </c:pt>
                <c:pt idx="91">
                  <c:v>1.6358564045377539</c:v>
                </c:pt>
                <c:pt idx="92">
                  <c:v>1.6347371919967404</c:v>
                </c:pt>
                <c:pt idx="93">
                  <c:v>1.6555958482554525</c:v>
                </c:pt>
                <c:pt idx="94">
                  <c:v>1.6696952670969956</c:v>
                </c:pt>
                <c:pt idx="95">
                  <c:v>1.6795734597156398</c:v>
                </c:pt>
                <c:pt idx="96">
                  <c:v>1.6828172245930819</c:v>
                </c:pt>
                <c:pt idx="97">
                  <c:v>1.6900403165276319</c:v>
                </c:pt>
                <c:pt idx="98">
                  <c:v>1.6932684265831743</c:v>
                </c:pt>
                <c:pt idx="99">
                  <c:v>1.714224442967125</c:v>
                </c:pt>
                <c:pt idx="100">
                  <c:v>1.7240981321438529</c:v>
                </c:pt>
                <c:pt idx="101">
                  <c:v>1.7242557526109241</c:v>
                </c:pt>
                <c:pt idx="102">
                  <c:v>1.73816002230276</c:v>
                </c:pt>
                <c:pt idx="103">
                  <c:v>1.739911432308979</c:v>
                </c:pt>
                <c:pt idx="104">
                  <c:v>1.7525828311638181</c:v>
                </c:pt>
                <c:pt idx="105">
                  <c:v>1.7661847268984152</c:v>
                </c:pt>
                <c:pt idx="106">
                  <c:v>1.7649432780768159</c:v>
                </c:pt>
                <c:pt idx="107">
                  <c:v>1.7919828011408721</c:v>
                </c:pt>
                <c:pt idx="108">
                  <c:v>1.8053211382985568</c:v>
                </c:pt>
              </c:numCache>
            </c:numRef>
          </c:val>
          <c:smooth val="0"/>
          <c:extLst xmlns:c16r2="http://schemas.microsoft.com/office/drawing/2015/06/chart">
            <c:ext xmlns:c16="http://schemas.microsoft.com/office/drawing/2014/chart" uri="{C3380CC4-5D6E-409C-BE32-E72D297353CC}">
              <c16:uniqueId val="{00000004-A69A-423C-8837-7354EAB809A5}"/>
            </c:ext>
          </c:extLst>
        </c:ser>
        <c:dLbls>
          <c:showLegendKey val="0"/>
          <c:showVal val="0"/>
          <c:showCatName val="0"/>
          <c:showSerName val="0"/>
          <c:showPercent val="0"/>
          <c:showBubbleSize val="0"/>
        </c:dLbls>
        <c:smooth val="0"/>
        <c:axId val="246739552"/>
        <c:axId val="205775104"/>
      </c:lineChart>
      <c:dateAx>
        <c:axId val="246739552"/>
        <c:scaling>
          <c:orientation val="minMax"/>
        </c:scaling>
        <c:delete val="0"/>
        <c:axPos val="b"/>
        <c:numFmt formatCode="mmm\-yy" sourceLinked="0"/>
        <c:majorTickMark val="out"/>
        <c:minorTickMark val="none"/>
        <c:tickLblPos val="nextTo"/>
        <c:spPr>
          <a:ln w="3175">
            <a:solidFill>
              <a:srgbClr val="969696"/>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05775104"/>
        <c:crosses val="autoZero"/>
        <c:auto val="1"/>
        <c:lblOffset val="100"/>
        <c:baseTimeUnit val="months"/>
        <c:majorUnit val="6"/>
        <c:majorTimeUnit val="months"/>
        <c:minorUnit val="3"/>
        <c:minorTimeUnit val="months"/>
      </c:dateAx>
      <c:valAx>
        <c:axId val="205775104"/>
        <c:scaling>
          <c:orientation val="minMax"/>
          <c:max val="2.2000000000000002"/>
          <c:min val="0.70000000000000062"/>
        </c:scaling>
        <c:delete val="0"/>
        <c:axPos val="l"/>
        <c:majorGridlines>
          <c:spPr>
            <a:ln w="3175">
              <a:solidFill>
                <a:srgbClr val="969696"/>
              </a:solidFill>
              <a:prstDash val="solid"/>
            </a:ln>
          </c:spPr>
        </c:majorGridlines>
        <c:numFmt formatCode="0.000" sourceLinked="1"/>
        <c:majorTickMark val="out"/>
        <c:minorTickMark val="none"/>
        <c:tickLblPos val="nextTo"/>
        <c:spPr>
          <a:ln w="3175">
            <a:solidFill>
              <a:srgbClr val="969696"/>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246739552"/>
        <c:crosses val="autoZero"/>
        <c:crossBetween val="between"/>
        <c:majorUnit val="0.15000000000000024"/>
      </c:valAx>
      <c:spPr>
        <a:solidFill>
          <a:srgbClr val="C0C0C0"/>
        </a:solidFill>
        <a:ln w="12700">
          <a:solidFill>
            <a:srgbClr val="C0C0C0"/>
          </a:solidFill>
          <a:prstDash val="solid"/>
        </a:ln>
      </c:spPr>
    </c:plotArea>
    <c:legend>
      <c:legendPos val="b"/>
      <c:layout>
        <c:manualLayout>
          <c:xMode val="edge"/>
          <c:yMode val="edge"/>
          <c:x val="7.0977917981072558E-2"/>
          <c:y val="0.79032455620466802"/>
          <c:w val="0.91955902199922168"/>
          <c:h val="0.18548443541331527"/>
        </c:manualLayout>
      </c:layout>
      <c:overlay val="0"/>
      <c:spPr>
        <a:solidFill>
          <a:srgbClr val="C0C0C0"/>
        </a:solidFill>
        <a:ln w="3175">
          <a:solidFill>
            <a:srgbClr val="C0C0C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BA1D-4942-8E65-E8ADBE19FCD1}"/>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BA1D-4942-8E65-E8ADBE19FCD1}"/>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BA1D-4942-8E65-E8ADBE19FCD1}"/>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BA1D-4942-8E65-E8ADBE19FCD1}"/>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BA1D-4942-8E65-E8ADBE19FCD1}"/>
            </c:ext>
          </c:extLst>
        </c:ser>
        <c:dLbls>
          <c:showLegendKey val="0"/>
          <c:showVal val="0"/>
          <c:showCatName val="0"/>
          <c:showSerName val="0"/>
          <c:showPercent val="0"/>
          <c:showBubbleSize val="0"/>
        </c:dLbls>
        <c:smooth val="0"/>
        <c:axId val="248767296"/>
        <c:axId val="249842256"/>
      </c:lineChart>
      <c:dateAx>
        <c:axId val="248767296"/>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842256"/>
        <c:crossesAt val="0.8"/>
        <c:auto val="1"/>
        <c:lblOffset val="100"/>
        <c:baseTimeUnit val="days"/>
        <c:majorUnit val="1"/>
        <c:majorTimeUnit val="days"/>
        <c:minorUnit val="1"/>
        <c:minorTimeUnit val="days"/>
      </c:dateAx>
      <c:valAx>
        <c:axId val="249842256"/>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8767296"/>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8BE0-4365-A5BA-4C8E9D499298}"/>
            </c:ext>
          </c:extLst>
        </c:ser>
        <c:dLbls>
          <c:showLegendKey val="0"/>
          <c:showVal val="0"/>
          <c:showCatName val="0"/>
          <c:showSerName val="0"/>
          <c:showPercent val="0"/>
          <c:showBubbleSize val="0"/>
        </c:dLbls>
        <c:smooth val="0"/>
        <c:axId val="249843040"/>
        <c:axId val="249843432"/>
      </c:lineChart>
      <c:dateAx>
        <c:axId val="249843040"/>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843432"/>
        <c:crosses val="autoZero"/>
        <c:auto val="1"/>
        <c:lblOffset val="100"/>
        <c:baseTimeUnit val="days"/>
        <c:majorUnit val="1"/>
        <c:majorTimeUnit val="days"/>
        <c:minorUnit val="1"/>
        <c:minorTimeUnit val="days"/>
      </c:dateAx>
      <c:valAx>
        <c:axId val="249843432"/>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843040"/>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0136872887355"/>
          <c:y val="4.3701799485861177E-2"/>
          <c:w val="0.78233498738092"/>
          <c:h val="0.79177377892030854"/>
        </c:manualLayout>
      </c:layout>
      <c:barChart>
        <c:barDir val="col"/>
        <c:grouping val="clustered"/>
        <c:varyColors val="0"/>
        <c:ser>
          <c:idx val="1"/>
          <c:order val="1"/>
          <c:spPr>
            <a:solidFill>
              <a:srgbClr val="CCFFFF"/>
            </a:solidFill>
            <a:ln w="25400">
              <a:noFill/>
            </a:ln>
          </c:spPr>
          <c:invertIfNegative val="0"/>
          <c:val>
            <c:numRef>
              <c:f>'12Mo Totals'!$L$119:$L$227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1500000000</c:v>
                </c:pt>
                <c:pt idx="14">
                  <c:v>1500000000</c:v>
                </c:pt>
                <c:pt idx="15">
                  <c:v>1500000000</c:v>
                </c:pt>
                <c:pt idx="16">
                  <c:v>1500000000</c:v>
                </c:pt>
                <c:pt idx="17">
                  <c:v>1500000000</c:v>
                </c:pt>
                <c:pt idx="18">
                  <c:v>1500000000</c:v>
                </c:pt>
                <c:pt idx="19">
                  <c:v>1500000000</c:v>
                </c:pt>
                <c:pt idx="20">
                  <c:v>1500000000</c:v>
                </c:pt>
                <c:pt idx="21">
                  <c:v>1500000000</c:v>
                </c:pt>
                <c:pt idx="22">
                  <c:v>1500000000</c:v>
                </c:pt>
                <c:pt idx="23">
                  <c:v>1500000000</c:v>
                </c:pt>
                <c:pt idx="24">
                  <c:v>1500000000</c:v>
                </c:pt>
                <c:pt idx="25">
                  <c:v>0</c:v>
                </c:pt>
                <c:pt idx="26">
                  <c:v>0</c:v>
                </c:pt>
                <c:pt idx="27">
                  <c:v>0</c:v>
                </c:pt>
                <c:pt idx="28">
                  <c:v>0</c:v>
                </c:pt>
                <c:pt idx="29">
                  <c:v>0</c:v>
                </c:pt>
                <c:pt idx="30">
                  <c:v>0</c:v>
                </c:pt>
                <c:pt idx="31">
                  <c:v>0</c:v>
                </c:pt>
                <c:pt idx="32">
                  <c:v>0</c:v>
                </c:pt>
                <c:pt idx="33">
                  <c:v>0</c:v>
                </c:pt>
                <c:pt idx="34">
                  <c:v>0</c:v>
                </c:pt>
                <c:pt idx="35">
                  <c:v>0</c:v>
                </c:pt>
                <c:pt idx="36">
                  <c:v>0</c:v>
                </c:pt>
                <c:pt idx="37">
                  <c:v>1500000000</c:v>
                </c:pt>
                <c:pt idx="38">
                  <c:v>1500000000</c:v>
                </c:pt>
                <c:pt idx="39">
                  <c:v>1500000000</c:v>
                </c:pt>
                <c:pt idx="40">
                  <c:v>1500000000</c:v>
                </c:pt>
                <c:pt idx="41">
                  <c:v>1500000000</c:v>
                </c:pt>
                <c:pt idx="42">
                  <c:v>1500000000</c:v>
                </c:pt>
                <c:pt idx="43">
                  <c:v>1500000000</c:v>
                </c:pt>
                <c:pt idx="44">
                  <c:v>1500000000</c:v>
                </c:pt>
                <c:pt idx="45">
                  <c:v>1500000000</c:v>
                </c:pt>
                <c:pt idx="46">
                  <c:v>1500000000</c:v>
                </c:pt>
                <c:pt idx="47">
                  <c:v>1500000000</c:v>
                </c:pt>
                <c:pt idx="48">
                  <c:v>1500000000</c:v>
                </c:pt>
                <c:pt idx="49">
                  <c:v>0</c:v>
                </c:pt>
                <c:pt idx="50">
                  <c:v>0</c:v>
                </c:pt>
                <c:pt idx="51">
                  <c:v>0</c:v>
                </c:pt>
                <c:pt idx="52">
                  <c:v>0</c:v>
                </c:pt>
                <c:pt idx="53">
                  <c:v>0</c:v>
                </c:pt>
                <c:pt idx="54">
                  <c:v>0</c:v>
                </c:pt>
                <c:pt idx="55">
                  <c:v>0</c:v>
                </c:pt>
                <c:pt idx="56">
                  <c:v>0</c:v>
                </c:pt>
                <c:pt idx="57">
                  <c:v>0</c:v>
                </c:pt>
                <c:pt idx="58">
                  <c:v>0</c:v>
                </c:pt>
                <c:pt idx="59">
                  <c:v>0</c:v>
                </c:pt>
                <c:pt idx="60">
                  <c:v>0</c:v>
                </c:pt>
                <c:pt idx="61">
                  <c:v>1500000000</c:v>
                </c:pt>
                <c:pt idx="62">
                  <c:v>1500000000</c:v>
                </c:pt>
                <c:pt idx="63">
                  <c:v>1500000000</c:v>
                </c:pt>
                <c:pt idx="64">
                  <c:v>1500000000</c:v>
                </c:pt>
                <c:pt idx="65">
                  <c:v>1500000000</c:v>
                </c:pt>
                <c:pt idx="66">
                  <c:v>1500000000</c:v>
                </c:pt>
                <c:pt idx="67">
                  <c:v>1500000000</c:v>
                </c:pt>
                <c:pt idx="68">
                  <c:v>1500000000</c:v>
                </c:pt>
                <c:pt idx="69">
                  <c:v>1500000000</c:v>
                </c:pt>
                <c:pt idx="70">
                  <c:v>1500000000</c:v>
                </c:pt>
                <c:pt idx="71">
                  <c:v>1500000000</c:v>
                </c:pt>
                <c:pt idx="72">
                  <c:v>1500000000</c:v>
                </c:pt>
                <c:pt idx="73">
                  <c:v>0</c:v>
                </c:pt>
                <c:pt idx="74">
                  <c:v>0</c:v>
                </c:pt>
                <c:pt idx="75">
                  <c:v>0</c:v>
                </c:pt>
                <c:pt idx="76">
                  <c:v>0</c:v>
                </c:pt>
                <c:pt idx="77">
                  <c:v>0</c:v>
                </c:pt>
                <c:pt idx="78">
                  <c:v>0</c:v>
                </c:pt>
                <c:pt idx="79">
                  <c:v>0</c:v>
                </c:pt>
                <c:pt idx="80">
                  <c:v>0</c:v>
                </c:pt>
                <c:pt idx="81">
                  <c:v>0</c:v>
                </c:pt>
                <c:pt idx="82">
                  <c:v>0</c:v>
                </c:pt>
                <c:pt idx="83">
                  <c:v>0</c:v>
                </c:pt>
                <c:pt idx="84">
                  <c:v>0</c:v>
                </c:pt>
                <c:pt idx="85">
                  <c:v>1500000000</c:v>
                </c:pt>
                <c:pt idx="86">
                  <c:v>1500000000</c:v>
                </c:pt>
                <c:pt idx="87">
                  <c:v>1500000000</c:v>
                </c:pt>
                <c:pt idx="88">
                  <c:v>1500000000</c:v>
                </c:pt>
                <c:pt idx="89">
                  <c:v>1500000000</c:v>
                </c:pt>
                <c:pt idx="90">
                  <c:v>1500000000</c:v>
                </c:pt>
                <c:pt idx="91">
                  <c:v>1500000000</c:v>
                </c:pt>
                <c:pt idx="92">
                  <c:v>1500000000</c:v>
                </c:pt>
                <c:pt idx="93">
                  <c:v>1500000000</c:v>
                </c:pt>
                <c:pt idx="94">
                  <c:v>1500000000</c:v>
                </c:pt>
                <c:pt idx="95">
                  <c:v>1500000000</c:v>
                </c:pt>
                <c:pt idx="96">
                  <c:v>1500000000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4DB1-4534-A62C-CC028CCAE7D6}"/>
            </c:ext>
          </c:extLst>
        </c:ser>
        <c:dLbls>
          <c:showLegendKey val="0"/>
          <c:showVal val="0"/>
          <c:showCatName val="0"/>
          <c:showSerName val="0"/>
          <c:showPercent val="0"/>
          <c:showBubbleSize val="0"/>
        </c:dLbls>
        <c:gapWidth val="0"/>
        <c:axId val="249845392"/>
        <c:axId val="249845784"/>
      </c:barChart>
      <c:lineChart>
        <c:grouping val="standard"/>
        <c:varyColors val="0"/>
        <c:ser>
          <c:idx val="0"/>
          <c:order val="0"/>
          <c:tx>
            <c:strRef>
              <c:f>'12Mo Totals'!$L$4</c:f>
              <c:strCache>
                <c:ptCount val="1"/>
                <c:pt idx="0">
                  <c:v>Finance and Insurance</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Totals'!$L$5:$L$113</c:f>
              <c:numCache>
                <c:formatCode>General</c:formatCode>
                <c:ptCount val="109"/>
                <c:pt idx="0">
                  <c:v>587543000</c:v>
                </c:pt>
                <c:pt idx="1">
                  <c:v>593053000</c:v>
                </c:pt>
                <c:pt idx="2">
                  <c:v>601201000</c:v>
                </c:pt>
                <c:pt idx="3">
                  <c:v>606221000</c:v>
                </c:pt>
                <c:pt idx="4">
                  <c:v>611964000</c:v>
                </c:pt>
                <c:pt idx="5">
                  <c:v>613381000</c:v>
                </c:pt>
                <c:pt idx="6">
                  <c:v>618254000</c:v>
                </c:pt>
                <c:pt idx="7">
                  <c:v>623480000</c:v>
                </c:pt>
                <c:pt idx="8">
                  <c:v>627114000</c:v>
                </c:pt>
                <c:pt idx="9">
                  <c:v>631240000</c:v>
                </c:pt>
                <c:pt idx="10">
                  <c:v>636752000</c:v>
                </c:pt>
                <c:pt idx="11">
                  <c:v>639710000</c:v>
                </c:pt>
                <c:pt idx="12">
                  <c:v>644203000</c:v>
                </c:pt>
                <c:pt idx="13">
                  <c:v>649561000</c:v>
                </c:pt>
                <c:pt idx="14">
                  <c:v>650096000</c:v>
                </c:pt>
                <c:pt idx="15">
                  <c:v>653386000</c:v>
                </c:pt>
                <c:pt idx="16">
                  <c:v>656007000</c:v>
                </c:pt>
                <c:pt idx="17">
                  <c:v>661014000</c:v>
                </c:pt>
                <c:pt idx="18">
                  <c:v>664556000</c:v>
                </c:pt>
                <c:pt idx="19">
                  <c:v>667643000</c:v>
                </c:pt>
                <c:pt idx="20">
                  <c:v>671273000</c:v>
                </c:pt>
                <c:pt idx="21">
                  <c:v>678679000</c:v>
                </c:pt>
                <c:pt idx="22">
                  <c:v>682256000</c:v>
                </c:pt>
                <c:pt idx="23">
                  <c:v>689793000</c:v>
                </c:pt>
                <c:pt idx="24">
                  <c:v>696598000</c:v>
                </c:pt>
                <c:pt idx="25">
                  <c:v>699107000</c:v>
                </c:pt>
                <c:pt idx="26">
                  <c:v>707577000</c:v>
                </c:pt>
                <c:pt idx="27">
                  <c:v>712199000</c:v>
                </c:pt>
                <c:pt idx="28">
                  <c:v>719842000</c:v>
                </c:pt>
                <c:pt idx="29">
                  <c:v>721595000</c:v>
                </c:pt>
                <c:pt idx="30">
                  <c:v>727754000</c:v>
                </c:pt>
                <c:pt idx="31">
                  <c:v>731726000</c:v>
                </c:pt>
                <c:pt idx="32">
                  <c:v>734404000</c:v>
                </c:pt>
                <c:pt idx="33">
                  <c:v>737540000</c:v>
                </c:pt>
                <c:pt idx="34">
                  <c:v>740331000</c:v>
                </c:pt>
                <c:pt idx="35">
                  <c:v>740127000</c:v>
                </c:pt>
                <c:pt idx="36">
                  <c:v>744447000</c:v>
                </c:pt>
                <c:pt idx="37">
                  <c:v>748457000</c:v>
                </c:pt>
                <c:pt idx="38">
                  <c:v>754571000</c:v>
                </c:pt>
                <c:pt idx="39">
                  <c:v>762536000</c:v>
                </c:pt>
                <c:pt idx="40">
                  <c:v>763487000</c:v>
                </c:pt>
                <c:pt idx="41">
                  <c:v>767169000</c:v>
                </c:pt>
                <c:pt idx="42">
                  <c:v>770002000</c:v>
                </c:pt>
                <c:pt idx="43">
                  <c:v>772994000</c:v>
                </c:pt>
                <c:pt idx="44">
                  <c:v>778965000</c:v>
                </c:pt>
                <c:pt idx="45">
                  <c:v>784631000</c:v>
                </c:pt>
                <c:pt idx="46">
                  <c:v>786704000</c:v>
                </c:pt>
                <c:pt idx="47">
                  <c:v>798511000</c:v>
                </c:pt>
                <c:pt idx="48">
                  <c:v>801498000</c:v>
                </c:pt>
                <c:pt idx="49">
                  <c:v>805580000</c:v>
                </c:pt>
                <c:pt idx="50">
                  <c:v>808772000</c:v>
                </c:pt>
                <c:pt idx="51">
                  <c:v>813950000</c:v>
                </c:pt>
                <c:pt idx="52">
                  <c:v>817341000</c:v>
                </c:pt>
                <c:pt idx="53">
                  <c:v>823315000</c:v>
                </c:pt>
                <c:pt idx="54">
                  <c:v>826363000</c:v>
                </c:pt>
                <c:pt idx="55">
                  <c:v>828963000</c:v>
                </c:pt>
                <c:pt idx="56">
                  <c:v>837383000</c:v>
                </c:pt>
                <c:pt idx="57">
                  <c:v>844073000</c:v>
                </c:pt>
                <c:pt idx="58">
                  <c:v>854026000</c:v>
                </c:pt>
                <c:pt idx="59">
                  <c:v>858348000</c:v>
                </c:pt>
                <c:pt idx="60">
                  <c:v>862507000</c:v>
                </c:pt>
                <c:pt idx="61">
                  <c:v>863278000</c:v>
                </c:pt>
                <c:pt idx="62">
                  <c:v>879639000</c:v>
                </c:pt>
                <c:pt idx="63">
                  <c:v>881538000</c:v>
                </c:pt>
                <c:pt idx="64">
                  <c:v>885446000</c:v>
                </c:pt>
                <c:pt idx="65">
                  <c:v>890642000</c:v>
                </c:pt>
                <c:pt idx="66">
                  <c:v>895121000</c:v>
                </c:pt>
                <c:pt idx="67">
                  <c:v>905517000</c:v>
                </c:pt>
                <c:pt idx="68">
                  <c:v>906523000</c:v>
                </c:pt>
                <c:pt idx="69">
                  <c:v>908033000</c:v>
                </c:pt>
                <c:pt idx="70">
                  <c:v>914524000</c:v>
                </c:pt>
                <c:pt idx="71">
                  <c:v>917614000</c:v>
                </c:pt>
                <c:pt idx="72">
                  <c:v>928605000</c:v>
                </c:pt>
                <c:pt idx="73">
                  <c:v>942611000</c:v>
                </c:pt>
                <c:pt idx="74">
                  <c:v>939512000</c:v>
                </c:pt>
                <c:pt idx="75">
                  <c:v>943322000</c:v>
                </c:pt>
                <c:pt idx="76">
                  <c:v>952181000</c:v>
                </c:pt>
                <c:pt idx="77">
                  <c:v>978876000</c:v>
                </c:pt>
                <c:pt idx="78">
                  <c:v>965566000</c:v>
                </c:pt>
                <c:pt idx="79">
                  <c:v>970888000</c:v>
                </c:pt>
                <c:pt idx="80">
                  <c:v>995535000</c:v>
                </c:pt>
                <c:pt idx="81">
                  <c:v>984877000</c:v>
                </c:pt>
                <c:pt idx="82">
                  <c:v>990546000</c:v>
                </c:pt>
                <c:pt idx="83">
                  <c:v>999465000</c:v>
                </c:pt>
                <c:pt idx="84">
                  <c:v>1015707000</c:v>
                </c:pt>
                <c:pt idx="85">
                  <c:v>1022144000</c:v>
                </c:pt>
                <c:pt idx="86">
                  <c:v>1031911000</c:v>
                </c:pt>
                <c:pt idx="87">
                  <c:v>1039277000</c:v>
                </c:pt>
                <c:pt idx="88">
                  <c:v>1044601000</c:v>
                </c:pt>
                <c:pt idx="89">
                  <c:v>1027193000</c:v>
                </c:pt>
                <c:pt idx="90">
                  <c:v>1056964000</c:v>
                </c:pt>
                <c:pt idx="91">
                  <c:v>1063456000</c:v>
                </c:pt>
                <c:pt idx="92">
                  <c:v>1046741000</c:v>
                </c:pt>
                <c:pt idx="93">
                  <c:v>1074689000</c:v>
                </c:pt>
                <c:pt idx="94">
                  <c:v>1079858000</c:v>
                </c:pt>
                <c:pt idx="95">
                  <c:v>1086918000</c:v>
                </c:pt>
                <c:pt idx="96">
                  <c:v>1085538000</c:v>
                </c:pt>
                <c:pt idx="97">
                  <c:v>1095365000</c:v>
                </c:pt>
                <c:pt idx="98">
                  <c:v>1096231000</c:v>
                </c:pt>
                <c:pt idx="99">
                  <c:v>1107391000</c:v>
                </c:pt>
                <c:pt idx="100">
                  <c:v>1111196000</c:v>
                </c:pt>
                <c:pt idx="101">
                  <c:v>1114590000</c:v>
                </c:pt>
                <c:pt idx="102">
                  <c:v>1122340000</c:v>
                </c:pt>
                <c:pt idx="103">
                  <c:v>1126200000</c:v>
                </c:pt>
                <c:pt idx="104">
                  <c:v>1133737000</c:v>
                </c:pt>
                <c:pt idx="105">
                  <c:v>1141198000</c:v>
                </c:pt>
                <c:pt idx="106">
                  <c:v>1145675000</c:v>
                </c:pt>
                <c:pt idx="107">
                  <c:v>1161957000</c:v>
                </c:pt>
                <c:pt idx="108">
                  <c:v>1178275000</c:v>
                </c:pt>
              </c:numCache>
            </c:numRef>
          </c:val>
          <c:smooth val="0"/>
          <c:extLst xmlns:c16r2="http://schemas.microsoft.com/office/drawing/2015/06/chart">
            <c:ext xmlns:c16="http://schemas.microsoft.com/office/drawing/2014/chart" uri="{C3380CC4-5D6E-409C-BE32-E72D297353CC}">
              <c16:uniqueId val="{00000001-4DB1-4534-A62C-CC028CCAE7D6}"/>
            </c:ext>
          </c:extLst>
        </c:ser>
        <c:dLbls>
          <c:showLegendKey val="0"/>
          <c:showVal val="0"/>
          <c:showCatName val="0"/>
          <c:showSerName val="0"/>
          <c:showPercent val="0"/>
          <c:showBubbleSize val="0"/>
        </c:dLbls>
        <c:marker val="1"/>
        <c:smooth val="0"/>
        <c:axId val="249844608"/>
        <c:axId val="249845000"/>
      </c:lineChart>
      <c:dateAx>
        <c:axId val="249844608"/>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49845000"/>
        <c:crosses val="autoZero"/>
        <c:auto val="1"/>
        <c:lblOffset val="100"/>
        <c:baseTimeUnit val="months"/>
        <c:majorUnit val="6"/>
        <c:majorTimeUnit val="months"/>
        <c:minorUnit val="3"/>
        <c:minorTimeUnit val="months"/>
      </c:dateAx>
      <c:valAx>
        <c:axId val="249845000"/>
        <c:scaling>
          <c:orientation val="minMax"/>
          <c:max val="150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844608"/>
        <c:crosses val="autoZero"/>
        <c:crossBetween val="between"/>
        <c:majorUnit val="250000000"/>
        <c:dispUnits>
          <c:builtInUnit val="millions"/>
        </c:dispUnits>
      </c:valAx>
      <c:catAx>
        <c:axId val="249845392"/>
        <c:scaling>
          <c:orientation val="minMax"/>
        </c:scaling>
        <c:delete val="1"/>
        <c:axPos val="b"/>
        <c:majorTickMark val="out"/>
        <c:minorTickMark val="none"/>
        <c:tickLblPos val="nextTo"/>
        <c:crossAx val="249845784"/>
        <c:crosses val="autoZero"/>
        <c:auto val="1"/>
        <c:lblAlgn val="ctr"/>
        <c:lblOffset val="100"/>
        <c:noMultiLvlLbl val="0"/>
      </c:catAx>
      <c:valAx>
        <c:axId val="249845784"/>
        <c:scaling>
          <c:orientation val="minMax"/>
          <c:max val="1500000000"/>
          <c:min val="0"/>
        </c:scaling>
        <c:delete val="0"/>
        <c:axPos val="r"/>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845392"/>
        <c:crosses val="max"/>
        <c:crossBetween val="between"/>
        <c:majorUnit val="25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49EC-41CA-BE78-0774EA1A6E60}"/>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49EC-41CA-BE78-0774EA1A6E60}"/>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49EC-41CA-BE78-0774EA1A6E60}"/>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49EC-41CA-BE78-0774EA1A6E60}"/>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49EC-41CA-BE78-0774EA1A6E60}"/>
            </c:ext>
          </c:extLst>
        </c:ser>
        <c:dLbls>
          <c:showLegendKey val="0"/>
          <c:showVal val="0"/>
          <c:showCatName val="0"/>
          <c:showSerName val="0"/>
          <c:showPercent val="0"/>
          <c:showBubbleSize val="0"/>
        </c:dLbls>
        <c:smooth val="0"/>
        <c:axId val="249652856"/>
        <c:axId val="249653248"/>
      </c:lineChart>
      <c:dateAx>
        <c:axId val="249652856"/>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653248"/>
        <c:crossesAt val="0.8"/>
        <c:auto val="1"/>
        <c:lblOffset val="100"/>
        <c:baseTimeUnit val="days"/>
        <c:majorUnit val="1"/>
        <c:majorTimeUnit val="days"/>
        <c:minorUnit val="1"/>
        <c:minorTimeUnit val="days"/>
      </c:dateAx>
      <c:valAx>
        <c:axId val="249653248"/>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652856"/>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D20D-49F6-AB6C-10EDF937E22F}"/>
            </c:ext>
          </c:extLst>
        </c:ser>
        <c:dLbls>
          <c:showLegendKey val="0"/>
          <c:showVal val="0"/>
          <c:showCatName val="0"/>
          <c:showSerName val="0"/>
          <c:showPercent val="0"/>
          <c:showBubbleSize val="0"/>
        </c:dLbls>
        <c:smooth val="0"/>
        <c:axId val="249654032"/>
        <c:axId val="249654424"/>
      </c:lineChart>
      <c:dateAx>
        <c:axId val="249654032"/>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654424"/>
        <c:crosses val="autoZero"/>
        <c:auto val="1"/>
        <c:lblOffset val="100"/>
        <c:baseTimeUnit val="days"/>
        <c:majorUnit val="1"/>
        <c:majorTimeUnit val="days"/>
        <c:minorUnit val="1"/>
        <c:minorTimeUnit val="days"/>
      </c:dateAx>
      <c:valAx>
        <c:axId val="249654424"/>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654032"/>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0136872887355"/>
          <c:y val="4.3701799485861177E-2"/>
          <c:w val="0.79495329362900702"/>
          <c:h val="0.79177377892030854"/>
        </c:manualLayout>
      </c:layout>
      <c:barChart>
        <c:barDir val="col"/>
        <c:grouping val="clustered"/>
        <c:varyColors val="0"/>
        <c:ser>
          <c:idx val="1"/>
          <c:order val="1"/>
          <c:spPr>
            <a:solidFill>
              <a:srgbClr val="CCFFFF"/>
            </a:solidFill>
            <a:ln w="25400">
              <a:noFill/>
            </a:ln>
          </c:spPr>
          <c:invertIfNegative val="0"/>
          <c:val>
            <c:numRef>
              <c:f>'12Mo Totals'!$M$119:$M$227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125000000</c:v>
                </c:pt>
                <c:pt idx="14">
                  <c:v>125000000</c:v>
                </c:pt>
                <c:pt idx="15">
                  <c:v>125000000</c:v>
                </c:pt>
                <c:pt idx="16">
                  <c:v>125000000</c:v>
                </c:pt>
                <c:pt idx="17">
                  <c:v>125000000</c:v>
                </c:pt>
                <c:pt idx="18">
                  <c:v>125000000</c:v>
                </c:pt>
                <c:pt idx="19">
                  <c:v>125000000</c:v>
                </c:pt>
                <c:pt idx="20">
                  <c:v>125000000</c:v>
                </c:pt>
                <c:pt idx="21">
                  <c:v>125000000</c:v>
                </c:pt>
                <c:pt idx="22">
                  <c:v>125000000</c:v>
                </c:pt>
                <c:pt idx="23">
                  <c:v>125000000</c:v>
                </c:pt>
                <c:pt idx="24">
                  <c:v>125000000</c:v>
                </c:pt>
                <c:pt idx="25">
                  <c:v>0</c:v>
                </c:pt>
                <c:pt idx="26">
                  <c:v>0</c:v>
                </c:pt>
                <c:pt idx="27">
                  <c:v>0</c:v>
                </c:pt>
                <c:pt idx="28">
                  <c:v>0</c:v>
                </c:pt>
                <c:pt idx="29">
                  <c:v>0</c:v>
                </c:pt>
                <c:pt idx="30">
                  <c:v>0</c:v>
                </c:pt>
                <c:pt idx="31">
                  <c:v>0</c:v>
                </c:pt>
                <c:pt idx="32">
                  <c:v>0</c:v>
                </c:pt>
                <c:pt idx="33">
                  <c:v>0</c:v>
                </c:pt>
                <c:pt idx="34">
                  <c:v>0</c:v>
                </c:pt>
                <c:pt idx="35">
                  <c:v>0</c:v>
                </c:pt>
                <c:pt idx="36">
                  <c:v>0</c:v>
                </c:pt>
                <c:pt idx="37">
                  <c:v>125000000</c:v>
                </c:pt>
                <c:pt idx="38">
                  <c:v>125000000</c:v>
                </c:pt>
                <c:pt idx="39">
                  <c:v>125000000</c:v>
                </c:pt>
                <c:pt idx="40">
                  <c:v>125000000</c:v>
                </c:pt>
                <c:pt idx="41">
                  <c:v>125000000</c:v>
                </c:pt>
                <c:pt idx="42">
                  <c:v>125000000</c:v>
                </c:pt>
                <c:pt idx="43">
                  <c:v>125000000</c:v>
                </c:pt>
                <c:pt idx="44">
                  <c:v>125000000</c:v>
                </c:pt>
                <c:pt idx="45">
                  <c:v>125000000</c:v>
                </c:pt>
                <c:pt idx="46">
                  <c:v>125000000</c:v>
                </c:pt>
                <c:pt idx="47">
                  <c:v>125000000</c:v>
                </c:pt>
                <c:pt idx="48">
                  <c:v>125000000</c:v>
                </c:pt>
                <c:pt idx="49">
                  <c:v>0</c:v>
                </c:pt>
                <c:pt idx="50">
                  <c:v>0</c:v>
                </c:pt>
                <c:pt idx="51">
                  <c:v>0</c:v>
                </c:pt>
                <c:pt idx="52">
                  <c:v>0</c:v>
                </c:pt>
                <c:pt idx="53">
                  <c:v>0</c:v>
                </c:pt>
                <c:pt idx="54">
                  <c:v>0</c:v>
                </c:pt>
                <c:pt idx="55">
                  <c:v>0</c:v>
                </c:pt>
                <c:pt idx="56">
                  <c:v>0</c:v>
                </c:pt>
                <c:pt idx="57">
                  <c:v>0</c:v>
                </c:pt>
                <c:pt idx="58">
                  <c:v>0</c:v>
                </c:pt>
                <c:pt idx="59">
                  <c:v>0</c:v>
                </c:pt>
                <c:pt idx="60">
                  <c:v>0</c:v>
                </c:pt>
                <c:pt idx="61">
                  <c:v>125000000</c:v>
                </c:pt>
                <c:pt idx="62">
                  <c:v>125000000</c:v>
                </c:pt>
                <c:pt idx="63">
                  <c:v>125000000</c:v>
                </c:pt>
                <c:pt idx="64">
                  <c:v>125000000</c:v>
                </c:pt>
                <c:pt idx="65">
                  <c:v>125000000</c:v>
                </c:pt>
                <c:pt idx="66">
                  <c:v>125000000</c:v>
                </c:pt>
                <c:pt idx="67">
                  <c:v>125000000</c:v>
                </c:pt>
                <c:pt idx="68">
                  <c:v>125000000</c:v>
                </c:pt>
                <c:pt idx="69">
                  <c:v>125000000</c:v>
                </c:pt>
                <c:pt idx="70">
                  <c:v>125000000</c:v>
                </c:pt>
                <c:pt idx="71">
                  <c:v>125000000</c:v>
                </c:pt>
                <c:pt idx="72">
                  <c:v>125000000</c:v>
                </c:pt>
                <c:pt idx="73">
                  <c:v>0</c:v>
                </c:pt>
                <c:pt idx="74">
                  <c:v>0</c:v>
                </c:pt>
                <c:pt idx="75">
                  <c:v>0</c:v>
                </c:pt>
                <c:pt idx="76">
                  <c:v>0</c:v>
                </c:pt>
                <c:pt idx="77">
                  <c:v>0</c:v>
                </c:pt>
                <c:pt idx="78">
                  <c:v>0</c:v>
                </c:pt>
                <c:pt idx="79">
                  <c:v>0</c:v>
                </c:pt>
                <c:pt idx="80">
                  <c:v>0</c:v>
                </c:pt>
                <c:pt idx="81">
                  <c:v>0</c:v>
                </c:pt>
                <c:pt idx="82">
                  <c:v>0</c:v>
                </c:pt>
                <c:pt idx="83">
                  <c:v>0</c:v>
                </c:pt>
                <c:pt idx="84">
                  <c:v>0</c:v>
                </c:pt>
                <c:pt idx="85">
                  <c:v>125000000</c:v>
                </c:pt>
                <c:pt idx="86">
                  <c:v>125000000</c:v>
                </c:pt>
                <c:pt idx="87">
                  <c:v>125000000</c:v>
                </c:pt>
                <c:pt idx="88">
                  <c:v>125000000</c:v>
                </c:pt>
                <c:pt idx="89">
                  <c:v>125000000</c:v>
                </c:pt>
                <c:pt idx="90">
                  <c:v>125000000</c:v>
                </c:pt>
                <c:pt idx="91">
                  <c:v>125000000</c:v>
                </c:pt>
                <c:pt idx="92">
                  <c:v>125000000</c:v>
                </c:pt>
                <c:pt idx="93">
                  <c:v>125000000</c:v>
                </c:pt>
                <c:pt idx="94">
                  <c:v>125000000</c:v>
                </c:pt>
                <c:pt idx="95">
                  <c:v>125000000</c:v>
                </c:pt>
                <c:pt idx="96">
                  <c:v>125000000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A832-42D0-A205-AC065BBCE737}"/>
            </c:ext>
          </c:extLst>
        </c:ser>
        <c:dLbls>
          <c:showLegendKey val="0"/>
          <c:showVal val="0"/>
          <c:showCatName val="0"/>
          <c:showSerName val="0"/>
          <c:showPercent val="0"/>
          <c:showBubbleSize val="0"/>
        </c:dLbls>
        <c:gapWidth val="0"/>
        <c:axId val="249655992"/>
        <c:axId val="249656384"/>
      </c:barChart>
      <c:lineChart>
        <c:grouping val="standard"/>
        <c:varyColors val="0"/>
        <c:ser>
          <c:idx val="0"/>
          <c:order val="0"/>
          <c:tx>
            <c:strRef>
              <c:f>'12Mo Totals'!$M$4</c:f>
              <c:strCache>
                <c:ptCount val="1"/>
                <c:pt idx="0">
                  <c:v>Real Estate and Rental and Leasing</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Totals'!$M$5:$M$113</c:f>
              <c:numCache>
                <c:formatCode>General</c:formatCode>
                <c:ptCount val="109"/>
                <c:pt idx="0">
                  <c:v>53183000</c:v>
                </c:pt>
                <c:pt idx="1">
                  <c:v>53287000</c:v>
                </c:pt>
                <c:pt idx="2">
                  <c:v>53692000</c:v>
                </c:pt>
                <c:pt idx="3">
                  <c:v>53822000</c:v>
                </c:pt>
                <c:pt idx="4">
                  <c:v>53853000</c:v>
                </c:pt>
                <c:pt idx="5">
                  <c:v>54013000</c:v>
                </c:pt>
                <c:pt idx="6">
                  <c:v>53899000</c:v>
                </c:pt>
                <c:pt idx="7">
                  <c:v>54342000</c:v>
                </c:pt>
                <c:pt idx="8">
                  <c:v>54489000</c:v>
                </c:pt>
                <c:pt idx="9">
                  <c:v>54801000</c:v>
                </c:pt>
                <c:pt idx="10">
                  <c:v>55245000</c:v>
                </c:pt>
                <c:pt idx="11">
                  <c:v>55247000</c:v>
                </c:pt>
                <c:pt idx="12">
                  <c:v>55855000</c:v>
                </c:pt>
                <c:pt idx="13">
                  <c:v>56266000</c:v>
                </c:pt>
                <c:pt idx="14">
                  <c:v>56209000</c:v>
                </c:pt>
                <c:pt idx="15">
                  <c:v>56178000</c:v>
                </c:pt>
                <c:pt idx="16">
                  <c:v>56467000</c:v>
                </c:pt>
                <c:pt idx="17">
                  <c:v>56593000</c:v>
                </c:pt>
                <c:pt idx="18">
                  <c:v>57003000</c:v>
                </c:pt>
                <c:pt idx="19">
                  <c:v>57195000</c:v>
                </c:pt>
                <c:pt idx="20">
                  <c:v>57427000</c:v>
                </c:pt>
                <c:pt idx="21">
                  <c:v>57944000</c:v>
                </c:pt>
                <c:pt idx="22">
                  <c:v>57930000</c:v>
                </c:pt>
                <c:pt idx="23">
                  <c:v>58284000</c:v>
                </c:pt>
                <c:pt idx="24">
                  <c:v>58439000</c:v>
                </c:pt>
                <c:pt idx="25">
                  <c:v>58390000</c:v>
                </c:pt>
                <c:pt idx="26">
                  <c:v>58199000</c:v>
                </c:pt>
                <c:pt idx="27">
                  <c:v>58359000</c:v>
                </c:pt>
                <c:pt idx="28">
                  <c:v>58691000</c:v>
                </c:pt>
                <c:pt idx="29">
                  <c:v>58638000</c:v>
                </c:pt>
                <c:pt idx="30">
                  <c:v>58912000</c:v>
                </c:pt>
                <c:pt idx="31">
                  <c:v>58960000</c:v>
                </c:pt>
                <c:pt idx="32">
                  <c:v>58924000</c:v>
                </c:pt>
                <c:pt idx="33">
                  <c:v>59212000</c:v>
                </c:pt>
                <c:pt idx="34">
                  <c:v>59210000</c:v>
                </c:pt>
                <c:pt idx="35">
                  <c:v>59808000</c:v>
                </c:pt>
                <c:pt idx="36">
                  <c:v>60704000</c:v>
                </c:pt>
                <c:pt idx="37">
                  <c:v>61004000</c:v>
                </c:pt>
                <c:pt idx="38">
                  <c:v>61399000</c:v>
                </c:pt>
                <c:pt idx="39">
                  <c:v>61945000</c:v>
                </c:pt>
                <c:pt idx="40">
                  <c:v>62048000</c:v>
                </c:pt>
                <c:pt idx="41">
                  <c:v>62484000</c:v>
                </c:pt>
                <c:pt idx="42">
                  <c:v>62793000</c:v>
                </c:pt>
                <c:pt idx="43">
                  <c:v>62877000</c:v>
                </c:pt>
                <c:pt idx="44">
                  <c:v>64646000</c:v>
                </c:pt>
                <c:pt idx="45">
                  <c:v>65231000</c:v>
                </c:pt>
                <c:pt idx="46">
                  <c:v>65758000</c:v>
                </c:pt>
                <c:pt idx="47">
                  <c:v>66411000</c:v>
                </c:pt>
                <c:pt idx="48">
                  <c:v>66599000</c:v>
                </c:pt>
                <c:pt idx="49">
                  <c:v>67116000</c:v>
                </c:pt>
                <c:pt idx="50">
                  <c:v>67970000</c:v>
                </c:pt>
                <c:pt idx="51">
                  <c:v>68755000</c:v>
                </c:pt>
                <c:pt idx="52">
                  <c:v>69170000</c:v>
                </c:pt>
                <c:pt idx="53">
                  <c:v>69723000</c:v>
                </c:pt>
                <c:pt idx="54">
                  <c:v>70344000</c:v>
                </c:pt>
                <c:pt idx="55">
                  <c:v>71177000</c:v>
                </c:pt>
                <c:pt idx="56">
                  <c:v>71020000</c:v>
                </c:pt>
                <c:pt idx="57">
                  <c:v>71282000</c:v>
                </c:pt>
                <c:pt idx="58">
                  <c:v>71670000</c:v>
                </c:pt>
                <c:pt idx="59">
                  <c:v>72740000</c:v>
                </c:pt>
                <c:pt idx="60">
                  <c:v>73472000</c:v>
                </c:pt>
                <c:pt idx="61">
                  <c:v>74281000</c:v>
                </c:pt>
                <c:pt idx="62">
                  <c:v>75421000</c:v>
                </c:pt>
                <c:pt idx="63">
                  <c:v>75590000</c:v>
                </c:pt>
                <c:pt idx="64">
                  <c:v>76185000</c:v>
                </c:pt>
                <c:pt idx="65">
                  <c:v>77095000</c:v>
                </c:pt>
                <c:pt idx="66">
                  <c:v>77435000</c:v>
                </c:pt>
                <c:pt idx="67">
                  <c:v>78721000</c:v>
                </c:pt>
                <c:pt idx="68">
                  <c:v>79176000</c:v>
                </c:pt>
                <c:pt idx="69">
                  <c:v>79840000</c:v>
                </c:pt>
                <c:pt idx="70">
                  <c:v>81383000</c:v>
                </c:pt>
                <c:pt idx="71">
                  <c:v>81322000</c:v>
                </c:pt>
                <c:pt idx="72">
                  <c:v>82688000</c:v>
                </c:pt>
                <c:pt idx="73">
                  <c:v>83153000</c:v>
                </c:pt>
                <c:pt idx="74">
                  <c:v>83579000</c:v>
                </c:pt>
                <c:pt idx="75">
                  <c:v>84147000</c:v>
                </c:pt>
                <c:pt idx="76">
                  <c:v>85148000</c:v>
                </c:pt>
                <c:pt idx="77">
                  <c:v>85407000</c:v>
                </c:pt>
                <c:pt idx="78">
                  <c:v>86338000</c:v>
                </c:pt>
                <c:pt idx="79">
                  <c:v>87134000</c:v>
                </c:pt>
                <c:pt idx="80">
                  <c:v>87363000</c:v>
                </c:pt>
                <c:pt idx="81">
                  <c:v>88247000</c:v>
                </c:pt>
                <c:pt idx="82">
                  <c:v>88694000</c:v>
                </c:pt>
                <c:pt idx="83">
                  <c:v>89465000</c:v>
                </c:pt>
                <c:pt idx="84">
                  <c:v>91225000</c:v>
                </c:pt>
                <c:pt idx="85">
                  <c:v>91842000</c:v>
                </c:pt>
                <c:pt idx="86">
                  <c:v>92801000</c:v>
                </c:pt>
                <c:pt idx="87">
                  <c:v>93736000</c:v>
                </c:pt>
                <c:pt idx="88">
                  <c:v>94474000</c:v>
                </c:pt>
                <c:pt idx="89">
                  <c:v>94965000</c:v>
                </c:pt>
                <c:pt idx="90">
                  <c:v>95947000</c:v>
                </c:pt>
                <c:pt idx="91">
                  <c:v>95870000</c:v>
                </c:pt>
                <c:pt idx="92">
                  <c:v>96646000</c:v>
                </c:pt>
                <c:pt idx="93">
                  <c:v>97863000</c:v>
                </c:pt>
                <c:pt idx="94">
                  <c:v>98283000</c:v>
                </c:pt>
                <c:pt idx="95">
                  <c:v>99374000</c:v>
                </c:pt>
                <c:pt idx="96">
                  <c:v>98851000</c:v>
                </c:pt>
                <c:pt idx="97">
                  <c:v>99572000</c:v>
                </c:pt>
                <c:pt idx="98">
                  <c:v>101321000</c:v>
                </c:pt>
                <c:pt idx="99">
                  <c:v>102597000</c:v>
                </c:pt>
                <c:pt idx="100">
                  <c:v>103173000</c:v>
                </c:pt>
                <c:pt idx="101">
                  <c:v>103794000</c:v>
                </c:pt>
                <c:pt idx="102">
                  <c:v>105434000</c:v>
                </c:pt>
                <c:pt idx="103">
                  <c:v>110148000</c:v>
                </c:pt>
                <c:pt idx="104">
                  <c:v>111087000</c:v>
                </c:pt>
                <c:pt idx="105">
                  <c:v>111857000</c:v>
                </c:pt>
                <c:pt idx="106">
                  <c:v>112298000</c:v>
                </c:pt>
                <c:pt idx="107">
                  <c:v>114256000</c:v>
                </c:pt>
                <c:pt idx="108">
                  <c:v>114862000</c:v>
                </c:pt>
              </c:numCache>
            </c:numRef>
          </c:val>
          <c:smooth val="0"/>
          <c:extLst xmlns:c16r2="http://schemas.microsoft.com/office/drawing/2015/06/chart">
            <c:ext xmlns:c16="http://schemas.microsoft.com/office/drawing/2014/chart" uri="{C3380CC4-5D6E-409C-BE32-E72D297353CC}">
              <c16:uniqueId val="{00000001-A832-42D0-A205-AC065BBCE737}"/>
            </c:ext>
          </c:extLst>
        </c:ser>
        <c:dLbls>
          <c:showLegendKey val="0"/>
          <c:showVal val="0"/>
          <c:showCatName val="0"/>
          <c:showSerName val="0"/>
          <c:showPercent val="0"/>
          <c:showBubbleSize val="0"/>
        </c:dLbls>
        <c:marker val="1"/>
        <c:smooth val="0"/>
        <c:axId val="249655208"/>
        <c:axId val="249655600"/>
      </c:lineChart>
      <c:dateAx>
        <c:axId val="249655208"/>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49655600"/>
        <c:crosses val="autoZero"/>
        <c:auto val="1"/>
        <c:lblOffset val="100"/>
        <c:baseTimeUnit val="months"/>
        <c:majorUnit val="6"/>
        <c:majorTimeUnit val="months"/>
        <c:minorUnit val="3"/>
        <c:minorTimeUnit val="months"/>
      </c:dateAx>
      <c:valAx>
        <c:axId val="249655600"/>
        <c:scaling>
          <c:orientation val="minMax"/>
          <c:max val="125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655208"/>
        <c:crosses val="autoZero"/>
        <c:crossBetween val="between"/>
        <c:majorUnit val="25000000"/>
        <c:dispUnits>
          <c:builtInUnit val="millions"/>
        </c:dispUnits>
      </c:valAx>
      <c:catAx>
        <c:axId val="249655992"/>
        <c:scaling>
          <c:orientation val="minMax"/>
        </c:scaling>
        <c:delete val="1"/>
        <c:axPos val="b"/>
        <c:majorTickMark val="out"/>
        <c:minorTickMark val="none"/>
        <c:tickLblPos val="nextTo"/>
        <c:crossAx val="249656384"/>
        <c:crosses val="autoZero"/>
        <c:auto val="1"/>
        <c:lblAlgn val="ctr"/>
        <c:lblOffset val="100"/>
        <c:noMultiLvlLbl val="0"/>
      </c:catAx>
      <c:valAx>
        <c:axId val="249656384"/>
        <c:scaling>
          <c:orientation val="minMax"/>
          <c:max val="125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655992"/>
        <c:crosses val="max"/>
        <c:crossBetween val="between"/>
        <c:majorUnit val="25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09FD-458A-A6D1-788A6CB6930E}"/>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09FD-458A-A6D1-788A6CB6930E}"/>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09FD-458A-A6D1-788A6CB6930E}"/>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09FD-458A-A6D1-788A6CB6930E}"/>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09FD-458A-A6D1-788A6CB6930E}"/>
            </c:ext>
          </c:extLst>
        </c:ser>
        <c:dLbls>
          <c:showLegendKey val="0"/>
          <c:showVal val="0"/>
          <c:showCatName val="0"/>
          <c:showSerName val="0"/>
          <c:showPercent val="0"/>
          <c:showBubbleSize val="0"/>
        </c:dLbls>
        <c:smooth val="0"/>
        <c:axId val="249215448"/>
        <c:axId val="249215840"/>
      </c:lineChart>
      <c:dateAx>
        <c:axId val="249215448"/>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215840"/>
        <c:crossesAt val="0.8"/>
        <c:auto val="1"/>
        <c:lblOffset val="100"/>
        <c:baseTimeUnit val="days"/>
        <c:majorUnit val="1"/>
        <c:majorTimeUnit val="days"/>
        <c:minorUnit val="1"/>
        <c:minorTimeUnit val="days"/>
      </c:dateAx>
      <c:valAx>
        <c:axId val="249215840"/>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215448"/>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0D9D-41AA-837F-32C7B013986C}"/>
            </c:ext>
          </c:extLst>
        </c:ser>
        <c:dLbls>
          <c:showLegendKey val="0"/>
          <c:showVal val="0"/>
          <c:showCatName val="0"/>
          <c:showSerName val="0"/>
          <c:showPercent val="0"/>
          <c:showBubbleSize val="0"/>
        </c:dLbls>
        <c:smooth val="0"/>
        <c:axId val="249216624"/>
        <c:axId val="249217016"/>
      </c:lineChart>
      <c:dateAx>
        <c:axId val="249216624"/>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217016"/>
        <c:crosses val="autoZero"/>
        <c:auto val="1"/>
        <c:lblOffset val="100"/>
        <c:baseTimeUnit val="days"/>
        <c:majorUnit val="1"/>
        <c:majorTimeUnit val="days"/>
        <c:minorUnit val="1"/>
        <c:minorTimeUnit val="days"/>
      </c:dateAx>
      <c:valAx>
        <c:axId val="249217016"/>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216624"/>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0136872887355"/>
          <c:y val="4.3701799485861177E-2"/>
          <c:w val="0.78233498738092"/>
          <c:h val="0.79177377892030854"/>
        </c:manualLayout>
      </c:layout>
      <c:barChart>
        <c:barDir val="col"/>
        <c:grouping val="clustered"/>
        <c:varyColors val="0"/>
        <c:ser>
          <c:idx val="1"/>
          <c:order val="1"/>
          <c:spPr>
            <a:solidFill>
              <a:srgbClr val="CCFFFF"/>
            </a:solidFill>
            <a:ln w="25400">
              <a:noFill/>
            </a:ln>
          </c:spPr>
          <c:invertIfNegative val="0"/>
          <c:val>
            <c:numRef>
              <c:f>'12Mo Totals'!$N$119:$N$227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600000000</c:v>
                </c:pt>
                <c:pt idx="14">
                  <c:v>600000000</c:v>
                </c:pt>
                <c:pt idx="15">
                  <c:v>600000000</c:v>
                </c:pt>
                <c:pt idx="16">
                  <c:v>600000000</c:v>
                </c:pt>
                <c:pt idx="17">
                  <c:v>600000000</c:v>
                </c:pt>
                <c:pt idx="18">
                  <c:v>600000000</c:v>
                </c:pt>
                <c:pt idx="19">
                  <c:v>600000000</c:v>
                </c:pt>
                <c:pt idx="20">
                  <c:v>600000000</c:v>
                </c:pt>
                <c:pt idx="21">
                  <c:v>600000000</c:v>
                </c:pt>
                <c:pt idx="22">
                  <c:v>600000000</c:v>
                </c:pt>
                <c:pt idx="23">
                  <c:v>600000000</c:v>
                </c:pt>
                <c:pt idx="24">
                  <c:v>600000000</c:v>
                </c:pt>
                <c:pt idx="25">
                  <c:v>0</c:v>
                </c:pt>
                <c:pt idx="26">
                  <c:v>0</c:v>
                </c:pt>
                <c:pt idx="27">
                  <c:v>0</c:v>
                </c:pt>
                <c:pt idx="28">
                  <c:v>0</c:v>
                </c:pt>
                <c:pt idx="29">
                  <c:v>0</c:v>
                </c:pt>
                <c:pt idx="30">
                  <c:v>0</c:v>
                </c:pt>
                <c:pt idx="31">
                  <c:v>0</c:v>
                </c:pt>
                <c:pt idx="32">
                  <c:v>0</c:v>
                </c:pt>
                <c:pt idx="33">
                  <c:v>0</c:v>
                </c:pt>
                <c:pt idx="34">
                  <c:v>0</c:v>
                </c:pt>
                <c:pt idx="35">
                  <c:v>0</c:v>
                </c:pt>
                <c:pt idx="36">
                  <c:v>0</c:v>
                </c:pt>
                <c:pt idx="37">
                  <c:v>600000000</c:v>
                </c:pt>
                <c:pt idx="38">
                  <c:v>600000000</c:v>
                </c:pt>
                <c:pt idx="39">
                  <c:v>600000000</c:v>
                </c:pt>
                <c:pt idx="40">
                  <c:v>600000000</c:v>
                </c:pt>
                <c:pt idx="41">
                  <c:v>600000000</c:v>
                </c:pt>
                <c:pt idx="42">
                  <c:v>600000000</c:v>
                </c:pt>
                <c:pt idx="43">
                  <c:v>600000000</c:v>
                </c:pt>
                <c:pt idx="44">
                  <c:v>600000000</c:v>
                </c:pt>
                <c:pt idx="45">
                  <c:v>600000000</c:v>
                </c:pt>
                <c:pt idx="46">
                  <c:v>600000000</c:v>
                </c:pt>
                <c:pt idx="47">
                  <c:v>600000000</c:v>
                </c:pt>
                <c:pt idx="48">
                  <c:v>600000000</c:v>
                </c:pt>
                <c:pt idx="49">
                  <c:v>0</c:v>
                </c:pt>
                <c:pt idx="50">
                  <c:v>0</c:v>
                </c:pt>
                <c:pt idx="51">
                  <c:v>0</c:v>
                </c:pt>
                <c:pt idx="52">
                  <c:v>0</c:v>
                </c:pt>
                <c:pt idx="53">
                  <c:v>0</c:v>
                </c:pt>
                <c:pt idx="54">
                  <c:v>0</c:v>
                </c:pt>
                <c:pt idx="55">
                  <c:v>0</c:v>
                </c:pt>
                <c:pt idx="56">
                  <c:v>0</c:v>
                </c:pt>
                <c:pt idx="57">
                  <c:v>0</c:v>
                </c:pt>
                <c:pt idx="58">
                  <c:v>0</c:v>
                </c:pt>
                <c:pt idx="59">
                  <c:v>0</c:v>
                </c:pt>
                <c:pt idx="60">
                  <c:v>0</c:v>
                </c:pt>
                <c:pt idx="61">
                  <c:v>600000000</c:v>
                </c:pt>
                <c:pt idx="62">
                  <c:v>600000000</c:v>
                </c:pt>
                <c:pt idx="63">
                  <c:v>600000000</c:v>
                </c:pt>
                <c:pt idx="64">
                  <c:v>600000000</c:v>
                </c:pt>
                <c:pt idx="65">
                  <c:v>600000000</c:v>
                </c:pt>
                <c:pt idx="66">
                  <c:v>600000000</c:v>
                </c:pt>
                <c:pt idx="67">
                  <c:v>600000000</c:v>
                </c:pt>
                <c:pt idx="68">
                  <c:v>600000000</c:v>
                </c:pt>
                <c:pt idx="69">
                  <c:v>600000000</c:v>
                </c:pt>
                <c:pt idx="70">
                  <c:v>600000000</c:v>
                </c:pt>
                <c:pt idx="71">
                  <c:v>600000000</c:v>
                </c:pt>
                <c:pt idx="72">
                  <c:v>600000000</c:v>
                </c:pt>
                <c:pt idx="73">
                  <c:v>0</c:v>
                </c:pt>
                <c:pt idx="74">
                  <c:v>0</c:v>
                </c:pt>
                <c:pt idx="75">
                  <c:v>0</c:v>
                </c:pt>
                <c:pt idx="76">
                  <c:v>0</c:v>
                </c:pt>
                <c:pt idx="77">
                  <c:v>0</c:v>
                </c:pt>
                <c:pt idx="78">
                  <c:v>0</c:v>
                </c:pt>
                <c:pt idx="79">
                  <c:v>0</c:v>
                </c:pt>
                <c:pt idx="80">
                  <c:v>0</c:v>
                </c:pt>
                <c:pt idx="81">
                  <c:v>0</c:v>
                </c:pt>
                <c:pt idx="82">
                  <c:v>0</c:v>
                </c:pt>
                <c:pt idx="83">
                  <c:v>0</c:v>
                </c:pt>
                <c:pt idx="84">
                  <c:v>0</c:v>
                </c:pt>
                <c:pt idx="85">
                  <c:v>600000000</c:v>
                </c:pt>
                <c:pt idx="86">
                  <c:v>600000000</c:v>
                </c:pt>
                <c:pt idx="87">
                  <c:v>600000000</c:v>
                </c:pt>
                <c:pt idx="88">
                  <c:v>600000000</c:v>
                </c:pt>
                <c:pt idx="89">
                  <c:v>600000000</c:v>
                </c:pt>
                <c:pt idx="90">
                  <c:v>600000000</c:v>
                </c:pt>
                <c:pt idx="91">
                  <c:v>600000000</c:v>
                </c:pt>
                <c:pt idx="92">
                  <c:v>600000000</c:v>
                </c:pt>
                <c:pt idx="93">
                  <c:v>600000000</c:v>
                </c:pt>
                <c:pt idx="94">
                  <c:v>600000000</c:v>
                </c:pt>
                <c:pt idx="95">
                  <c:v>600000000</c:v>
                </c:pt>
                <c:pt idx="96">
                  <c:v>600000000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83BC-41F5-A4F8-3C562B4983CB}"/>
            </c:ext>
          </c:extLst>
        </c:ser>
        <c:dLbls>
          <c:showLegendKey val="0"/>
          <c:showVal val="0"/>
          <c:showCatName val="0"/>
          <c:showSerName val="0"/>
          <c:showPercent val="0"/>
          <c:showBubbleSize val="0"/>
        </c:dLbls>
        <c:gapWidth val="0"/>
        <c:axId val="249218584"/>
        <c:axId val="250710016"/>
      </c:barChart>
      <c:lineChart>
        <c:grouping val="standard"/>
        <c:varyColors val="0"/>
        <c:ser>
          <c:idx val="0"/>
          <c:order val="0"/>
          <c:tx>
            <c:strRef>
              <c:f>'12Mo Totals'!$N$4</c:f>
              <c:strCache>
                <c:ptCount val="1"/>
                <c:pt idx="0">
                  <c:v>Professional, Scientific, and Technical Services</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Totals'!$N$5:$N$113</c:f>
              <c:numCache>
                <c:formatCode>General</c:formatCode>
                <c:ptCount val="109"/>
                <c:pt idx="0">
                  <c:v>294636000</c:v>
                </c:pt>
                <c:pt idx="1">
                  <c:v>296410000</c:v>
                </c:pt>
                <c:pt idx="2">
                  <c:v>300364000</c:v>
                </c:pt>
                <c:pt idx="3">
                  <c:v>302520000</c:v>
                </c:pt>
                <c:pt idx="4">
                  <c:v>305460000</c:v>
                </c:pt>
                <c:pt idx="5">
                  <c:v>307613000</c:v>
                </c:pt>
                <c:pt idx="6">
                  <c:v>309114000</c:v>
                </c:pt>
                <c:pt idx="7">
                  <c:v>310452000</c:v>
                </c:pt>
                <c:pt idx="8">
                  <c:v>311844000</c:v>
                </c:pt>
                <c:pt idx="9">
                  <c:v>313567000</c:v>
                </c:pt>
                <c:pt idx="10">
                  <c:v>315732000</c:v>
                </c:pt>
                <c:pt idx="11">
                  <c:v>316236000</c:v>
                </c:pt>
                <c:pt idx="12">
                  <c:v>320699000</c:v>
                </c:pt>
                <c:pt idx="13">
                  <c:v>323417000</c:v>
                </c:pt>
                <c:pt idx="14">
                  <c:v>323795000</c:v>
                </c:pt>
                <c:pt idx="15">
                  <c:v>325849000</c:v>
                </c:pt>
                <c:pt idx="16">
                  <c:v>327553000</c:v>
                </c:pt>
                <c:pt idx="17">
                  <c:v>328938000</c:v>
                </c:pt>
                <c:pt idx="18">
                  <c:v>331538000</c:v>
                </c:pt>
                <c:pt idx="19">
                  <c:v>332026000</c:v>
                </c:pt>
                <c:pt idx="20">
                  <c:v>333025000</c:v>
                </c:pt>
                <c:pt idx="21">
                  <c:v>338438000</c:v>
                </c:pt>
                <c:pt idx="22">
                  <c:v>339304000</c:v>
                </c:pt>
                <c:pt idx="23">
                  <c:v>342148000</c:v>
                </c:pt>
                <c:pt idx="24">
                  <c:v>343131000</c:v>
                </c:pt>
                <c:pt idx="25">
                  <c:v>343372000</c:v>
                </c:pt>
                <c:pt idx="26">
                  <c:v>343949000</c:v>
                </c:pt>
                <c:pt idx="27">
                  <c:v>345755000</c:v>
                </c:pt>
                <c:pt idx="28">
                  <c:v>348491000</c:v>
                </c:pt>
                <c:pt idx="29">
                  <c:v>348551000</c:v>
                </c:pt>
                <c:pt idx="30">
                  <c:v>350912000</c:v>
                </c:pt>
                <c:pt idx="31">
                  <c:v>353946000</c:v>
                </c:pt>
                <c:pt idx="32">
                  <c:v>355991000</c:v>
                </c:pt>
                <c:pt idx="33">
                  <c:v>357677000</c:v>
                </c:pt>
                <c:pt idx="34">
                  <c:v>359197000</c:v>
                </c:pt>
                <c:pt idx="35">
                  <c:v>362563000</c:v>
                </c:pt>
                <c:pt idx="36">
                  <c:v>364968000</c:v>
                </c:pt>
                <c:pt idx="37">
                  <c:v>368902000</c:v>
                </c:pt>
                <c:pt idx="38">
                  <c:v>371952000</c:v>
                </c:pt>
                <c:pt idx="39">
                  <c:v>376209000</c:v>
                </c:pt>
                <c:pt idx="40">
                  <c:v>378930000</c:v>
                </c:pt>
                <c:pt idx="41">
                  <c:v>381866000</c:v>
                </c:pt>
                <c:pt idx="42">
                  <c:v>385403000</c:v>
                </c:pt>
                <c:pt idx="43">
                  <c:v>387702000</c:v>
                </c:pt>
                <c:pt idx="44">
                  <c:v>391423000</c:v>
                </c:pt>
                <c:pt idx="45">
                  <c:v>393832000</c:v>
                </c:pt>
                <c:pt idx="46">
                  <c:v>396844000</c:v>
                </c:pt>
                <c:pt idx="47">
                  <c:v>401674000</c:v>
                </c:pt>
                <c:pt idx="48">
                  <c:v>404102000</c:v>
                </c:pt>
                <c:pt idx="49">
                  <c:v>407183000</c:v>
                </c:pt>
                <c:pt idx="50">
                  <c:v>410338000</c:v>
                </c:pt>
                <c:pt idx="51">
                  <c:v>414472000</c:v>
                </c:pt>
                <c:pt idx="52">
                  <c:v>416835000</c:v>
                </c:pt>
                <c:pt idx="53">
                  <c:v>421410000</c:v>
                </c:pt>
                <c:pt idx="54">
                  <c:v>424504000</c:v>
                </c:pt>
                <c:pt idx="55">
                  <c:v>427516000</c:v>
                </c:pt>
                <c:pt idx="56">
                  <c:v>430515000</c:v>
                </c:pt>
                <c:pt idx="57">
                  <c:v>433620000</c:v>
                </c:pt>
                <c:pt idx="58">
                  <c:v>435359000</c:v>
                </c:pt>
                <c:pt idx="59">
                  <c:v>441415000</c:v>
                </c:pt>
                <c:pt idx="60">
                  <c:v>444035000</c:v>
                </c:pt>
                <c:pt idx="61">
                  <c:v>447804000</c:v>
                </c:pt>
                <c:pt idx="62">
                  <c:v>452361000</c:v>
                </c:pt>
                <c:pt idx="63">
                  <c:v>453572000</c:v>
                </c:pt>
                <c:pt idx="64">
                  <c:v>456664000</c:v>
                </c:pt>
                <c:pt idx="65">
                  <c:v>461516000</c:v>
                </c:pt>
                <c:pt idx="66">
                  <c:v>462148000</c:v>
                </c:pt>
                <c:pt idx="67">
                  <c:v>467080000</c:v>
                </c:pt>
                <c:pt idx="68">
                  <c:v>470367000</c:v>
                </c:pt>
                <c:pt idx="69">
                  <c:v>472278000</c:v>
                </c:pt>
                <c:pt idx="70">
                  <c:v>479670000</c:v>
                </c:pt>
                <c:pt idx="71">
                  <c:v>479577000</c:v>
                </c:pt>
                <c:pt idx="72">
                  <c:v>484915000</c:v>
                </c:pt>
                <c:pt idx="73">
                  <c:v>487664000</c:v>
                </c:pt>
                <c:pt idx="74">
                  <c:v>489895000</c:v>
                </c:pt>
                <c:pt idx="75">
                  <c:v>503494000</c:v>
                </c:pt>
                <c:pt idx="76">
                  <c:v>507505000</c:v>
                </c:pt>
                <c:pt idx="77">
                  <c:v>507669000</c:v>
                </c:pt>
                <c:pt idx="78">
                  <c:v>512612000</c:v>
                </c:pt>
                <c:pt idx="79">
                  <c:v>514738000</c:v>
                </c:pt>
                <c:pt idx="80">
                  <c:v>515485000</c:v>
                </c:pt>
                <c:pt idx="81">
                  <c:v>517946000</c:v>
                </c:pt>
                <c:pt idx="82">
                  <c:v>518432000</c:v>
                </c:pt>
                <c:pt idx="83">
                  <c:v>521543000</c:v>
                </c:pt>
                <c:pt idx="84">
                  <c:v>525242000</c:v>
                </c:pt>
                <c:pt idx="85">
                  <c:v>527802000</c:v>
                </c:pt>
                <c:pt idx="86">
                  <c:v>531389000</c:v>
                </c:pt>
                <c:pt idx="87">
                  <c:v>522251000</c:v>
                </c:pt>
                <c:pt idx="88">
                  <c:v>525266000</c:v>
                </c:pt>
                <c:pt idx="89">
                  <c:v>526534000</c:v>
                </c:pt>
                <c:pt idx="90">
                  <c:v>529128000</c:v>
                </c:pt>
                <c:pt idx="91">
                  <c:v>532734000</c:v>
                </c:pt>
                <c:pt idx="92">
                  <c:v>536449000</c:v>
                </c:pt>
                <c:pt idx="93">
                  <c:v>541951000</c:v>
                </c:pt>
                <c:pt idx="94">
                  <c:v>545988000</c:v>
                </c:pt>
                <c:pt idx="95">
                  <c:v>554210000</c:v>
                </c:pt>
                <c:pt idx="96">
                  <c:v>556323000</c:v>
                </c:pt>
                <c:pt idx="97">
                  <c:v>559363000</c:v>
                </c:pt>
                <c:pt idx="98">
                  <c:v>562002000</c:v>
                </c:pt>
                <c:pt idx="99">
                  <c:v>565831000</c:v>
                </c:pt>
                <c:pt idx="100">
                  <c:v>570155000</c:v>
                </c:pt>
                <c:pt idx="101">
                  <c:v>572947000</c:v>
                </c:pt>
                <c:pt idx="102">
                  <c:v>578331000</c:v>
                </c:pt>
                <c:pt idx="103">
                  <c:v>579588000</c:v>
                </c:pt>
                <c:pt idx="104">
                  <c:v>583068000</c:v>
                </c:pt>
                <c:pt idx="105">
                  <c:v>584092000</c:v>
                </c:pt>
                <c:pt idx="106">
                  <c:v>584169000</c:v>
                </c:pt>
                <c:pt idx="107">
                  <c:v>594259000</c:v>
                </c:pt>
                <c:pt idx="108">
                  <c:v>595178000</c:v>
                </c:pt>
              </c:numCache>
            </c:numRef>
          </c:val>
          <c:smooth val="0"/>
          <c:extLst xmlns:c16r2="http://schemas.microsoft.com/office/drawing/2015/06/chart">
            <c:ext xmlns:c16="http://schemas.microsoft.com/office/drawing/2014/chart" uri="{C3380CC4-5D6E-409C-BE32-E72D297353CC}">
              <c16:uniqueId val="{00000001-83BC-41F5-A4F8-3C562B4983CB}"/>
            </c:ext>
          </c:extLst>
        </c:ser>
        <c:dLbls>
          <c:showLegendKey val="0"/>
          <c:showVal val="0"/>
          <c:showCatName val="0"/>
          <c:showSerName val="0"/>
          <c:showPercent val="0"/>
          <c:showBubbleSize val="0"/>
        </c:dLbls>
        <c:marker val="1"/>
        <c:smooth val="0"/>
        <c:axId val="249217800"/>
        <c:axId val="249218192"/>
      </c:lineChart>
      <c:dateAx>
        <c:axId val="249217800"/>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49218192"/>
        <c:crosses val="autoZero"/>
        <c:auto val="1"/>
        <c:lblOffset val="100"/>
        <c:baseTimeUnit val="months"/>
        <c:majorUnit val="6"/>
        <c:majorTimeUnit val="months"/>
        <c:minorUnit val="3"/>
        <c:minorTimeUnit val="months"/>
      </c:dateAx>
      <c:valAx>
        <c:axId val="249218192"/>
        <c:scaling>
          <c:orientation val="minMax"/>
          <c:max val="60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217800"/>
        <c:crosses val="autoZero"/>
        <c:crossBetween val="between"/>
        <c:majorUnit val="100000000"/>
        <c:dispUnits>
          <c:builtInUnit val="millions"/>
        </c:dispUnits>
      </c:valAx>
      <c:catAx>
        <c:axId val="249218584"/>
        <c:scaling>
          <c:orientation val="minMax"/>
        </c:scaling>
        <c:delete val="1"/>
        <c:axPos val="b"/>
        <c:majorTickMark val="out"/>
        <c:minorTickMark val="none"/>
        <c:tickLblPos val="nextTo"/>
        <c:crossAx val="250710016"/>
        <c:crosses val="autoZero"/>
        <c:auto val="1"/>
        <c:lblAlgn val="ctr"/>
        <c:lblOffset val="100"/>
        <c:noMultiLvlLbl val="0"/>
      </c:catAx>
      <c:valAx>
        <c:axId val="250710016"/>
        <c:scaling>
          <c:orientation val="minMax"/>
          <c:max val="600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9218584"/>
        <c:crosses val="max"/>
        <c:crossBetween val="between"/>
        <c:majorUnit val="10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8523-4384-8590-264C00E9F297}"/>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8523-4384-8590-264C00E9F297}"/>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8523-4384-8590-264C00E9F297}"/>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8523-4384-8590-264C00E9F297}"/>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8523-4384-8590-264C00E9F297}"/>
            </c:ext>
          </c:extLst>
        </c:ser>
        <c:dLbls>
          <c:showLegendKey val="0"/>
          <c:showVal val="0"/>
          <c:showCatName val="0"/>
          <c:showSerName val="0"/>
          <c:showPercent val="0"/>
          <c:showBubbleSize val="0"/>
        </c:dLbls>
        <c:smooth val="0"/>
        <c:axId val="250710800"/>
        <c:axId val="250711192"/>
      </c:lineChart>
      <c:dateAx>
        <c:axId val="250710800"/>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711192"/>
        <c:crossesAt val="0.8"/>
        <c:auto val="1"/>
        <c:lblOffset val="100"/>
        <c:baseTimeUnit val="days"/>
        <c:majorUnit val="1"/>
        <c:majorTimeUnit val="days"/>
        <c:minorUnit val="1"/>
        <c:minorTimeUnit val="days"/>
      </c:dateAx>
      <c:valAx>
        <c:axId val="250711192"/>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710800"/>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24203821656051"/>
          <c:y val="4.1666666666666664E-2"/>
          <c:w val="0.80891719745222934"/>
          <c:h val="0.79166666666666663"/>
        </c:manualLayout>
      </c:layout>
      <c:barChart>
        <c:barDir val="col"/>
        <c:grouping val="clustered"/>
        <c:varyColors val="0"/>
        <c:ser>
          <c:idx val="1"/>
          <c:order val="1"/>
          <c:spPr>
            <a:solidFill>
              <a:srgbClr val="CCFFFF"/>
            </a:solidFill>
            <a:ln w="25400">
              <a:noFill/>
            </a:ln>
          </c:spPr>
          <c:invertIfNegative val="0"/>
          <c:val>
            <c:numRef>
              <c:f>'12Mo Totals'!$X$119:$X$227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9000000000</c:v>
                </c:pt>
                <c:pt idx="14">
                  <c:v>9000000000</c:v>
                </c:pt>
                <c:pt idx="15">
                  <c:v>9000000000</c:v>
                </c:pt>
                <c:pt idx="16">
                  <c:v>9000000000</c:v>
                </c:pt>
                <c:pt idx="17">
                  <c:v>9000000000</c:v>
                </c:pt>
                <c:pt idx="18">
                  <c:v>9000000000</c:v>
                </c:pt>
                <c:pt idx="19">
                  <c:v>9000000000</c:v>
                </c:pt>
                <c:pt idx="20">
                  <c:v>9000000000</c:v>
                </c:pt>
                <c:pt idx="21">
                  <c:v>9000000000</c:v>
                </c:pt>
                <c:pt idx="22">
                  <c:v>9000000000</c:v>
                </c:pt>
                <c:pt idx="23">
                  <c:v>9000000000</c:v>
                </c:pt>
                <c:pt idx="24">
                  <c:v>9000000000</c:v>
                </c:pt>
                <c:pt idx="25">
                  <c:v>0</c:v>
                </c:pt>
                <c:pt idx="26">
                  <c:v>0</c:v>
                </c:pt>
                <c:pt idx="27">
                  <c:v>0</c:v>
                </c:pt>
                <c:pt idx="28">
                  <c:v>0</c:v>
                </c:pt>
                <c:pt idx="29">
                  <c:v>0</c:v>
                </c:pt>
                <c:pt idx="30">
                  <c:v>0</c:v>
                </c:pt>
                <c:pt idx="31">
                  <c:v>0</c:v>
                </c:pt>
                <c:pt idx="32">
                  <c:v>0</c:v>
                </c:pt>
                <c:pt idx="33">
                  <c:v>0</c:v>
                </c:pt>
                <c:pt idx="34">
                  <c:v>0</c:v>
                </c:pt>
                <c:pt idx="35">
                  <c:v>0</c:v>
                </c:pt>
                <c:pt idx="36">
                  <c:v>0</c:v>
                </c:pt>
                <c:pt idx="37">
                  <c:v>9000000000</c:v>
                </c:pt>
                <c:pt idx="38">
                  <c:v>9000000000</c:v>
                </c:pt>
                <c:pt idx="39">
                  <c:v>9000000000</c:v>
                </c:pt>
                <c:pt idx="40">
                  <c:v>9000000000</c:v>
                </c:pt>
                <c:pt idx="41">
                  <c:v>9000000000</c:v>
                </c:pt>
                <c:pt idx="42">
                  <c:v>9000000000</c:v>
                </c:pt>
                <c:pt idx="43">
                  <c:v>9000000000</c:v>
                </c:pt>
                <c:pt idx="44">
                  <c:v>9000000000</c:v>
                </c:pt>
                <c:pt idx="45">
                  <c:v>9000000000</c:v>
                </c:pt>
                <c:pt idx="46">
                  <c:v>9000000000</c:v>
                </c:pt>
                <c:pt idx="47">
                  <c:v>9000000000</c:v>
                </c:pt>
                <c:pt idx="48">
                  <c:v>9000000000</c:v>
                </c:pt>
                <c:pt idx="49">
                  <c:v>0</c:v>
                </c:pt>
                <c:pt idx="50">
                  <c:v>0</c:v>
                </c:pt>
                <c:pt idx="51">
                  <c:v>0</c:v>
                </c:pt>
                <c:pt idx="52">
                  <c:v>0</c:v>
                </c:pt>
                <c:pt idx="53">
                  <c:v>0</c:v>
                </c:pt>
                <c:pt idx="54">
                  <c:v>0</c:v>
                </c:pt>
                <c:pt idx="55">
                  <c:v>0</c:v>
                </c:pt>
                <c:pt idx="56">
                  <c:v>0</c:v>
                </c:pt>
                <c:pt idx="57">
                  <c:v>0</c:v>
                </c:pt>
                <c:pt idx="58">
                  <c:v>0</c:v>
                </c:pt>
                <c:pt idx="59">
                  <c:v>0</c:v>
                </c:pt>
                <c:pt idx="60">
                  <c:v>0</c:v>
                </c:pt>
                <c:pt idx="61">
                  <c:v>9000000000</c:v>
                </c:pt>
                <c:pt idx="62">
                  <c:v>9000000000</c:v>
                </c:pt>
                <c:pt idx="63">
                  <c:v>9000000000</c:v>
                </c:pt>
                <c:pt idx="64">
                  <c:v>9000000000</c:v>
                </c:pt>
                <c:pt idx="65">
                  <c:v>9000000000</c:v>
                </c:pt>
                <c:pt idx="66">
                  <c:v>9000000000</c:v>
                </c:pt>
                <c:pt idx="67">
                  <c:v>9000000000</c:v>
                </c:pt>
                <c:pt idx="68">
                  <c:v>9000000000</c:v>
                </c:pt>
                <c:pt idx="69">
                  <c:v>9000000000</c:v>
                </c:pt>
                <c:pt idx="70">
                  <c:v>9000000000</c:v>
                </c:pt>
                <c:pt idx="71">
                  <c:v>9000000000</c:v>
                </c:pt>
                <c:pt idx="72">
                  <c:v>9000000000</c:v>
                </c:pt>
                <c:pt idx="73">
                  <c:v>0</c:v>
                </c:pt>
                <c:pt idx="74">
                  <c:v>0</c:v>
                </c:pt>
                <c:pt idx="75">
                  <c:v>0</c:v>
                </c:pt>
                <c:pt idx="76">
                  <c:v>0</c:v>
                </c:pt>
                <c:pt idx="77">
                  <c:v>0</c:v>
                </c:pt>
                <c:pt idx="78">
                  <c:v>0</c:v>
                </c:pt>
                <c:pt idx="79">
                  <c:v>0</c:v>
                </c:pt>
                <c:pt idx="80">
                  <c:v>0</c:v>
                </c:pt>
                <c:pt idx="81">
                  <c:v>0</c:v>
                </c:pt>
                <c:pt idx="82">
                  <c:v>0</c:v>
                </c:pt>
                <c:pt idx="83">
                  <c:v>0</c:v>
                </c:pt>
                <c:pt idx="84">
                  <c:v>0</c:v>
                </c:pt>
                <c:pt idx="85">
                  <c:v>9000000000</c:v>
                </c:pt>
                <c:pt idx="86">
                  <c:v>9000000000</c:v>
                </c:pt>
                <c:pt idx="87">
                  <c:v>9000000000</c:v>
                </c:pt>
                <c:pt idx="88">
                  <c:v>9000000000</c:v>
                </c:pt>
                <c:pt idx="89">
                  <c:v>9000000000</c:v>
                </c:pt>
                <c:pt idx="90">
                  <c:v>9000000000</c:v>
                </c:pt>
                <c:pt idx="91">
                  <c:v>9000000000</c:v>
                </c:pt>
                <c:pt idx="92">
                  <c:v>9000000000</c:v>
                </c:pt>
                <c:pt idx="93">
                  <c:v>9000000000</c:v>
                </c:pt>
                <c:pt idx="94">
                  <c:v>9000000000</c:v>
                </c:pt>
                <c:pt idx="95">
                  <c:v>9000000000</c:v>
                </c:pt>
                <c:pt idx="96">
                  <c:v>9000000000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4BB0-40A4-8437-9ABBDF357FCF}"/>
            </c:ext>
          </c:extLst>
        </c:ser>
        <c:dLbls>
          <c:showLegendKey val="0"/>
          <c:showVal val="0"/>
          <c:showCatName val="0"/>
          <c:showSerName val="0"/>
          <c:showPercent val="0"/>
          <c:showBubbleSize val="0"/>
        </c:dLbls>
        <c:gapWidth val="0"/>
        <c:axId val="246448136"/>
        <c:axId val="246448528"/>
      </c:barChart>
      <c:lineChart>
        <c:grouping val="standard"/>
        <c:varyColors val="0"/>
        <c:ser>
          <c:idx val="0"/>
          <c:order val="0"/>
          <c:tx>
            <c:strRef>
              <c:f>'12Mo Totals'!$X$4</c:f>
              <c:strCache>
                <c:ptCount val="1"/>
                <c:pt idx="0">
                  <c:v>All Sectors</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Totals'!$X$5:$X$113</c:f>
              <c:numCache>
                <c:formatCode>General</c:formatCode>
                <c:ptCount val="109"/>
                <c:pt idx="0">
                  <c:v>4663100000</c:v>
                </c:pt>
                <c:pt idx="1">
                  <c:v>4689457000</c:v>
                </c:pt>
                <c:pt idx="2">
                  <c:v>4725632000</c:v>
                </c:pt>
                <c:pt idx="3">
                  <c:v>4739586000</c:v>
                </c:pt>
                <c:pt idx="4">
                  <c:v>4780028000</c:v>
                </c:pt>
                <c:pt idx="5">
                  <c:v>4821855000</c:v>
                </c:pt>
                <c:pt idx="6">
                  <c:v>4846902000</c:v>
                </c:pt>
                <c:pt idx="7">
                  <c:v>4884298000</c:v>
                </c:pt>
                <c:pt idx="8">
                  <c:v>4908546000</c:v>
                </c:pt>
                <c:pt idx="9">
                  <c:v>4940733000</c:v>
                </c:pt>
                <c:pt idx="10">
                  <c:v>4978630000</c:v>
                </c:pt>
                <c:pt idx="11">
                  <c:v>5003126000</c:v>
                </c:pt>
                <c:pt idx="12">
                  <c:v>5042903000</c:v>
                </c:pt>
                <c:pt idx="13">
                  <c:v>5084714000</c:v>
                </c:pt>
                <c:pt idx="14">
                  <c:v>5088225000</c:v>
                </c:pt>
                <c:pt idx="15">
                  <c:v>5111780000</c:v>
                </c:pt>
                <c:pt idx="16">
                  <c:v>5140176000</c:v>
                </c:pt>
                <c:pt idx="17">
                  <c:v>5140603000</c:v>
                </c:pt>
                <c:pt idx="18">
                  <c:v>5171180000</c:v>
                </c:pt>
                <c:pt idx="19">
                  <c:v>5184434000</c:v>
                </c:pt>
                <c:pt idx="20">
                  <c:v>5183282000</c:v>
                </c:pt>
                <c:pt idx="21">
                  <c:v>5230845000</c:v>
                </c:pt>
                <c:pt idx="22">
                  <c:v>5225680000</c:v>
                </c:pt>
                <c:pt idx="23">
                  <c:v>5242974000</c:v>
                </c:pt>
                <c:pt idx="24">
                  <c:v>5266117000</c:v>
                </c:pt>
                <c:pt idx="25">
                  <c:v>5256332000</c:v>
                </c:pt>
                <c:pt idx="26">
                  <c:v>5259637000</c:v>
                </c:pt>
                <c:pt idx="27">
                  <c:v>5299850000</c:v>
                </c:pt>
                <c:pt idx="28">
                  <c:v>5325602000</c:v>
                </c:pt>
                <c:pt idx="29">
                  <c:v>5316164000</c:v>
                </c:pt>
                <c:pt idx="30">
                  <c:v>5350918000</c:v>
                </c:pt>
                <c:pt idx="31">
                  <c:v>5365758000</c:v>
                </c:pt>
                <c:pt idx="32">
                  <c:v>5395496000</c:v>
                </c:pt>
                <c:pt idx="33">
                  <c:v>5426900000</c:v>
                </c:pt>
                <c:pt idx="34">
                  <c:v>5444479000</c:v>
                </c:pt>
                <c:pt idx="35">
                  <c:v>5478225000</c:v>
                </c:pt>
                <c:pt idx="36">
                  <c:v>5493284000</c:v>
                </c:pt>
                <c:pt idx="37">
                  <c:v>5521955000</c:v>
                </c:pt>
                <c:pt idx="38">
                  <c:v>5556389000</c:v>
                </c:pt>
                <c:pt idx="39">
                  <c:v>5595430000</c:v>
                </c:pt>
                <c:pt idx="40">
                  <c:v>5614969000</c:v>
                </c:pt>
                <c:pt idx="41">
                  <c:v>5654164000</c:v>
                </c:pt>
                <c:pt idx="42">
                  <c:v>5690740000</c:v>
                </c:pt>
                <c:pt idx="43">
                  <c:v>5701615000</c:v>
                </c:pt>
                <c:pt idx="44">
                  <c:v>5756674000</c:v>
                </c:pt>
                <c:pt idx="45">
                  <c:v>5777957000</c:v>
                </c:pt>
                <c:pt idx="46">
                  <c:v>5794902000</c:v>
                </c:pt>
                <c:pt idx="47">
                  <c:v>5851334000</c:v>
                </c:pt>
                <c:pt idx="48">
                  <c:v>5871802000</c:v>
                </c:pt>
                <c:pt idx="49">
                  <c:v>5912857000</c:v>
                </c:pt>
                <c:pt idx="50">
                  <c:v>5971803000</c:v>
                </c:pt>
                <c:pt idx="51">
                  <c:v>6007119000</c:v>
                </c:pt>
                <c:pt idx="52">
                  <c:v>6023625000</c:v>
                </c:pt>
                <c:pt idx="53">
                  <c:v>6062357000</c:v>
                </c:pt>
                <c:pt idx="54">
                  <c:v>6087424000</c:v>
                </c:pt>
                <c:pt idx="55">
                  <c:v>6138873000</c:v>
                </c:pt>
                <c:pt idx="56">
                  <c:v>6183186000</c:v>
                </c:pt>
                <c:pt idx="57">
                  <c:v>6211979000</c:v>
                </c:pt>
                <c:pt idx="58">
                  <c:v>6240621000</c:v>
                </c:pt>
                <c:pt idx="59">
                  <c:v>6299495000</c:v>
                </c:pt>
                <c:pt idx="60">
                  <c:v>6321753000</c:v>
                </c:pt>
                <c:pt idx="61">
                  <c:v>6370595000</c:v>
                </c:pt>
                <c:pt idx="62">
                  <c:v>6446896000</c:v>
                </c:pt>
                <c:pt idx="63">
                  <c:v>6459837000</c:v>
                </c:pt>
                <c:pt idx="64">
                  <c:v>6496527000</c:v>
                </c:pt>
                <c:pt idx="65">
                  <c:v>6572465000</c:v>
                </c:pt>
                <c:pt idx="66">
                  <c:v>6571368000</c:v>
                </c:pt>
                <c:pt idx="67">
                  <c:v>6650690000</c:v>
                </c:pt>
                <c:pt idx="68">
                  <c:v>6661557000</c:v>
                </c:pt>
                <c:pt idx="69">
                  <c:v>6669548000</c:v>
                </c:pt>
                <c:pt idx="70">
                  <c:v>6762793000</c:v>
                </c:pt>
                <c:pt idx="71">
                  <c:v>6742425000</c:v>
                </c:pt>
                <c:pt idx="72">
                  <c:v>6816028000</c:v>
                </c:pt>
                <c:pt idx="73">
                  <c:v>6852177000</c:v>
                </c:pt>
                <c:pt idx="74">
                  <c:v>6860842000</c:v>
                </c:pt>
                <c:pt idx="75">
                  <c:v>6871292000</c:v>
                </c:pt>
                <c:pt idx="76">
                  <c:v>6956050000</c:v>
                </c:pt>
                <c:pt idx="77">
                  <c:v>6987391000</c:v>
                </c:pt>
                <c:pt idx="78">
                  <c:v>7013208000</c:v>
                </c:pt>
                <c:pt idx="79">
                  <c:v>7036788000</c:v>
                </c:pt>
                <c:pt idx="80">
                  <c:v>7082762000</c:v>
                </c:pt>
                <c:pt idx="81">
                  <c:v>7115975000</c:v>
                </c:pt>
                <c:pt idx="82">
                  <c:v>7133405000</c:v>
                </c:pt>
                <c:pt idx="83">
                  <c:v>7187625000</c:v>
                </c:pt>
                <c:pt idx="84">
                  <c:v>7261392000</c:v>
                </c:pt>
                <c:pt idx="85">
                  <c:v>7323964000</c:v>
                </c:pt>
                <c:pt idx="86">
                  <c:v>7366192000</c:v>
                </c:pt>
                <c:pt idx="87">
                  <c:v>7409548000</c:v>
                </c:pt>
                <c:pt idx="88">
                  <c:v>7448322000</c:v>
                </c:pt>
                <c:pt idx="89">
                  <c:v>7455727000</c:v>
                </c:pt>
                <c:pt idx="90">
                  <c:v>7552874000</c:v>
                </c:pt>
                <c:pt idx="91">
                  <c:v>7628162000</c:v>
                </c:pt>
                <c:pt idx="92">
                  <c:v>7622943000</c:v>
                </c:pt>
                <c:pt idx="93">
                  <c:v>7720209000</c:v>
                </c:pt>
                <c:pt idx="94">
                  <c:v>7785956000</c:v>
                </c:pt>
                <c:pt idx="95">
                  <c:v>7832019000</c:v>
                </c:pt>
                <c:pt idx="96">
                  <c:v>7847145000</c:v>
                </c:pt>
                <c:pt idx="97">
                  <c:v>7880827000</c:v>
                </c:pt>
                <c:pt idx="98">
                  <c:v>7895880000</c:v>
                </c:pt>
                <c:pt idx="99">
                  <c:v>7993600000</c:v>
                </c:pt>
                <c:pt idx="100">
                  <c:v>8039642000</c:v>
                </c:pt>
                <c:pt idx="101">
                  <c:v>8040377000</c:v>
                </c:pt>
                <c:pt idx="102">
                  <c:v>8105214000</c:v>
                </c:pt>
                <c:pt idx="103">
                  <c:v>8113381000</c:v>
                </c:pt>
                <c:pt idx="104">
                  <c:v>8172469000</c:v>
                </c:pt>
                <c:pt idx="105">
                  <c:v>8235896000</c:v>
                </c:pt>
                <c:pt idx="106">
                  <c:v>8230107000</c:v>
                </c:pt>
                <c:pt idx="107">
                  <c:v>8356195000</c:v>
                </c:pt>
                <c:pt idx="108">
                  <c:v>8418393000</c:v>
                </c:pt>
              </c:numCache>
            </c:numRef>
          </c:val>
          <c:smooth val="0"/>
          <c:extLst xmlns:c16r2="http://schemas.microsoft.com/office/drawing/2015/06/chart">
            <c:ext xmlns:c16="http://schemas.microsoft.com/office/drawing/2014/chart" uri="{C3380CC4-5D6E-409C-BE32-E72D297353CC}">
              <c16:uniqueId val="{00000001-4BB0-40A4-8437-9ABBDF357FCF}"/>
            </c:ext>
          </c:extLst>
        </c:ser>
        <c:dLbls>
          <c:showLegendKey val="0"/>
          <c:showVal val="0"/>
          <c:showCatName val="0"/>
          <c:showSerName val="0"/>
          <c:showPercent val="0"/>
          <c:showBubbleSize val="0"/>
        </c:dLbls>
        <c:marker val="1"/>
        <c:smooth val="0"/>
        <c:axId val="246447352"/>
        <c:axId val="246447744"/>
      </c:lineChart>
      <c:dateAx>
        <c:axId val="246447352"/>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46447744"/>
        <c:crosses val="autoZero"/>
        <c:auto val="1"/>
        <c:lblOffset val="100"/>
        <c:baseTimeUnit val="months"/>
        <c:majorUnit val="6"/>
        <c:majorTimeUnit val="months"/>
        <c:minorUnit val="3"/>
        <c:minorTimeUnit val="months"/>
      </c:dateAx>
      <c:valAx>
        <c:axId val="246447744"/>
        <c:scaling>
          <c:orientation val="minMax"/>
          <c:max val="900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Billion</a:t>
                </a:r>
              </a:p>
            </c:rich>
          </c:tx>
          <c:layout>
            <c:manualLayout>
              <c:xMode val="edge"/>
              <c:yMode val="edge"/>
              <c:x val="2.2082016817961448E-2"/>
              <c:y val="0.359897200349956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6447352"/>
        <c:crosses val="autoZero"/>
        <c:crossBetween val="between"/>
        <c:majorUnit val="1000000000"/>
        <c:dispUnits>
          <c:builtInUnit val="billions"/>
        </c:dispUnits>
      </c:valAx>
      <c:catAx>
        <c:axId val="246448136"/>
        <c:scaling>
          <c:orientation val="minMax"/>
        </c:scaling>
        <c:delete val="1"/>
        <c:axPos val="b"/>
        <c:majorTickMark val="out"/>
        <c:minorTickMark val="none"/>
        <c:tickLblPos val="nextTo"/>
        <c:crossAx val="246448528"/>
        <c:crosses val="autoZero"/>
        <c:auto val="1"/>
        <c:lblAlgn val="ctr"/>
        <c:lblOffset val="100"/>
        <c:noMultiLvlLbl val="0"/>
      </c:catAx>
      <c:valAx>
        <c:axId val="246448528"/>
        <c:scaling>
          <c:orientation val="minMax"/>
          <c:max val="9000000000"/>
          <c:min val="0"/>
        </c:scaling>
        <c:delete val="0"/>
        <c:axPos val="r"/>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6448136"/>
        <c:crosses val="max"/>
        <c:crossBetween val="between"/>
        <c:majorUnit val="1000000000"/>
        <c:dispUnits>
          <c:builtInUnit val="b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411" r="0.75000000000000411" t="1" header="0.5" footer="0.5"/>
    <c:pageSetup orientation="portrait"/>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F896-4914-9A85-A582176F05A4}"/>
            </c:ext>
          </c:extLst>
        </c:ser>
        <c:dLbls>
          <c:showLegendKey val="0"/>
          <c:showVal val="0"/>
          <c:showCatName val="0"/>
          <c:showSerName val="0"/>
          <c:showPercent val="0"/>
          <c:showBubbleSize val="0"/>
        </c:dLbls>
        <c:smooth val="0"/>
        <c:axId val="250711976"/>
        <c:axId val="250712368"/>
      </c:lineChart>
      <c:dateAx>
        <c:axId val="250711976"/>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712368"/>
        <c:crosses val="autoZero"/>
        <c:auto val="1"/>
        <c:lblOffset val="100"/>
        <c:baseTimeUnit val="days"/>
        <c:majorUnit val="1"/>
        <c:majorTimeUnit val="days"/>
        <c:minorUnit val="1"/>
        <c:minorTimeUnit val="days"/>
      </c:dateAx>
      <c:valAx>
        <c:axId val="250712368"/>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711976"/>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68769716088328"/>
          <c:y val="3.8560411311053984E-2"/>
          <c:w val="0.79495268138801267"/>
          <c:h val="0.79177377892030854"/>
        </c:manualLayout>
      </c:layout>
      <c:barChart>
        <c:barDir val="col"/>
        <c:grouping val="clustered"/>
        <c:varyColors val="0"/>
        <c:ser>
          <c:idx val="1"/>
          <c:order val="1"/>
          <c:spPr>
            <a:solidFill>
              <a:srgbClr val="CCFFFF"/>
            </a:solidFill>
            <a:ln w="25400">
              <a:noFill/>
            </a:ln>
          </c:spPr>
          <c:invertIfNegative val="0"/>
          <c:val>
            <c:numRef>
              <c:f>'12Mo Totals'!$O$119:$O$227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400000000</c:v>
                </c:pt>
                <c:pt idx="14">
                  <c:v>400000000</c:v>
                </c:pt>
                <c:pt idx="15">
                  <c:v>400000000</c:v>
                </c:pt>
                <c:pt idx="16">
                  <c:v>400000000</c:v>
                </c:pt>
                <c:pt idx="17">
                  <c:v>400000000</c:v>
                </c:pt>
                <c:pt idx="18">
                  <c:v>400000000</c:v>
                </c:pt>
                <c:pt idx="19">
                  <c:v>400000000</c:v>
                </c:pt>
                <c:pt idx="20">
                  <c:v>400000000</c:v>
                </c:pt>
                <c:pt idx="21">
                  <c:v>400000000</c:v>
                </c:pt>
                <c:pt idx="22">
                  <c:v>400000000</c:v>
                </c:pt>
                <c:pt idx="23">
                  <c:v>400000000</c:v>
                </c:pt>
                <c:pt idx="24">
                  <c:v>400000000</c:v>
                </c:pt>
                <c:pt idx="25">
                  <c:v>0</c:v>
                </c:pt>
                <c:pt idx="26">
                  <c:v>0</c:v>
                </c:pt>
                <c:pt idx="27">
                  <c:v>0</c:v>
                </c:pt>
                <c:pt idx="28">
                  <c:v>0</c:v>
                </c:pt>
                <c:pt idx="29">
                  <c:v>0</c:v>
                </c:pt>
                <c:pt idx="30">
                  <c:v>0</c:v>
                </c:pt>
                <c:pt idx="31">
                  <c:v>0</c:v>
                </c:pt>
                <c:pt idx="32">
                  <c:v>0</c:v>
                </c:pt>
                <c:pt idx="33">
                  <c:v>0</c:v>
                </c:pt>
                <c:pt idx="34">
                  <c:v>0</c:v>
                </c:pt>
                <c:pt idx="35">
                  <c:v>0</c:v>
                </c:pt>
                <c:pt idx="36">
                  <c:v>0</c:v>
                </c:pt>
                <c:pt idx="37">
                  <c:v>400000000</c:v>
                </c:pt>
                <c:pt idx="38">
                  <c:v>400000000</c:v>
                </c:pt>
                <c:pt idx="39">
                  <c:v>400000000</c:v>
                </c:pt>
                <c:pt idx="40">
                  <c:v>400000000</c:v>
                </c:pt>
                <c:pt idx="41">
                  <c:v>400000000</c:v>
                </c:pt>
                <c:pt idx="42">
                  <c:v>400000000</c:v>
                </c:pt>
                <c:pt idx="43">
                  <c:v>400000000</c:v>
                </c:pt>
                <c:pt idx="44">
                  <c:v>400000000</c:v>
                </c:pt>
                <c:pt idx="45">
                  <c:v>400000000</c:v>
                </c:pt>
                <c:pt idx="46">
                  <c:v>400000000</c:v>
                </c:pt>
                <c:pt idx="47">
                  <c:v>400000000</c:v>
                </c:pt>
                <c:pt idx="48">
                  <c:v>400000000</c:v>
                </c:pt>
                <c:pt idx="49">
                  <c:v>0</c:v>
                </c:pt>
                <c:pt idx="50">
                  <c:v>0</c:v>
                </c:pt>
                <c:pt idx="51">
                  <c:v>0</c:v>
                </c:pt>
                <c:pt idx="52">
                  <c:v>0</c:v>
                </c:pt>
                <c:pt idx="53">
                  <c:v>0</c:v>
                </c:pt>
                <c:pt idx="54">
                  <c:v>0</c:v>
                </c:pt>
                <c:pt idx="55">
                  <c:v>0</c:v>
                </c:pt>
                <c:pt idx="56">
                  <c:v>0</c:v>
                </c:pt>
                <c:pt idx="57">
                  <c:v>0</c:v>
                </c:pt>
                <c:pt idx="58">
                  <c:v>0</c:v>
                </c:pt>
                <c:pt idx="59">
                  <c:v>0</c:v>
                </c:pt>
                <c:pt idx="60">
                  <c:v>0</c:v>
                </c:pt>
                <c:pt idx="61">
                  <c:v>400000000</c:v>
                </c:pt>
                <c:pt idx="62">
                  <c:v>400000000</c:v>
                </c:pt>
                <c:pt idx="63">
                  <c:v>400000000</c:v>
                </c:pt>
                <c:pt idx="64">
                  <c:v>400000000</c:v>
                </c:pt>
                <c:pt idx="65">
                  <c:v>400000000</c:v>
                </c:pt>
                <c:pt idx="66">
                  <c:v>400000000</c:v>
                </c:pt>
                <c:pt idx="67">
                  <c:v>400000000</c:v>
                </c:pt>
                <c:pt idx="68">
                  <c:v>400000000</c:v>
                </c:pt>
                <c:pt idx="69">
                  <c:v>400000000</c:v>
                </c:pt>
                <c:pt idx="70">
                  <c:v>400000000</c:v>
                </c:pt>
                <c:pt idx="71">
                  <c:v>400000000</c:v>
                </c:pt>
                <c:pt idx="72">
                  <c:v>400000000</c:v>
                </c:pt>
                <c:pt idx="73">
                  <c:v>0</c:v>
                </c:pt>
                <c:pt idx="74">
                  <c:v>0</c:v>
                </c:pt>
                <c:pt idx="75">
                  <c:v>0</c:v>
                </c:pt>
                <c:pt idx="76">
                  <c:v>0</c:v>
                </c:pt>
                <c:pt idx="77">
                  <c:v>0</c:v>
                </c:pt>
                <c:pt idx="78">
                  <c:v>0</c:v>
                </c:pt>
                <c:pt idx="79">
                  <c:v>0</c:v>
                </c:pt>
                <c:pt idx="80">
                  <c:v>0</c:v>
                </c:pt>
                <c:pt idx="81">
                  <c:v>0</c:v>
                </c:pt>
                <c:pt idx="82">
                  <c:v>0</c:v>
                </c:pt>
                <c:pt idx="83">
                  <c:v>0</c:v>
                </c:pt>
                <c:pt idx="84">
                  <c:v>0</c:v>
                </c:pt>
                <c:pt idx="85">
                  <c:v>400000000</c:v>
                </c:pt>
                <c:pt idx="86">
                  <c:v>400000000</c:v>
                </c:pt>
                <c:pt idx="87">
                  <c:v>400000000</c:v>
                </c:pt>
                <c:pt idx="88">
                  <c:v>400000000</c:v>
                </c:pt>
                <c:pt idx="89">
                  <c:v>400000000</c:v>
                </c:pt>
                <c:pt idx="90">
                  <c:v>400000000</c:v>
                </c:pt>
                <c:pt idx="91">
                  <c:v>400000000</c:v>
                </c:pt>
                <c:pt idx="92">
                  <c:v>400000000</c:v>
                </c:pt>
                <c:pt idx="93">
                  <c:v>400000000</c:v>
                </c:pt>
                <c:pt idx="94">
                  <c:v>400000000</c:v>
                </c:pt>
                <c:pt idx="95">
                  <c:v>400000000</c:v>
                </c:pt>
                <c:pt idx="96">
                  <c:v>400000000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6560-400A-B3EB-43F37E11926E}"/>
            </c:ext>
          </c:extLst>
        </c:ser>
        <c:dLbls>
          <c:showLegendKey val="0"/>
          <c:showVal val="0"/>
          <c:showCatName val="0"/>
          <c:showSerName val="0"/>
          <c:showPercent val="0"/>
          <c:showBubbleSize val="0"/>
        </c:dLbls>
        <c:gapWidth val="0"/>
        <c:axId val="250453016"/>
        <c:axId val="250453408"/>
      </c:barChart>
      <c:lineChart>
        <c:grouping val="standard"/>
        <c:varyColors val="0"/>
        <c:ser>
          <c:idx val="0"/>
          <c:order val="0"/>
          <c:tx>
            <c:strRef>
              <c:f>'12Mo Totals'!$O$4</c:f>
              <c:strCache>
                <c:ptCount val="1"/>
                <c:pt idx="0">
                  <c:v>Management of Companies and Enterprises</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Totals'!$O$5:$O$113</c:f>
              <c:numCache>
                <c:formatCode>General</c:formatCode>
                <c:ptCount val="109"/>
                <c:pt idx="0">
                  <c:v>142253000</c:v>
                </c:pt>
                <c:pt idx="1">
                  <c:v>143893000</c:v>
                </c:pt>
                <c:pt idx="2">
                  <c:v>145237000</c:v>
                </c:pt>
                <c:pt idx="3">
                  <c:v>146058000</c:v>
                </c:pt>
                <c:pt idx="4">
                  <c:v>145485000</c:v>
                </c:pt>
                <c:pt idx="5">
                  <c:v>148950000</c:v>
                </c:pt>
                <c:pt idx="6">
                  <c:v>157064000</c:v>
                </c:pt>
                <c:pt idx="7">
                  <c:v>155945000</c:v>
                </c:pt>
                <c:pt idx="8">
                  <c:v>155956000</c:v>
                </c:pt>
                <c:pt idx="9">
                  <c:v>154613000</c:v>
                </c:pt>
                <c:pt idx="10">
                  <c:v>157298000</c:v>
                </c:pt>
                <c:pt idx="11">
                  <c:v>157995000</c:v>
                </c:pt>
                <c:pt idx="12">
                  <c:v>163453000</c:v>
                </c:pt>
                <c:pt idx="13">
                  <c:v>165687000</c:v>
                </c:pt>
                <c:pt idx="14">
                  <c:v>162472000</c:v>
                </c:pt>
                <c:pt idx="15">
                  <c:v>166215000</c:v>
                </c:pt>
                <c:pt idx="16">
                  <c:v>169141000</c:v>
                </c:pt>
                <c:pt idx="17">
                  <c:v>167695000</c:v>
                </c:pt>
                <c:pt idx="18">
                  <c:v>163524000</c:v>
                </c:pt>
                <c:pt idx="19">
                  <c:v>167109000</c:v>
                </c:pt>
                <c:pt idx="20">
                  <c:v>166588000</c:v>
                </c:pt>
                <c:pt idx="21">
                  <c:v>164955000</c:v>
                </c:pt>
                <c:pt idx="22">
                  <c:v>162667000</c:v>
                </c:pt>
                <c:pt idx="23">
                  <c:v>162739000</c:v>
                </c:pt>
                <c:pt idx="24">
                  <c:v>163099000</c:v>
                </c:pt>
                <c:pt idx="25">
                  <c:v>165056000</c:v>
                </c:pt>
                <c:pt idx="26">
                  <c:v>165422000</c:v>
                </c:pt>
                <c:pt idx="27">
                  <c:v>166163000</c:v>
                </c:pt>
                <c:pt idx="28">
                  <c:v>168912000</c:v>
                </c:pt>
                <c:pt idx="29">
                  <c:v>168606000</c:v>
                </c:pt>
                <c:pt idx="30">
                  <c:v>174264000</c:v>
                </c:pt>
                <c:pt idx="31">
                  <c:v>180028000</c:v>
                </c:pt>
                <c:pt idx="32">
                  <c:v>181812000</c:v>
                </c:pt>
                <c:pt idx="33">
                  <c:v>192234000</c:v>
                </c:pt>
                <c:pt idx="34">
                  <c:v>192132000</c:v>
                </c:pt>
                <c:pt idx="35">
                  <c:v>197976000</c:v>
                </c:pt>
                <c:pt idx="36">
                  <c:v>199492000</c:v>
                </c:pt>
                <c:pt idx="37">
                  <c:v>207037000</c:v>
                </c:pt>
                <c:pt idx="38">
                  <c:v>204884000</c:v>
                </c:pt>
                <c:pt idx="39">
                  <c:v>206039000</c:v>
                </c:pt>
                <c:pt idx="40">
                  <c:v>205982000</c:v>
                </c:pt>
                <c:pt idx="41">
                  <c:v>208428000</c:v>
                </c:pt>
                <c:pt idx="42">
                  <c:v>213385000</c:v>
                </c:pt>
                <c:pt idx="43">
                  <c:v>212447000</c:v>
                </c:pt>
                <c:pt idx="44">
                  <c:v>215475000</c:v>
                </c:pt>
                <c:pt idx="45">
                  <c:v>217633000</c:v>
                </c:pt>
                <c:pt idx="46">
                  <c:v>221259000</c:v>
                </c:pt>
                <c:pt idx="47">
                  <c:v>220992000</c:v>
                </c:pt>
                <c:pt idx="48">
                  <c:v>221427000</c:v>
                </c:pt>
                <c:pt idx="49">
                  <c:v>216451000</c:v>
                </c:pt>
                <c:pt idx="50">
                  <c:v>227681000</c:v>
                </c:pt>
                <c:pt idx="51">
                  <c:v>232791000</c:v>
                </c:pt>
                <c:pt idx="52">
                  <c:v>233587000</c:v>
                </c:pt>
                <c:pt idx="53">
                  <c:v>235335000</c:v>
                </c:pt>
                <c:pt idx="54">
                  <c:v>239245000</c:v>
                </c:pt>
                <c:pt idx="55">
                  <c:v>253451000</c:v>
                </c:pt>
                <c:pt idx="56">
                  <c:v>255231000</c:v>
                </c:pt>
                <c:pt idx="57">
                  <c:v>265456000</c:v>
                </c:pt>
                <c:pt idx="58">
                  <c:v>268942000</c:v>
                </c:pt>
                <c:pt idx="59">
                  <c:v>271962000</c:v>
                </c:pt>
                <c:pt idx="60">
                  <c:v>270422000</c:v>
                </c:pt>
                <c:pt idx="61">
                  <c:v>279606000</c:v>
                </c:pt>
                <c:pt idx="62">
                  <c:v>289356000</c:v>
                </c:pt>
                <c:pt idx="63">
                  <c:v>288552000</c:v>
                </c:pt>
                <c:pt idx="64">
                  <c:v>291074000</c:v>
                </c:pt>
                <c:pt idx="65">
                  <c:v>295796000</c:v>
                </c:pt>
                <c:pt idx="66">
                  <c:v>290477000</c:v>
                </c:pt>
                <c:pt idx="67">
                  <c:v>280966000</c:v>
                </c:pt>
                <c:pt idx="68">
                  <c:v>280923000</c:v>
                </c:pt>
                <c:pt idx="69">
                  <c:v>264274000</c:v>
                </c:pt>
                <c:pt idx="70">
                  <c:v>265844000</c:v>
                </c:pt>
                <c:pt idx="71">
                  <c:v>261700000</c:v>
                </c:pt>
                <c:pt idx="72">
                  <c:v>263874000</c:v>
                </c:pt>
                <c:pt idx="73">
                  <c:v>259583000</c:v>
                </c:pt>
                <c:pt idx="74">
                  <c:v>251017000</c:v>
                </c:pt>
                <c:pt idx="75">
                  <c:v>248160000</c:v>
                </c:pt>
                <c:pt idx="76">
                  <c:v>254410000</c:v>
                </c:pt>
                <c:pt idx="77">
                  <c:v>252342000</c:v>
                </c:pt>
                <c:pt idx="78">
                  <c:v>265572000</c:v>
                </c:pt>
                <c:pt idx="79">
                  <c:v>265408000</c:v>
                </c:pt>
                <c:pt idx="80">
                  <c:v>264255000</c:v>
                </c:pt>
                <c:pt idx="81">
                  <c:v>272993000</c:v>
                </c:pt>
                <c:pt idx="82">
                  <c:v>271045000</c:v>
                </c:pt>
                <c:pt idx="83">
                  <c:v>276619000</c:v>
                </c:pt>
                <c:pt idx="84">
                  <c:v>291735000</c:v>
                </c:pt>
                <c:pt idx="85">
                  <c:v>290421000</c:v>
                </c:pt>
                <c:pt idx="86">
                  <c:v>288771000</c:v>
                </c:pt>
                <c:pt idx="87">
                  <c:v>289984000</c:v>
                </c:pt>
                <c:pt idx="88">
                  <c:v>292577000</c:v>
                </c:pt>
                <c:pt idx="89">
                  <c:v>295162000</c:v>
                </c:pt>
                <c:pt idx="90">
                  <c:v>288938000</c:v>
                </c:pt>
                <c:pt idx="91">
                  <c:v>290224000</c:v>
                </c:pt>
                <c:pt idx="92">
                  <c:v>293616000</c:v>
                </c:pt>
                <c:pt idx="93">
                  <c:v>292696000</c:v>
                </c:pt>
                <c:pt idx="94">
                  <c:v>296373000</c:v>
                </c:pt>
                <c:pt idx="95">
                  <c:v>294225000</c:v>
                </c:pt>
                <c:pt idx="96">
                  <c:v>289526000</c:v>
                </c:pt>
                <c:pt idx="97">
                  <c:v>296522000</c:v>
                </c:pt>
                <c:pt idx="98">
                  <c:v>302289000</c:v>
                </c:pt>
                <c:pt idx="99">
                  <c:v>319890000</c:v>
                </c:pt>
                <c:pt idx="100">
                  <c:v>312343000</c:v>
                </c:pt>
                <c:pt idx="101">
                  <c:v>311243000</c:v>
                </c:pt>
                <c:pt idx="102">
                  <c:v>310707000</c:v>
                </c:pt>
                <c:pt idx="103">
                  <c:v>327798000</c:v>
                </c:pt>
                <c:pt idx="104">
                  <c:v>335447000</c:v>
                </c:pt>
                <c:pt idx="105">
                  <c:v>359054000</c:v>
                </c:pt>
                <c:pt idx="106">
                  <c:v>360917000</c:v>
                </c:pt>
                <c:pt idx="107">
                  <c:v>368361000</c:v>
                </c:pt>
                <c:pt idx="108">
                  <c:v>375274000</c:v>
                </c:pt>
              </c:numCache>
            </c:numRef>
          </c:val>
          <c:smooth val="0"/>
          <c:extLst xmlns:c16r2="http://schemas.microsoft.com/office/drawing/2015/06/chart">
            <c:ext xmlns:c16="http://schemas.microsoft.com/office/drawing/2014/chart" uri="{C3380CC4-5D6E-409C-BE32-E72D297353CC}">
              <c16:uniqueId val="{00000001-6560-400A-B3EB-43F37E11926E}"/>
            </c:ext>
          </c:extLst>
        </c:ser>
        <c:dLbls>
          <c:showLegendKey val="0"/>
          <c:showVal val="0"/>
          <c:showCatName val="0"/>
          <c:showSerName val="0"/>
          <c:showPercent val="0"/>
          <c:showBubbleSize val="0"/>
        </c:dLbls>
        <c:marker val="1"/>
        <c:smooth val="0"/>
        <c:axId val="250713152"/>
        <c:axId val="250713544"/>
      </c:lineChart>
      <c:dateAx>
        <c:axId val="250713152"/>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50713544"/>
        <c:crosses val="autoZero"/>
        <c:auto val="1"/>
        <c:lblOffset val="100"/>
        <c:baseTimeUnit val="months"/>
        <c:majorUnit val="6"/>
        <c:majorTimeUnit val="months"/>
        <c:minorUnit val="3"/>
        <c:minorTimeUnit val="months"/>
      </c:dateAx>
      <c:valAx>
        <c:axId val="250713544"/>
        <c:scaling>
          <c:orientation val="minMax"/>
          <c:max val="40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713152"/>
        <c:crosses val="autoZero"/>
        <c:crossBetween val="between"/>
        <c:majorUnit val="100000000"/>
        <c:dispUnits>
          <c:builtInUnit val="millions"/>
        </c:dispUnits>
      </c:valAx>
      <c:catAx>
        <c:axId val="250453016"/>
        <c:scaling>
          <c:orientation val="minMax"/>
        </c:scaling>
        <c:delete val="1"/>
        <c:axPos val="b"/>
        <c:majorTickMark val="out"/>
        <c:minorTickMark val="none"/>
        <c:tickLblPos val="nextTo"/>
        <c:crossAx val="250453408"/>
        <c:crosses val="autoZero"/>
        <c:auto val="1"/>
        <c:lblAlgn val="ctr"/>
        <c:lblOffset val="100"/>
        <c:noMultiLvlLbl val="0"/>
      </c:catAx>
      <c:valAx>
        <c:axId val="250453408"/>
        <c:scaling>
          <c:orientation val="minMax"/>
          <c:max val="400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453016"/>
        <c:crosses val="max"/>
        <c:crossBetween val="between"/>
        <c:majorUnit val="10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8013-4B0A-A7A7-5665C72E3868}"/>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8013-4B0A-A7A7-5665C72E3868}"/>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8013-4B0A-A7A7-5665C72E3868}"/>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8013-4B0A-A7A7-5665C72E3868}"/>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8013-4B0A-A7A7-5665C72E3868}"/>
            </c:ext>
          </c:extLst>
        </c:ser>
        <c:dLbls>
          <c:showLegendKey val="0"/>
          <c:showVal val="0"/>
          <c:showCatName val="0"/>
          <c:showSerName val="0"/>
          <c:showPercent val="0"/>
          <c:showBubbleSize val="0"/>
        </c:dLbls>
        <c:smooth val="0"/>
        <c:axId val="250454192"/>
        <c:axId val="250454584"/>
      </c:lineChart>
      <c:dateAx>
        <c:axId val="250454192"/>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454584"/>
        <c:crossesAt val="0.8"/>
        <c:auto val="1"/>
        <c:lblOffset val="100"/>
        <c:baseTimeUnit val="days"/>
        <c:majorUnit val="1"/>
        <c:majorTimeUnit val="days"/>
        <c:minorUnit val="1"/>
        <c:minorTimeUnit val="days"/>
      </c:dateAx>
      <c:valAx>
        <c:axId val="250454584"/>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454192"/>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07DC-4ABF-8A39-AF0D7EEF612A}"/>
            </c:ext>
          </c:extLst>
        </c:ser>
        <c:dLbls>
          <c:showLegendKey val="0"/>
          <c:showVal val="0"/>
          <c:showCatName val="0"/>
          <c:showSerName val="0"/>
          <c:showPercent val="0"/>
          <c:showBubbleSize val="0"/>
        </c:dLbls>
        <c:smooth val="0"/>
        <c:axId val="250455368"/>
        <c:axId val="250455760"/>
      </c:lineChart>
      <c:dateAx>
        <c:axId val="250455368"/>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455760"/>
        <c:crosses val="autoZero"/>
        <c:auto val="1"/>
        <c:lblOffset val="100"/>
        <c:baseTimeUnit val="days"/>
        <c:majorUnit val="1"/>
        <c:majorTimeUnit val="days"/>
        <c:minorUnit val="1"/>
        <c:minorTimeUnit val="days"/>
      </c:dateAx>
      <c:valAx>
        <c:axId val="250455760"/>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455368"/>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0136872887355"/>
          <c:y val="4.3701799485861177E-2"/>
          <c:w val="0.78233498738092"/>
          <c:h val="0.79177377892030854"/>
        </c:manualLayout>
      </c:layout>
      <c:barChart>
        <c:barDir val="col"/>
        <c:grouping val="clustered"/>
        <c:varyColors val="0"/>
        <c:ser>
          <c:idx val="1"/>
          <c:order val="1"/>
          <c:spPr>
            <a:solidFill>
              <a:srgbClr val="CCFFFF"/>
            </a:solidFill>
            <a:ln w="25400">
              <a:noFill/>
            </a:ln>
          </c:spPr>
          <c:invertIfNegative val="0"/>
          <c:val>
            <c:numRef>
              <c:f>'12Mo Totals'!$P$119:$P$227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350000000</c:v>
                </c:pt>
                <c:pt idx="14">
                  <c:v>350000000</c:v>
                </c:pt>
                <c:pt idx="15">
                  <c:v>350000000</c:v>
                </c:pt>
                <c:pt idx="16">
                  <c:v>350000000</c:v>
                </c:pt>
                <c:pt idx="17">
                  <c:v>350000000</c:v>
                </c:pt>
                <c:pt idx="18">
                  <c:v>350000000</c:v>
                </c:pt>
                <c:pt idx="19">
                  <c:v>350000000</c:v>
                </c:pt>
                <c:pt idx="20">
                  <c:v>350000000</c:v>
                </c:pt>
                <c:pt idx="21">
                  <c:v>350000000</c:v>
                </c:pt>
                <c:pt idx="22">
                  <c:v>350000000</c:v>
                </c:pt>
                <c:pt idx="23">
                  <c:v>350000000</c:v>
                </c:pt>
                <c:pt idx="24">
                  <c:v>350000000</c:v>
                </c:pt>
                <c:pt idx="25">
                  <c:v>0</c:v>
                </c:pt>
                <c:pt idx="26">
                  <c:v>0</c:v>
                </c:pt>
                <c:pt idx="27">
                  <c:v>0</c:v>
                </c:pt>
                <c:pt idx="28">
                  <c:v>0</c:v>
                </c:pt>
                <c:pt idx="29">
                  <c:v>0</c:v>
                </c:pt>
                <c:pt idx="30">
                  <c:v>0</c:v>
                </c:pt>
                <c:pt idx="31">
                  <c:v>0</c:v>
                </c:pt>
                <c:pt idx="32">
                  <c:v>0</c:v>
                </c:pt>
                <c:pt idx="33">
                  <c:v>0</c:v>
                </c:pt>
                <c:pt idx="34">
                  <c:v>0</c:v>
                </c:pt>
                <c:pt idx="35">
                  <c:v>0</c:v>
                </c:pt>
                <c:pt idx="36">
                  <c:v>0</c:v>
                </c:pt>
                <c:pt idx="37">
                  <c:v>350000000</c:v>
                </c:pt>
                <c:pt idx="38">
                  <c:v>350000000</c:v>
                </c:pt>
                <c:pt idx="39">
                  <c:v>350000000</c:v>
                </c:pt>
                <c:pt idx="40">
                  <c:v>350000000</c:v>
                </c:pt>
                <c:pt idx="41">
                  <c:v>350000000</c:v>
                </c:pt>
                <c:pt idx="42">
                  <c:v>350000000</c:v>
                </c:pt>
                <c:pt idx="43">
                  <c:v>350000000</c:v>
                </c:pt>
                <c:pt idx="44">
                  <c:v>350000000</c:v>
                </c:pt>
                <c:pt idx="45">
                  <c:v>350000000</c:v>
                </c:pt>
                <c:pt idx="46">
                  <c:v>350000000</c:v>
                </c:pt>
                <c:pt idx="47">
                  <c:v>350000000</c:v>
                </c:pt>
                <c:pt idx="48">
                  <c:v>350000000</c:v>
                </c:pt>
                <c:pt idx="49">
                  <c:v>0</c:v>
                </c:pt>
                <c:pt idx="50">
                  <c:v>0</c:v>
                </c:pt>
                <c:pt idx="51">
                  <c:v>0</c:v>
                </c:pt>
                <c:pt idx="52">
                  <c:v>0</c:v>
                </c:pt>
                <c:pt idx="53">
                  <c:v>0</c:v>
                </c:pt>
                <c:pt idx="54">
                  <c:v>0</c:v>
                </c:pt>
                <c:pt idx="55">
                  <c:v>0</c:v>
                </c:pt>
                <c:pt idx="56">
                  <c:v>0</c:v>
                </c:pt>
                <c:pt idx="57">
                  <c:v>0</c:v>
                </c:pt>
                <c:pt idx="58">
                  <c:v>0</c:v>
                </c:pt>
                <c:pt idx="59">
                  <c:v>0</c:v>
                </c:pt>
                <c:pt idx="60">
                  <c:v>0</c:v>
                </c:pt>
                <c:pt idx="61">
                  <c:v>350000000</c:v>
                </c:pt>
                <c:pt idx="62">
                  <c:v>350000000</c:v>
                </c:pt>
                <c:pt idx="63">
                  <c:v>350000000</c:v>
                </c:pt>
                <c:pt idx="64">
                  <c:v>350000000</c:v>
                </c:pt>
                <c:pt idx="65">
                  <c:v>350000000</c:v>
                </c:pt>
                <c:pt idx="66">
                  <c:v>350000000</c:v>
                </c:pt>
                <c:pt idx="67">
                  <c:v>350000000</c:v>
                </c:pt>
                <c:pt idx="68">
                  <c:v>350000000</c:v>
                </c:pt>
                <c:pt idx="69">
                  <c:v>350000000</c:v>
                </c:pt>
                <c:pt idx="70">
                  <c:v>350000000</c:v>
                </c:pt>
                <c:pt idx="71">
                  <c:v>350000000</c:v>
                </c:pt>
                <c:pt idx="72">
                  <c:v>350000000</c:v>
                </c:pt>
                <c:pt idx="73">
                  <c:v>0</c:v>
                </c:pt>
                <c:pt idx="74">
                  <c:v>0</c:v>
                </c:pt>
                <c:pt idx="75">
                  <c:v>0</c:v>
                </c:pt>
                <c:pt idx="76">
                  <c:v>0</c:v>
                </c:pt>
                <c:pt idx="77">
                  <c:v>0</c:v>
                </c:pt>
                <c:pt idx="78">
                  <c:v>0</c:v>
                </c:pt>
                <c:pt idx="79">
                  <c:v>0</c:v>
                </c:pt>
                <c:pt idx="80">
                  <c:v>0</c:v>
                </c:pt>
                <c:pt idx="81">
                  <c:v>0</c:v>
                </c:pt>
                <c:pt idx="82">
                  <c:v>0</c:v>
                </c:pt>
                <c:pt idx="83">
                  <c:v>0</c:v>
                </c:pt>
                <c:pt idx="84">
                  <c:v>0</c:v>
                </c:pt>
                <c:pt idx="85">
                  <c:v>350000000</c:v>
                </c:pt>
                <c:pt idx="86">
                  <c:v>350000000</c:v>
                </c:pt>
                <c:pt idx="87">
                  <c:v>350000000</c:v>
                </c:pt>
                <c:pt idx="88">
                  <c:v>350000000</c:v>
                </c:pt>
                <c:pt idx="89">
                  <c:v>350000000</c:v>
                </c:pt>
                <c:pt idx="90">
                  <c:v>350000000</c:v>
                </c:pt>
                <c:pt idx="91">
                  <c:v>350000000</c:v>
                </c:pt>
                <c:pt idx="92">
                  <c:v>350000000</c:v>
                </c:pt>
                <c:pt idx="93">
                  <c:v>350000000</c:v>
                </c:pt>
                <c:pt idx="94">
                  <c:v>350000000</c:v>
                </c:pt>
                <c:pt idx="95">
                  <c:v>350000000</c:v>
                </c:pt>
                <c:pt idx="96">
                  <c:v>350000000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3811-4DE4-B751-1DA269399D9C}"/>
            </c:ext>
          </c:extLst>
        </c:ser>
        <c:dLbls>
          <c:showLegendKey val="0"/>
          <c:showVal val="0"/>
          <c:showCatName val="0"/>
          <c:showSerName val="0"/>
          <c:showPercent val="0"/>
          <c:showBubbleSize val="0"/>
        </c:dLbls>
        <c:gapWidth val="0"/>
        <c:axId val="251209088"/>
        <c:axId val="251209480"/>
      </c:barChart>
      <c:lineChart>
        <c:grouping val="standard"/>
        <c:varyColors val="0"/>
        <c:ser>
          <c:idx val="0"/>
          <c:order val="0"/>
          <c:tx>
            <c:strRef>
              <c:f>'12Mo Totals'!$P$4</c:f>
              <c:strCache>
                <c:ptCount val="1"/>
                <c:pt idx="0">
                  <c:v>Administrative, Support, Waste Management, and Remediation</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Totals'!$P$5:$P$113</c:f>
              <c:numCache>
                <c:formatCode>General</c:formatCode>
                <c:ptCount val="109"/>
                <c:pt idx="0">
                  <c:v>146873000</c:v>
                </c:pt>
                <c:pt idx="1">
                  <c:v>148211000</c:v>
                </c:pt>
                <c:pt idx="2">
                  <c:v>150093000</c:v>
                </c:pt>
                <c:pt idx="3">
                  <c:v>151283000</c:v>
                </c:pt>
                <c:pt idx="4">
                  <c:v>153341000</c:v>
                </c:pt>
                <c:pt idx="5">
                  <c:v>155427000</c:v>
                </c:pt>
                <c:pt idx="6">
                  <c:v>156621000</c:v>
                </c:pt>
                <c:pt idx="7">
                  <c:v>158854000</c:v>
                </c:pt>
                <c:pt idx="8">
                  <c:v>160036000</c:v>
                </c:pt>
                <c:pt idx="9">
                  <c:v>162057000</c:v>
                </c:pt>
                <c:pt idx="10">
                  <c:v>163685000</c:v>
                </c:pt>
                <c:pt idx="11">
                  <c:v>165157000</c:v>
                </c:pt>
                <c:pt idx="12">
                  <c:v>166672000</c:v>
                </c:pt>
                <c:pt idx="13">
                  <c:v>168551000</c:v>
                </c:pt>
                <c:pt idx="14">
                  <c:v>169562000</c:v>
                </c:pt>
                <c:pt idx="15">
                  <c:v>170731000</c:v>
                </c:pt>
                <c:pt idx="16">
                  <c:v>171701000</c:v>
                </c:pt>
                <c:pt idx="17">
                  <c:v>172302000</c:v>
                </c:pt>
                <c:pt idx="18">
                  <c:v>173960000</c:v>
                </c:pt>
                <c:pt idx="19">
                  <c:v>174781000</c:v>
                </c:pt>
                <c:pt idx="20">
                  <c:v>174243000</c:v>
                </c:pt>
                <c:pt idx="21">
                  <c:v>176039000</c:v>
                </c:pt>
                <c:pt idx="22">
                  <c:v>176660000</c:v>
                </c:pt>
                <c:pt idx="23">
                  <c:v>177604000</c:v>
                </c:pt>
                <c:pt idx="24">
                  <c:v>179260000</c:v>
                </c:pt>
                <c:pt idx="25">
                  <c:v>178984000</c:v>
                </c:pt>
                <c:pt idx="26">
                  <c:v>178056000</c:v>
                </c:pt>
                <c:pt idx="27">
                  <c:v>179345000</c:v>
                </c:pt>
                <c:pt idx="28">
                  <c:v>180542000</c:v>
                </c:pt>
                <c:pt idx="29">
                  <c:v>180192000</c:v>
                </c:pt>
                <c:pt idx="30">
                  <c:v>182062000</c:v>
                </c:pt>
                <c:pt idx="31">
                  <c:v>182922000</c:v>
                </c:pt>
                <c:pt idx="32">
                  <c:v>184206000</c:v>
                </c:pt>
                <c:pt idx="33">
                  <c:v>185108000</c:v>
                </c:pt>
                <c:pt idx="34">
                  <c:v>185015000</c:v>
                </c:pt>
                <c:pt idx="35">
                  <c:v>186643000</c:v>
                </c:pt>
                <c:pt idx="36">
                  <c:v>186366000</c:v>
                </c:pt>
                <c:pt idx="37">
                  <c:v>186885000</c:v>
                </c:pt>
                <c:pt idx="38">
                  <c:v>187475000</c:v>
                </c:pt>
                <c:pt idx="39">
                  <c:v>188179000</c:v>
                </c:pt>
                <c:pt idx="40">
                  <c:v>188402000</c:v>
                </c:pt>
                <c:pt idx="41">
                  <c:v>189418000</c:v>
                </c:pt>
                <c:pt idx="42">
                  <c:v>190458000</c:v>
                </c:pt>
                <c:pt idx="43">
                  <c:v>190146000</c:v>
                </c:pt>
                <c:pt idx="44">
                  <c:v>192138000</c:v>
                </c:pt>
                <c:pt idx="45">
                  <c:v>193148000</c:v>
                </c:pt>
                <c:pt idx="46">
                  <c:v>193871000</c:v>
                </c:pt>
                <c:pt idx="47">
                  <c:v>198058000</c:v>
                </c:pt>
                <c:pt idx="48">
                  <c:v>198883000</c:v>
                </c:pt>
                <c:pt idx="49">
                  <c:v>200478000</c:v>
                </c:pt>
                <c:pt idx="50">
                  <c:v>203291000</c:v>
                </c:pt>
                <c:pt idx="51">
                  <c:v>204899000</c:v>
                </c:pt>
                <c:pt idx="52">
                  <c:v>206072000</c:v>
                </c:pt>
                <c:pt idx="53">
                  <c:v>208420000</c:v>
                </c:pt>
                <c:pt idx="54">
                  <c:v>209109000</c:v>
                </c:pt>
                <c:pt idx="55">
                  <c:v>210591000</c:v>
                </c:pt>
                <c:pt idx="56">
                  <c:v>212506000</c:v>
                </c:pt>
                <c:pt idx="57">
                  <c:v>213535000</c:v>
                </c:pt>
                <c:pt idx="58">
                  <c:v>215087000</c:v>
                </c:pt>
                <c:pt idx="59">
                  <c:v>215703000</c:v>
                </c:pt>
                <c:pt idx="60">
                  <c:v>218048000</c:v>
                </c:pt>
                <c:pt idx="61">
                  <c:v>219817000</c:v>
                </c:pt>
                <c:pt idx="62">
                  <c:v>222592000</c:v>
                </c:pt>
                <c:pt idx="63">
                  <c:v>223151000</c:v>
                </c:pt>
                <c:pt idx="64">
                  <c:v>225226000</c:v>
                </c:pt>
                <c:pt idx="65">
                  <c:v>227948000</c:v>
                </c:pt>
                <c:pt idx="66">
                  <c:v>227914000</c:v>
                </c:pt>
                <c:pt idx="67">
                  <c:v>231511000</c:v>
                </c:pt>
                <c:pt idx="68">
                  <c:v>232111000</c:v>
                </c:pt>
                <c:pt idx="69">
                  <c:v>232874000</c:v>
                </c:pt>
                <c:pt idx="70">
                  <c:v>237295000</c:v>
                </c:pt>
                <c:pt idx="71">
                  <c:v>236016000</c:v>
                </c:pt>
                <c:pt idx="72">
                  <c:v>237710000</c:v>
                </c:pt>
                <c:pt idx="73">
                  <c:v>239350000</c:v>
                </c:pt>
                <c:pt idx="74">
                  <c:v>240035000</c:v>
                </c:pt>
                <c:pt idx="75">
                  <c:v>241761000</c:v>
                </c:pt>
                <c:pt idx="76">
                  <c:v>245277000</c:v>
                </c:pt>
                <c:pt idx="77">
                  <c:v>246423000</c:v>
                </c:pt>
                <c:pt idx="78">
                  <c:v>249200000</c:v>
                </c:pt>
                <c:pt idx="79">
                  <c:v>251294000</c:v>
                </c:pt>
                <c:pt idx="80">
                  <c:v>251977000</c:v>
                </c:pt>
                <c:pt idx="81">
                  <c:v>255629000</c:v>
                </c:pt>
                <c:pt idx="82">
                  <c:v>256235000</c:v>
                </c:pt>
                <c:pt idx="83">
                  <c:v>258317000</c:v>
                </c:pt>
                <c:pt idx="84">
                  <c:v>262069000</c:v>
                </c:pt>
                <c:pt idx="85">
                  <c:v>265068000</c:v>
                </c:pt>
                <c:pt idx="86">
                  <c:v>266428000</c:v>
                </c:pt>
                <c:pt idx="87">
                  <c:v>269378000</c:v>
                </c:pt>
                <c:pt idx="88">
                  <c:v>271477000</c:v>
                </c:pt>
                <c:pt idx="89">
                  <c:v>272483000</c:v>
                </c:pt>
                <c:pt idx="90">
                  <c:v>275961000</c:v>
                </c:pt>
                <c:pt idx="91">
                  <c:v>277357000</c:v>
                </c:pt>
                <c:pt idx="92">
                  <c:v>279902000</c:v>
                </c:pt>
                <c:pt idx="93">
                  <c:v>283026000</c:v>
                </c:pt>
                <c:pt idx="94">
                  <c:v>285009000</c:v>
                </c:pt>
                <c:pt idx="95">
                  <c:v>288829000</c:v>
                </c:pt>
                <c:pt idx="96">
                  <c:v>290114000</c:v>
                </c:pt>
                <c:pt idx="97">
                  <c:v>291768000</c:v>
                </c:pt>
                <c:pt idx="98">
                  <c:v>293243000</c:v>
                </c:pt>
                <c:pt idx="99">
                  <c:v>296561000</c:v>
                </c:pt>
                <c:pt idx="100">
                  <c:v>298031000</c:v>
                </c:pt>
                <c:pt idx="101">
                  <c:v>299364000</c:v>
                </c:pt>
                <c:pt idx="102">
                  <c:v>303297000</c:v>
                </c:pt>
                <c:pt idx="103">
                  <c:v>304691000</c:v>
                </c:pt>
                <c:pt idx="104">
                  <c:v>308142000</c:v>
                </c:pt>
                <c:pt idx="105">
                  <c:v>311300000</c:v>
                </c:pt>
                <c:pt idx="106">
                  <c:v>312066000</c:v>
                </c:pt>
                <c:pt idx="107">
                  <c:v>316815000</c:v>
                </c:pt>
                <c:pt idx="108">
                  <c:v>317075000</c:v>
                </c:pt>
              </c:numCache>
            </c:numRef>
          </c:val>
          <c:smooth val="0"/>
          <c:extLst xmlns:c16r2="http://schemas.microsoft.com/office/drawing/2015/06/chart">
            <c:ext xmlns:c16="http://schemas.microsoft.com/office/drawing/2014/chart" uri="{C3380CC4-5D6E-409C-BE32-E72D297353CC}">
              <c16:uniqueId val="{00000001-3811-4DE4-B751-1DA269399D9C}"/>
            </c:ext>
          </c:extLst>
        </c:ser>
        <c:dLbls>
          <c:showLegendKey val="0"/>
          <c:showVal val="0"/>
          <c:showCatName val="0"/>
          <c:showSerName val="0"/>
          <c:showPercent val="0"/>
          <c:showBubbleSize val="0"/>
        </c:dLbls>
        <c:marker val="1"/>
        <c:smooth val="0"/>
        <c:axId val="250456544"/>
        <c:axId val="251208696"/>
      </c:lineChart>
      <c:dateAx>
        <c:axId val="25045654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51208696"/>
        <c:crosses val="autoZero"/>
        <c:auto val="1"/>
        <c:lblOffset val="100"/>
        <c:baseTimeUnit val="months"/>
        <c:majorUnit val="6"/>
        <c:majorTimeUnit val="months"/>
        <c:minorUnit val="3"/>
        <c:minorTimeUnit val="months"/>
      </c:dateAx>
      <c:valAx>
        <c:axId val="251208696"/>
        <c:scaling>
          <c:orientation val="minMax"/>
          <c:max val="35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456544"/>
        <c:crosses val="autoZero"/>
        <c:crossBetween val="between"/>
        <c:majorUnit val="50000000"/>
        <c:dispUnits>
          <c:builtInUnit val="millions"/>
        </c:dispUnits>
      </c:valAx>
      <c:catAx>
        <c:axId val="251209088"/>
        <c:scaling>
          <c:orientation val="minMax"/>
        </c:scaling>
        <c:delete val="1"/>
        <c:axPos val="b"/>
        <c:majorTickMark val="out"/>
        <c:minorTickMark val="none"/>
        <c:tickLblPos val="nextTo"/>
        <c:crossAx val="251209480"/>
        <c:crosses val="autoZero"/>
        <c:auto val="1"/>
        <c:lblAlgn val="ctr"/>
        <c:lblOffset val="100"/>
        <c:noMultiLvlLbl val="0"/>
      </c:catAx>
      <c:valAx>
        <c:axId val="251209480"/>
        <c:scaling>
          <c:orientation val="minMax"/>
          <c:max val="350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1209088"/>
        <c:crosses val="max"/>
        <c:crossBetween val="between"/>
        <c:majorUnit val="5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FC0A-4178-B53A-8B5448FEE4E0}"/>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FC0A-4178-B53A-8B5448FEE4E0}"/>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FC0A-4178-B53A-8B5448FEE4E0}"/>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FC0A-4178-B53A-8B5448FEE4E0}"/>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FC0A-4178-B53A-8B5448FEE4E0}"/>
            </c:ext>
          </c:extLst>
        </c:ser>
        <c:dLbls>
          <c:showLegendKey val="0"/>
          <c:showVal val="0"/>
          <c:showCatName val="0"/>
          <c:showSerName val="0"/>
          <c:showPercent val="0"/>
          <c:showBubbleSize val="0"/>
        </c:dLbls>
        <c:smooth val="0"/>
        <c:axId val="251210264"/>
        <c:axId val="251210656"/>
      </c:lineChart>
      <c:dateAx>
        <c:axId val="251210264"/>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1210656"/>
        <c:crossesAt val="0.8"/>
        <c:auto val="1"/>
        <c:lblOffset val="100"/>
        <c:baseTimeUnit val="days"/>
        <c:majorUnit val="1"/>
        <c:majorTimeUnit val="days"/>
        <c:minorUnit val="1"/>
        <c:minorTimeUnit val="days"/>
      </c:dateAx>
      <c:valAx>
        <c:axId val="251210656"/>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1210264"/>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5C83-418A-9FC6-55F4E8405A9C}"/>
            </c:ext>
          </c:extLst>
        </c:ser>
        <c:dLbls>
          <c:showLegendKey val="0"/>
          <c:showVal val="0"/>
          <c:showCatName val="0"/>
          <c:showSerName val="0"/>
          <c:showPercent val="0"/>
          <c:showBubbleSize val="0"/>
        </c:dLbls>
        <c:smooth val="0"/>
        <c:axId val="251211440"/>
        <c:axId val="251211832"/>
      </c:lineChart>
      <c:dateAx>
        <c:axId val="251211440"/>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1211832"/>
        <c:crosses val="autoZero"/>
        <c:auto val="1"/>
        <c:lblOffset val="100"/>
        <c:baseTimeUnit val="days"/>
        <c:majorUnit val="1"/>
        <c:majorTimeUnit val="days"/>
        <c:minorUnit val="1"/>
        <c:minorTimeUnit val="days"/>
      </c:dateAx>
      <c:valAx>
        <c:axId val="251211832"/>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1211440"/>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0136872887355"/>
          <c:y val="4.3701799485861177E-2"/>
          <c:w val="0.78233498738092"/>
          <c:h val="0.79177377892030854"/>
        </c:manualLayout>
      </c:layout>
      <c:barChart>
        <c:barDir val="col"/>
        <c:grouping val="clustered"/>
        <c:varyColors val="0"/>
        <c:ser>
          <c:idx val="1"/>
          <c:order val="1"/>
          <c:spPr>
            <a:solidFill>
              <a:srgbClr val="CCFFFF"/>
            </a:solidFill>
            <a:ln w="25400">
              <a:noFill/>
            </a:ln>
          </c:spPr>
          <c:invertIfNegative val="0"/>
          <c:val>
            <c:numRef>
              <c:f>'12Mo Totals'!$Q$119:$Q$227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600000000</c:v>
                </c:pt>
                <c:pt idx="14">
                  <c:v>600000000</c:v>
                </c:pt>
                <c:pt idx="15">
                  <c:v>600000000</c:v>
                </c:pt>
                <c:pt idx="16">
                  <c:v>600000000</c:v>
                </c:pt>
                <c:pt idx="17">
                  <c:v>600000000</c:v>
                </c:pt>
                <c:pt idx="18">
                  <c:v>600000000</c:v>
                </c:pt>
                <c:pt idx="19">
                  <c:v>600000000</c:v>
                </c:pt>
                <c:pt idx="20">
                  <c:v>600000000</c:v>
                </c:pt>
                <c:pt idx="21">
                  <c:v>600000000</c:v>
                </c:pt>
                <c:pt idx="22">
                  <c:v>600000000</c:v>
                </c:pt>
                <c:pt idx="23">
                  <c:v>600000000</c:v>
                </c:pt>
                <c:pt idx="24">
                  <c:v>600000000</c:v>
                </c:pt>
                <c:pt idx="25">
                  <c:v>0</c:v>
                </c:pt>
                <c:pt idx="26">
                  <c:v>0</c:v>
                </c:pt>
                <c:pt idx="27">
                  <c:v>0</c:v>
                </c:pt>
                <c:pt idx="28">
                  <c:v>0</c:v>
                </c:pt>
                <c:pt idx="29">
                  <c:v>0</c:v>
                </c:pt>
                <c:pt idx="30">
                  <c:v>0</c:v>
                </c:pt>
                <c:pt idx="31">
                  <c:v>0</c:v>
                </c:pt>
                <c:pt idx="32">
                  <c:v>0</c:v>
                </c:pt>
                <c:pt idx="33">
                  <c:v>0</c:v>
                </c:pt>
                <c:pt idx="34">
                  <c:v>0</c:v>
                </c:pt>
                <c:pt idx="35">
                  <c:v>0</c:v>
                </c:pt>
                <c:pt idx="36">
                  <c:v>0</c:v>
                </c:pt>
                <c:pt idx="37">
                  <c:v>600000000</c:v>
                </c:pt>
                <c:pt idx="38">
                  <c:v>600000000</c:v>
                </c:pt>
                <c:pt idx="39">
                  <c:v>600000000</c:v>
                </c:pt>
                <c:pt idx="40">
                  <c:v>600000000</c:v>
                </c:pt>
                <c:pt idx="41">
                  <c:v>600000000</c:v>
                </c:pt>
                <c:pt idx="42">
                  <c:v>600000000</c:v>
                </c:pt>
                <c:pt idx="43">
                  <c:v>600000000</c:v>
                </c:pt>
                <c:pt idx="44">
                  <c:v>600000000</c:v>
                </c:pt>
                <c:pt idx="45">
                  <c:v>600000000</c:v>
                </c:pt>
                <c:pt idx="46">
                  <c:v>600000000</c:v>
                </c:pt>
                <c:pt idx="47">
                  <c:v>600000000</c:v>
                </c:pt>
                <c:pt idx="48">
                  <c:v>600000000</c:v>
                </c:pt>
                <c:pt idx="49">
                  <c:v>0</c:v>
                </c:pt>
                <c:pt idx="50">
                  <c:v>0</c:v>
                </c:pt>
                <c:pt idx="51">
                  <c:v>0</c:v>
                </c:pt>
                <c:pt idx="52">
                  <c:v>0</c:v>
                </c:pt>
                <c:pt idx="53">
                  <c:v>0</c:v>
                </c:pt>
                <c:pt idx="54">
                  <c:v>0</c:v>
                </c:pt>
                <c:pt idx="55">
                  <c:v>0</c:v>
                </c:pt>
                <c:pt idx="56">
                  <c:v>0</c:v>
                </c:pt>
                <c:pt idx="57">
                  <c:v>0</c:v>
                </c:pt>
                <c:pt idx="58">
                  <c:v>0</c:v>
                </c:pt>
                <c:pt idx="59">
                  <c:v>0</c:v>
                </c:pt>
                <c:pt idx="60">
                  <c:v>0</c:v>
                </c:pt>
                <c:pt idx="61">
                  <c:v>600000000</c:v>
                </c:pt>
                <c:pt idx="62">
                  <c:v>600000000</c:v>
                </c:pt>
                <c:pt idx="63">
                  <c:v>600000000</c:v>
                </c:pt>
                <c:pt idx="64">
                  <c:v>600000000</c:v>
                </c:pt>
                <c:pt idx="65">
                  <c:v>600000000</c:v>
                </c:pt>
                <c:pt idx="66">
                  <c:v>600000000</c:v>
                </c:pt>
                <c:pt idx="67">
                  <c:v>600000000</c:v>
                </c:pt>
                <c:pt idx="68">
                  <c:v>600000000</c:v>
                </c:pt>
                <c:pt idx="69">
                  <c:v>600000000</c:v>
                </c:pt>
                <c:pt idx="70">
                  <c:v>600000000</c:v>
                </c:pt>
                <c:pt idx="71">
                  <c:v>600000000</c:v>
                </c:pt>
                <c:pt idx="72">
                  <c:v>600000000</c:v>
                </c:pt>
                <c:pt idx="73">
                  <c:v>0</c:v>
                </c:pt>
                <c:pt idx="74">
                  <c:v>0</c:v>
                </c:pt>
                <c:pt idx="75">
                  <c:v>0</c:v>
                </c:pt>
                <c:pt idx="76">
                  <c:v>0</c:v>
                </c:pt>
                <c:pt idx="77">
                  <c:v>0</c:v>
                </c:pt>
                <c:pt idx="78">
                  <c:v>0</c:v>
                </c:pt>
                <c:pt idx="79">
                  <c:v>0</c:v>
                </c:pt>
                <c:pt idx="80">
                  <c:v>0</c:v>
                </c:pt>
                <c:pt idx="81">
                  <c:v>0</c:v>
                </c:pt>
                <c:pt idx="82">
                  <c:v>0</c:v>
                </c:pt>
                <c:pt idx="83">
                  <c:v>0</c:v>
                </c:pt>
                <c:pt idx="84">
                  <c:v>0</c:v>
                </c:pt>
                <c:pt idx="85">
                  <c:v>600000000</c:v>
                </c:pt>
                <c:pt idx="86">
                  <c:v>600000000</c:v>
                </c:pt>
                <c:pt idx="87">
                  <c:v>600000000</c:v>
                </c:pt>
                <c:pt idx="88">
                  <c:v>600000000</c:v>
                </c:pt>
                <c:pt idx="89">
                  <c:v>600000000</c:v>
                </c:pt>
                <c:pt idx="90">
                  <c:v>600000000</c:v>
                </c:pt>
                <c:pt idx="91">
                  <c:v>600000000</c:v>
                </c:pt>
                <c:pt idx="92">
                  <c:v>600000000</c:v>
                </c:pt>
                <c:pt idx="93">
                  <c:v>600000000</c:v>
                </c:pt>
                <c:pt idx="94">
                  <c:v>600000000</c:v>
                </c:pt>
                <c:pt idx="95">
                  <c:v>600000000</c:v>
                </c:pt>
                <c:pt idx="96">
                  <c:v>600000000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A0B1-448C-9CB2-27E06F796B98}"/>
            </c:ext>
          </c:extLst>
        </c:ser>
        <c:dLbls>
          <c:showLegendKey val="0"/>
          <c:showVal val="0"/>
          <c:showCatName val="0"/>
          <c:showSerName val="0"/>
          <c:showPercent val="0"/>
          <c:showBubbleSize val="0"/>
        </c:dLbls>
        <c:gapWidth val="0"/>
        <c:axId val="250984184"/>
        <c:axId val="250984576"/>
      </c:barChart>
      <c:lineChart>
        <c:grouping val="standard"/>
        <c:varyColors val="0"/>
        <c:ser>
          <c:idx val="0"/>
          <c:order val="0"/>
          <c:tx>
            <c:strRef>
              <c:f>'12Mo Totals'!$Q$4</c:f>
              <c:strCache>
                <c:ptCount val="1"/>
                <c:pt idx="0">
                  <c:v>Educational Services</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Totals'!$Q$5:$Q$113</c:f>
              <c:numCache>
                <c:formatCode>General</c:formatCode>
                <c:ptCount val="109"/>
                <c:pt idx="0">
                  <c:v>334934000</c:v>
                </c:pt>
                <c:pt idx="1">
                  <c:v>337873000</c:v>
                </c:pt>
                <c:pt idx="2">
                  <c:v>339351000</c:v>
                </c:pt>
                <c:pt idx="3">
                  <c:v>341303000</c:v>
                </c:pt>
                <c:pt idx="4">
                  <c:v>343841000</c:v>
                </c:pt>
                <c:pt idx="5">
                  <c:v>348671000</c:v>
                </c:pt>
                <c:pt idx="6">
                  <c:v>352817000</c:v>
                </c:pt>
                <c:pt idx="7">
                  <c:v>350269000</c:v>
                </c:pt>
                <c:pt idx="8">
                  <c:v>351521000</c:v>
                </c:pt>
                <c:pt idx="9">
                  <c:v>352922000</c:v>
                </c:pt>
                <c:pt idx="10">
                  <c:v>354655000</c:v>
                </c:pt>
                <c:pt idx="11">
                  <c:v>355982000</c:v>
                </c:pt>
                <c:pt idx="12">
                  <c:v>355916000</c:v>
                </c:pt>
                <c:pt idx="13">
                  <c:v>358207000</c:v>
                </c:pt>
                <c:pt idx="14">
                  <c:v>364752000</c:v>
                </c:pt>
                <c:pt idx="15">
                  <c:v>356957000</c:v>
                </c:pt>
                <c:pt idx="16">
                  <c:v>358987000</c:v>
                </c:pt>
                <c:pt idx="17">
                  <c:v>356500000</c:v>
                </c:pt>
                <c:pt idx="18">
                  <c:v>355845000</c:v>
                </c:pt>
                <c:pt idx="19">
                  <c:v>357479000</c:v>
                </c:pt>
                <c:pt idx="20">
                  <c:v>356983000</c:v>
                </c:pt>
                <c:pt idx="21">
                  <c:v>360529000</c:v>
                </c:pt>
                <c:pt idx="22">
                  <c:v>358354000</c:v>
                </c:pt>
                <c:pt idx="23">
                  <c:v>359331000</c:v>
                </c:pt>
                <c:pt idx="24">
                  <c:v>360298000</c:v>
                </c:pt>
                <c:pt idx="25">
                  <c:v>360769000</c:v>
                </c:pt>
                <c:pt idx="26">
                  <c:v>356898000</c:v>
                </c:pt>
                <c:pt idx="27">
                  <c:v>365330000</c:v>
                </c:pt>
                <c:pt idx="28">
                  <c:v>363496000</c:v>
                </c:pt>
                <c:pt idx="29">
                  <c:v>363649000</c:v>
                </c:pt>
                <c:pt idx="30">
                  <c:v>365249000</c:v>
                </c:pt>
                <c:pt idx="31">
                  <c:v>365233000</c:v>
                </c:pt>
                <c:pt idx="32">
                  <c:v>366028000</c:v>
                </c:pt>
                <c:pt idx="33">
                  <c:v>367848000</c:v>
                </c:pt>
                <c:pt idx="34">
                  <c:v>378245000</c:v>
                </c:pt>
                <c:pt idx="35">
                  <c:v>370974000</c:v>
                </c:pt>
                <c:pt idx="36">
                  <c:v>371756000</c:v>
                </c:pt>
                <c:pt idx="37">
                  <c:v>373263000</c:v>
                </c:pt>
                <c:pt idx="38">
                  <c:v>372045000</c:v>
                </c:pt>
                <c:pt idx="39">
                  <c:v>375905000</c:v>
                </c:pt>
                <c:pt idx="40">
                  <c:v>377565000</c:v>
                </c:pt>
                <c:pt idx="41">
                  <c:v>382183000</c:v>
                </c:pt>
                <c:pt idx="42">
                  <c:v>381029000</c:v>
                </c:pt>
                <c:pt idx="43">
                  <c:v>382773000</c:v>
                </c:pt>
                <c:pt idx="44">
                  <c:v>389520000</c:v>
                </c:pt>
                <c:pt idx="45">
                  <c:v>387553000</c:v>
                </c:pt>
                <c:pt idx="46">
                  <c:v>384158000</c:v>
                </c:pt>
                <c:pt idx="47">
                  <c:v>387826000</c:v>
                </c:pt>
                <c:pt idx="48">
                  <c:v>394844000</c:v>
                </c:pt>
                <c:pt idx="49">
                  <c:v>393525000</c:v>
                </c:pt>
                <c:pt idx="50">
                  <c:v>395606000</c:v>
                </c:pt>
                <c:pt idx="51">
                  <c:v>395873000</c:v>
                </c:pt>
                <c:pt idx="52">
                  <c:v>395988000</c:v>
                </c:pt>
                <c:pt idx="53">
                  <c:v>399036000</c:v>
                </c:pt>
                <c:pt idx="54">
                  <c:v>400241000</c:v>
                </c:pt>
                <c:pt idx="55">
                  <c:v>401527000</c:v>
                </c:pt>
                <c:pt idx="56">
                  <c:v>400504000</c:v>
                </c:pt>
                <c:pt idx="57">
                  <c:v>403539000</c:v>
                </c:pt>
                <c:pt idx="58">
                  <c:v>400619000</c:v>
                </c:pt>
                <c:pt idx="59">
                  <c:v>411090000</c:v>
                </c:pt>
                <c:pt idx="60">
                  <c:v>408928000</c:v>
                </c:pt>
                <c:pt idx="61">
                  <c:v>414468000</c:v>
                </c:pt>
                <c:pt idx="62">
                  <c:v>418869000</c:v>
                </c:pt>
                <c:pt idx="63">
                  <c:v>421061000</c:v>
                </c:pt>
                <c:pt idx="64">
                  <c:v>425440000</c:v>
                </c:pt>
                <c:pt idx="65">
                  <c:v>427025000</c:v>
                </c:pt>
                <c:pt idx="66">
                  <c:v>430801000</c:v>
                </c:pt>
                <c:pt idx="67">
                  <c:v>435687000</c:v>
                </c:pt>
                <c:pt idx="68">
                  <c:v>436329000</c:v>
                </c:pt>
                <c:pt idx="69">
                  <c:v>440064000</c:v>
                </c:pt>
                <c:pt idx="70">
                  <c:v>446296000</c:v>
                </c:pt>
                <c:pt idx="71">
                  <c:v>447310000</c:v>
                </c:pt>
                <c:pt idx="72">
                  <c:v>453461000</c:v>
                </c:pt>
                <c:pt idx="73">
                  <c:v>455734000</c:v>
                </c:pt>
                <c:pt idx="74">
                  <c:v>458232000</c:v>
                </c:pt>
                <c:pt idx="75">
                  <c:v>457711000</c:v>
                </c:pt>
                <c:pt idx="76">
                  <c:v>459585000</c:v>
                </c:pt>
                <c:pt idx="77">
                  <c:v>464367000</c:v>
                </c:pt>
                <c:pt idx="78">
                  <c:v>463967000</c:v>
                </c:pt>
                <c:pt idx="79">
                  <c:v>465780000</c:v>
                </c:pt>
                <c:pt idx="80">
                  <c:v>468558000</c:v>
                </c:pt>
                <c:pt idx="81">
                  <c:v>469788000</c:v>
                </c:pt>
                <c:pt idx="82">
                  <c:v>468083000</c:v>
                </c:pt>
                <c:pt idx="83">
                  <c:v>467806000</c:v>
                </c:pt>
                <c:pt idx="84">
                  <c:v>470219000</c:v>
                </c:pt>
                <c:pt idx="85">
                  <c:v>470288000</c:v>
                </c:pt>
                <c:pt idx="86">
                  <c:v>472648000</c:v>
                </c:pt>
                <c:pt idx="87">
                  <c:v>475558000</c:v>
                </c:pt>
                <c:pt idx="88">
                  <c:v>477983000</c:v>
                </c:pt>
                <c:pt idx="89">
                  <c:v>478670000</c:v>
                </c:pt>
                <c:pt idx="90">
                  <c:v>484365000</c:v>
                </c:pt>
                <c:pt idx="91">
                  <c:v>483324000</c:v>
                </c:pt>
                <c:pt idx="92">
                  <c:v>484895000</c:v>
                </c:pt>
                <c:pt idx="93">
                  <c:v>490084000</c:v>
                </c:pt>
                <c:pt idx="94">
                  <c:v>493196000</c:v>
                </c:pt>
                <c:pt idx="95">
                  <c:v>496611000</c:v>
                </c:pt>
                <c:pt idx="96">
                  <c:v>499605000</c:v>
                </c:pt>
                <c:pt idx="97">
                  <c:v>504243000</c:v>
                </c:pt>
                <c:pt idx="98">
                  <c:v>504960000</c:v>
                </c:pt>
                <c:pt idx="99">
                  <c:v>506471000</c:v>
                </c:pt>
                <c:pt idx="100">
                  <c:v>508770000</c:v>
                </c:pt>
                <c:pt idx="101">
                  <c:v>511598000</c:v>
                </c:pt>
                <c:pt idx="102">
                  <c:v>514975000</c:v>
                </c:pt>
                <c:pt idx="103">
                  <c:v>516273000</c:v>
                </c:pt>
                <c:pt idx="104">
                  <c:v>519191000</c:v>
                </c:pt>
                <c:pt idx="105">
                  <c:v>518880000</c:v>
                </c:pt>
                <c:pt idx="106">
                  <c:v>524987000</c:v>
                </c:pt>
                <c:pt idx="107">
                  <c:v>532186000</c:v>
                </c:pt>
                <c:pt idx="108">
                  <c:v>529877000</c:v>
                </c:pt>
              </c:numCache>
            </c:numRef>
          </c:val>
          <c:smooth val="0"/>
          <c:extLst xmlns:c16r2="http://schemas.microsoft.com/office/drawing/2015/06/chart">
            <c:ext xmlns:c16="http://schemas.microsoft.com/office/drawing/2014/chart" uri="{C3380CC4-5D6E-409C-BE32-E72D297353CC}">
              <c16:uniqueId val="{00000001-A0B1-448C-9CB2-27E06F796B98}"/>
            </c:ext>
          </c:extLst>
        </c:ser>
        <c:dLbls>
          <c:showLegendKey val="0"/>
          <c:showVal val="0"/>
          <c:showCatName val="0"/>
          <c:showSerName val="0"/>
          <c:showPercent val="0"/>
          <c:showBubbleSize val="0"/>
        </c:dLbls>
        <c:marker val="1"/>
        <c:smooth val="0"/>
        <c:axId val="250983400"/>
        <c:axId val="250983792"/>
      </c:lineChart>
      <c:dateAx>
        <c:axId val="250983400"/>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50983792"/>
        <c:crosses val="autoZero"/>
        <c:auto val="1"/>
        <c:lblOffset val="100"/>
        <c:baseTimeUnit val="months"/>
        <c:majorUnit val="6"/>
        <c:majorTimeUnit val="months"/>
        <c:minorUnit val="3"/>
        <c:minorTimeUnit val="months"/>
      </c:dateAx>
      <c:valAx>
        <c:axId val="250983792"/>
        <c:scaling>
          <c:orientation val="minMax"/>
          <c:max val="60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983400"/>
        <c:crosses val="autoZero"/>
        <c:crossBetween val="between"/>
        <c:majorUnit val="100000000"/>
        <c:dispUnits>
          <c:builtInUnit val="millions"/>
        </c:dispUnits>
      </c:valAx>
      <c:catAx>
        <c:axId val="250984184"/>
        <c:scaling>
          <c:orientation val="minMax"/>
        </c:scaling>
        <c:delete val="1"/>
        <c:axPos val="b"/>
        <c:majorTickMark val="out"/>
        <c:minorTickMark val="none"/>
        <c:tickLblPos val="nextTo"/>
        <c:crossAx val="250984576"/>
        <c:crosses val="autoZero"/>
        <c:auto val="1"/>
        <c:lblAlgn val="ctr"/>
        <c:lblOffset val="100"/>
        <c:noMultiLvlLbl val="0"/>
      </c:catAx>
      <c:valAx>
        <c:axId val="250984576"/>
        <c:scaling>
          <c:orientation val="minMax"/>
          <c:max val="600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984184"/>
        <c:crosses val="max"/>
        <c:crossBetween val="between"/>
        <c:majorUnit val="10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0CCC-4330-A13E-497BE1792F23}"/>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0CCC-4330-A13E-497BE1792F23}"/>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0CCC-4330-A13E-497BE1792F23}"/>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0CCC-4330-A13E-497BE1792F23}"/>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0CCC-4330-A13E-497BE1792F23}"/>
            </c:ext>
          </c:extLst>
        </c:ser>
        <c:dLbls>
          <c:showLegendKey val="0"/>
          <c:showVal val="0"/>
          <c:showCatName val="0"/>
          <c:showSerName val="0"/>
          <c:showPercent val="0"/>
          <c:showBubbleSize val="0"/>
        </c:dLbls>
        <c:smooth val="0"/>
        <c:axId val="250985360"/>
        <c:axId val="250985752"/>
      </c:lineChart>
      <c:dateAx>
        <c:axId val="250985360"/>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985752"/>
        <c:crossesAt val="0.8"/>
        <c:auto val="1"/>
        <c:lblOffset val="100"/>
        <c:baseTimeUnit val="days"/>
        <c:majorUnit val="1"/>
        <c:majorTimeUnit val="days"/>
        <c:minorUnit val="1"/>
        <c:minorTimeUnit val="days"/>
      </c:dateAx>
      <c:valAx>
        <c:axId val="250985752"/>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985360"/>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3E5C-4190-8C26-90F1F9DECB6F}"/>
            </c:ext>
          </c:extLst>
        </c:ser>
        <c:dLbls>
          <c:showLegendKey val="0"/>
          <c:showVal val="0"/>
          <c:showCatName val="0"/>
          <c:showSerName val="0"/>
          <c:showPercent val="0"/>
          <c:showBubbleSize val="0"/>
        </c:dLbls>
        <c:smooth val="0"/>
        <c:axId val="250986536"/>
        <c:axId val="250986928"/>
      </c:lineChart>
      <c:dateAx>
        <c:axId val="250986536"/>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986928"/>
        <c:crosses val="autoZero"/>
        <c:auto val="1"/>
        <c:lblOffset val="100"/>
        <c:baseTimeUnit val="days"/>
        <c:majorUnit val="1"/>
        <c:majorTimeUnit val="days"/>
        <c:minorUnit val="1"/>
        <c:minorTimeUnit val="days"/>
      </c:dateAx>
      <c:valAx>
        <c:axId val="250986928"/>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0986536"/>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8860759493671"/>
          <c:y val="4.1666666666666664E-2"/>
          <c:w val="0.80696202531645567"/>
          <c:h val="0.79166666666666663"/>
        </c:manualLayout>
      </c:layout>
      <c:barChart>
        <c:barDir val="col"/>
        <c:grouping val="clustered"/>
        <c:varyColors val="0"/>
        <c:ser>
          <c:idx val="1"/>
          <c:order val="1"/>
          <c:spPr>
            <a:solidFill>
              <a:srgbClr val="CCFFFF"/>
            </a:solidFill>
            <a:ln w="25400">
              <a:noFill/>
            </a:ln>
          </c:spPr>
          <c:invertIfNegative val="0"/>
          <c:val>
            <c:numRef>
              <c:f>'12Mo Totals'!$C$119:$C$227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120000000</c:v>
                </c:pt>
                <c:pt idx="14">
                  <c:v>120000000</c:v>
                </c:pt>
                <c:pt idx="15">
                  <c:v>120000000</c:v>
                </c:pt>
                <c:pt idx="16">
                  <c:v>120000000</c:v>
                </c:pt>
                <c:pt idx="17">
                  <c:v>120000000</c:v>
                </c:pt>
                <c:pt idx="18">
                  <c:v>120000000</c:v>
                </c:pt>
                <c:pt idx="19">
                  <c:v>120000000</c:v>
                </c:pt>
                <c:pt idx="20">
                  <c:v>120000000</c:v>
                </c:pt>
                <c:pt idx="21">
                  <c:v>120000000</c:v>
                </c:pt>
                <c:pt idx="22">
                  <c:v>120000000</c:v>
                </c:pt>
                <c:pt idx="23">
                  <c:v>120000000</c:v>
                </c:pt>
                <c:pt idx="24">
                  <c:v>120000000</c:v>
                </c:pt>
                <c:pt idx="25">
                  <c:v>0</c:v>
                </c:pt>
                <c:pt idx="26">
                  <c:v>0</c:v>
                </c:pt>
                <c:pt idx="27">
                  <c:v>0</c:v>
                </c:pt>
                <c:pt idx="28">
                  <c:v>0</c:v>
                </c:pt>
                <c:pt idx="29">
                  <c:v>0</c:v>
                </c:pt>
                <c:pt idx="30">
                  <c:v>0</c:v>
                </c:pt>
                <c:pt idx="31">
                  <c:v>0</c:v>
                </c:pt>
                <c:pt idx="32">
                  <c:v>0</c:v>
                </c:pt>
                <c:pt idx="33">
                  <c:v>0</c:v>
                </c:pt>
                <c:pt idx="34">
                  <c:v>0</c:v>
                </c:pt>
                <c:pt idx="35">
                  <c:v>0</c:v>
                </c:pt>
                <c:pt idx="36">
                  <c:v>0</c:v>
                </c:pt>
                <c:pt idx="37">
                  <c:v>120000000</c:v>
                </c:pt>
                <c:pt idx="38">
                  <c:v>120000000</c:v>
                </c:pt>
                <c:pt idx="39">
                  <c:v>120000000</c:v>
                </c:pt>
                <c:pt idx="40">
                  <c:v>120000000</c:v>
                </c:pt>
                <c:pt idx="41">
                  <c:v>120000000</c:v>
                </c:pt>
                <c:pt idx="42">
                  <c:v>120000000</c:v>
                </c:pt>
                <c:pt idx="43">
                  <c:v>120000000</c:v>
                </c:pt>
                <c:pt idx="44">
                  <c:v>120000000</c:v>
                </c:pt>
                <c:pt idx="45">
                  <c:v>120000000</c:v>
                </c:pt>
                <c:pt idx="46">
                  <c:v>120000000</c:v>
                </c:pt>
                <c:pt idx="47">
                  <c:v>120000000</c:v>
                </c:pt>
                <c:pt idx="48">
                  <c:v>120000000</c:v>
                </c:pt>
                <c:pt idx="49">
                  <c:v>0</c:v>
                </c:pt>
                <c:pt idx="50">
                  <c:v>0</c:v>
                </c:pt>
                <c:pt idx="51">
                  <c:v>0</c:v>
                </c:pt>
                <c:pt idx="52">
                  <c:v>0</c:v>
                </c:pt>
                <c:pt idx="53">
                  <c:v>0</c:v>
                </c:pt>
                <c:pt idx="54">
                  <c:v>0</c:v>
                </c:pt>
                <c:pt idx="55">
                  <c:v>0</c:v>
                </c:pt>
                <c:pt idx="56">
                  <c:v>0</c:v>
                </c:pt>
                <c:pt idx="57">
                  <c:v>0</c:v>
                </c:pt>
                <c:pt idx="58">
                  <c:v>0</c:v>
                </c:pt>
                <c:pt idx="59">
                  <c:v>0</c:v>
                </c:pt>
                <c:pt idx="60">
                  <c:v>0</c:v>
                </c:pt>
                <c:pt idx="61">
                  <c:v>120000000</c:v>
                </c:pt>
                <c:pt idx="62">
                  <c:v>120000000</c:v>
                </c:pt>
                <c:pt idx="63">
                  <c:v>120000000</c:v>
                </c:pt>
                <c:pt idx="64">
                  <c:v>120000000</c:v>
                </c:pt>
                <c:pt idx="65">
                  <c:v>120000000</c:v>
                </c:pt>
                <c:pt idx="66">
                  <c:v>120000000</c:v>
                </c:pt>
                <c:pt idx="67">
                  <c:v>120000000</c:v>
                </c:pt>
                <c:pt idx="68">
                  <c:v>120000000</c:v>
                </c:pt>
                <c:pt idx="69">
                  <c:v>120000000</c:v>
                </c:pt>
                <c:pt idx="70">
                  <c:v>120000000</c:v>
                </c:pt>
                <c:pt idx="71">
                  <c:v>120000000</c:v>
                </c:pt>
                <c:pt idx="72">
                  <c:v>120000000</c:v>
                </c:pt>
                <c:pt idx="73">
                  <c:v>0</c:v>
                </c:pt>
                <c:pt idx="74">
                  <c:v>0</c:v>
                </c:pt>
                <c:pt idx="75">
                  <c:v>0</c:v>
                </c:pt>
                <c:pt idx="76">
                  <c:v>0</c:v>
                </c:pt>
                <c:pt idx="77">
                  <c:v>0</c:v>
                </c:pt>
                <c:pt idx="78">
                  <c:v>0</c:v>
                </c:pt>
                <c:pt idx="79">
                  <c:v>0</c:v>
                </c:pt>
                <c:pt idx="80">
                  <c:v>0</c:v>
                </c:pt>
                <c:pt idx="81">
                  <c:v>0</c:v>
                </c:pt>
                <c:pt idx="82">
                  <c:v>0</c:v>
                </c:pt>
                <c:pt idx="83">
                  <c:v>0</c:v>
                </c:pt>
                <c:pt idx="84">
                  <c:v>0</c:v>
                </c:pt>
                <c:pt idx="85">
                  <c:v>120000000</c:v>
                </c:pt>
                <c:pt idx="86">
                  <c:v>120000000</c:v>
                </c:pt>
                <c:pt idx="87">
                  <c:v>120000000</c:v>
                </c:pt>
                <c:pt idx="88">
                  <c:v>120000000</c:v>
                </c:pt>
                <c:pt idx="89">
                  <c:v>120000000</c:v>
                </c:pt>
                <c:pt idx="90">
                  <c:v>120000000</c:v>
                </c:pt>
                <c:pt idx="91">
                  <c:v>120000000</c:v>
                </c:pt>
                <c:pt idx="92">
                  <c:v>120000000</c:v>
                </c:pt>
                <c:pt idx="93">
                  <c:v>120000000</c:v>
                </c:pt>
                <c:pt idx="94">
                  <c:v>120000000</c:v>
                </c:pt>
                <c:pt idx="95">
                  <c:v>120000000</c:v>
                </c:pt>
                <c:pt idx="96">
                  <c:v>120000000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03DA-484F-AB32-84DCF1C0348A}"/>
            </c:ext>
          </c:extLst>
        </c:ser>
        <c:dLbls>
          <c:showLegendKey val="0"/>
          <c:showVal val="0"/>
          <c:showCatName val="0"/>
          <c:showSerName val="0"/>
          <c:showPercent val="0"/>
          <c:showBubbleSize val="0"/>
        </c:dLbls>
        <c:gapWidth val="0"/>
        <c:axId val="246275432"/>
        <c:axId val="246275824"/>
      </c:barChart>
      <c:lineChart>
        <c:grouping val="standard"/>
        <c:varyColors val="0"/>
        <c:ser>
          <c:idx val="0"/>
          <c:order val="0"/>
          <c:tx>
            <c:strRef>
              <c:f>'12Mo Totals'!$C$4</c:f>
              <c:strCache>
                <c:ptCount val="1"/>
                <c:pt idx="0">
                  <c:v>Agriculture, Forestry, Fishing and Hunting</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Totals'!$C$5:$C$113</c:f>
              <c:numCache>
                <c:formatCode>General</c:formatCode>
                <c:ptCount val="109"/>
                <c:pt idx="0">
                  <c:v>56711000</c:v>
                </c:pt>
                <c:pt idx="1">
                  <c:v>57070000</c:v>
                </c:pt>
                <c:pt idx="2">
                  <c:v>57492000</c:v>
                </c:pt>
                <c:pt idx="3">
                  <c:v>57611000</c:v>
                </c:pt>
                <c:pt idx="4">
                  <c:v>58031000</c:v>
                </c:pt>
                <c:pt idx="5">
                  <c:v>58843000</c:v>
                </c:pt>
                <c:pt idx="6">
                  <c:v>59018000</c:v>
                </c:pt>
                <c:pt idx="7">
                  <c:v>59989000</c:v>
                </c:pt>
                <c:pt idx="8">
                  <c:v>61250000</c:v>
                </c:pt>
                <c:pt idx="9">
                  <c:v>62110000</c:v>
                </c:pt>
                <c:pt idx="10">
                  <c:v>62944000</c:v>
                </c:pt>
                <c:pt idx="11">
                  <c:v>64156000</c:v>
                </c:pt>
                <c:pt idx="12">
                  <c:v>64686000</c:v>
                </c:pt>
                <c:pt idx="13">
                  <c:v>65084000</c:v>
                </c:pt>
                <c:pt idx="14">
                  <c:v>65482000</c:v>
                </c:pt>
                <c:pt idx="15">
                  <c:v>65625000</c:v>
                </c:pt>
                <c:pt idx="16">
                  <c:v>66220000</c:v>
                </c:pt>
                <c:pt idx="17">
                  <c:v>66550000</c:v>
                </c:pt>
                <c:pt idx="18">
                  <c:v>67858000</c:v>
                </c:pt>
                <c:pt idx="19">
                  <c:v>68589000</c:v>
                </c:pt>
                <c:pt idx="20">
                  <c:v>68576000</c:v>
                </c:pt>
                <c:pt idx="21">
                  <c:v>69759000</c:v>
                </c:pt>
                <c:pt idx="22">
                  <c:v>70389000</c:v>
                </c:pt>
                <c:pt idx="23">
                  <c:v>71209000</c:v>
                </c:pt>
                <c:pt idx="24">
                  <c:v>71937000</c:v>
                </c:pt>
                <c:pt idx="25">
                  <c:v>72394000</c:v>
                </c:pt>
                <c:pt idx="26">
                  <c:v>72666000</c:v>
                </c:pt>
                <c:pt idx="27">
                  <c:v>73498000</c:v>
                </c:pt>
                <c:pt idx="28">
                  <c:v>74269000</c:v>
                </c:pt>
                <c:pt idx="29">
                  <c:v>74291000</c:v>
                </c:pt>
                <c:pt idx="30">
                  <c:v>76522000</c:v>
                </c:pt>
                <c:pt idx="31">
                  <c:v>77188000</c:v>
                </c:pt>
                <c:pt idx="32">
                  <c:v>77732000</c:v>
                </c:pt>
                <c:pt idx="33">
                  <c:v>77887000</c:v>
                </c:pt>
                <c:pt idx="34">
                  <c:v>77852000</c:v>
                </c:pt>
                <c:pt idx="35">
                  <c:v>78157000</c:v>
                </c:pt>
                <c:pt idx="36">
                  <c:v>78236000</c:v>
                </c:pt>
                <c:pt idx="37">
                  <c:v>78425000</c:v>
                </c:pt>
                <c:pt idx="38">
                  <c:v>78466000</c:v>
                </c:pt>
                <c:pt idx="39">
                  <c:v>78910000</c:v>
                </c:pt>
                <c:pt idx="40">
                  <c:v>78992000</c:v>
                </c:pt>
                <c:pt idx="41">
                  <c:v>79694000</c:v>
                </c:pt>
                <c:pt idx="42">
                  <c:v>78924000</c:v>
                </c:pt>
                <c:pt idx="43">
                  <c:v>79051000</c:v>
                </c:pt>
                <c:pt idx="44">
                  <c:v>79747000</c:v>
                </c:pt>
                <c:pt idx="45">
                  <c:v>80204000</c:v>
                </c:pt>
                <c:pt idx="46">
                  <c:v>80331000</c:v>
                </c:pt>
                <c:pt idx="47">
                  <c:v>80913000</c:v>
                </c:pt>
                <c:pt idx="48">
                  <c:v>81163000</c:v>
                </c:pt>
                <c:pt idx="49">
                  <c:v>81551000</c:v>
                </c:pt>
                <c:pt idx="50">
                  <c:v>82512000</c:v>
                </c:pt>
                <c:pt idx="51">
                  <c:v>83095000</c:v>
                </c:pt>
                <c:pt idx="52">
                  <c:v>83363000</c:v>
                </c:pt>
                <c:pt idx="53">
                  <c:v>83922000</c:v>
                </c:pt>
                <c:pt idx="54">
                  <c:v>84464000</c:v>
                </c:pt>
                <c:pt idx="55">
                  <c:v>86408000</c:v>
                </c:pt>
                <c:pt idx="56">
                  <c:v>86940000</c:v>
                </c:pt>
                <c:pt idx="57">
                  <c:v>87147000</c:v>
                </c:pt>
                <c:pt idx="58">
                  <c:v>87140000</c:v>
                </c:pt>
                <c:pt idx="59">
                  <c:v>87494000</c:v>
                </c:pt>
                <c:pt idx="60">
                  <c:v>87815000</c:v>
                </c:pt>
                <c:pt idx="61">
                  <c:v>88282000</c:v>
                </c:pt>
                <c:pt idx="62">
                  <c:v>88725000</c:v>
                </c:pt>
                <c:pt idx="63">
                  <c:v>88700000</c:v>
                </c:pt>
                <c:pt idx="64">
                  <c:v>89158000</c:v>
                </c:pt>
                <c:pt idx="65">
                  <c:v>90316000</c:v>
                </c:pt>
                <c:pt idx="66">
                  <c:v>89943000</c:v>
                </c:pt>
                <c:pt idx="67">
                  <c:v>88700000</c:v>
                </c:pt>
                <c:pt idx="68">
                  <c:v>88727000</c:v>
                </c:pt>
                <c:pt idx="69">
                  <c:v>88581000</c:v>
                </c:pt>
                <c:pt idx="70">
                  <c:v>89674000</c:v>
                </c:pt>
                <c:pt idx="71">
                  <c:v>89323000</c:v>
                </c:pt>
                <c:pt idx="72">
                  <c:v>89344000</c:v>
                </c:pt>
                <c:pt idx="73">
                  <c:v>89424000</c:v>
                </c:pt>
                <c:pt idx="74">
                  <c:v>89849000</c:v>
                </c:pt>
                <c:pt idx="75">
                  <c:v>89913000</c:v>
                </c:pt>
                <c:pt idx="76">
                  <c:v>90634000</c:v>
                </c:pt>
                <c:pt idx="77">
                  <c:v>90624000</c:v>
                </c:pt>
                <c:pt idx="78">
                  <c:v>91461000</c:v>
                </c:pt>
                <c:pt idx="79">
                  <c:v>93222000</c:v>
                </c:pt>
                <c:pt idx="80">
                  <c:v>94359000</c:v>
                </c:pt>
                <c:pt idx="81">
                  <c:v>95761000</c:v>
                </c:pt>
                <c:pt idx="82">
                  <c:v>96907000</c:v>
                </c:pt>
                <c:pt idx="83">
                  <c:v>97379000</c:v>
                </c:pt>
                <c:pt idx="84">
                  <c:v>99383000</c:v>
                </c:pt>
                <c:pt idx="85">
                  <c:v>100793000</c:v>
                </c:pt>
                <c:pt idx="86">
                  <c:v>101230000</c:v>
                </c:pt>
                <c:pt idx="87">
                  <c:v>102091000</c:v>
                </c:pt>
                <c:pt idx="88">
                  <c:v>103162000</c:v>
                </c:pt>
                <c:pt idx="89">
                  <c:v>103678000</c:v>
                </c:pt>
                <c:pt idx="90">
                  <c:v>104642000</c:v>
                </c:pt>
                <c:pt idx="91">
                  <c:v>105786000</c:v>
                </c:pt>
                <c:pt idx="92">
                  <c:v>106916000</c:v>
                </c:pt>
                <c:pt idx="93">
                  <c:v>107758000</c:v>
                </c:pt>
                <c:pt idx="94">
                  <c:v>108689000</c:v>
                </c:pt>
                <c:pt idx="95">
                  <c:v>110335000</c:v>
                </c:pt>
                <c:pt idx="96">
                  <c:v>110061000</c:v>
                </c:pt>
                <c:pt idx="97">
                  <c:v>110016000</c:v>
                </c:pt>
                <c:pt idx="98">
                  <c:v>109578000</c:v>
                </c:pt>
                <c:pt idx="99">
                  <c:v>110449000</c:v>
                </c:pt>
                <c:pt idx="100">
                  <c:v>111046000</c:v>
                </c:pt>
                <c:pt idx="101">
                  <c:v>111338000</c:v>
                </c:pt>
                <c:pt idx="102">
                  <c:v>112554000</c:v>
                </c:pt>
                <c:pt idx="103">
                  <c:v>112209000</c:v>
                </c:pt>
                <c:pt idx="104">
                  <c:v>111330000</c:v>
                </c:pt>
                <c:pt idx="105">
                  <c:v>111633000</c:v>
                </c:pt>
                <c:pt idx="106">
                  <c:v>110905000</c:v>
                </c:pt>
                <c:pt idx="107">
                  <c:v>112132000</c:v>
                </c:pt>
                <c:pt idx="108">
                  <c:v>111983000</c:v>
                </c:pt>
              </c:numCache>
            </c:numRef>
          </c:val>
          <c:smooth val="0"/>
          <c:extLst xmlns:c16r2="http://schemas.microsoft.com/office/drawing/2015/06/chart">
            <c:ext xmlns:c16="http://schemas.microsoft.com/office/drawing/2014/chart" uri="{C3380CC4-5D6E-409C-BE32-E72D297353CC}">
              <c16:uniqueId val="{00000001-03DA-484F-AB32-84DCF1C0348A}"/>
            </c:ext>
          </c:extLst>
        </c:ser>
        <c:dLbls>
          <c:showLegendKey val="0"/>
          <c:showVal val="0"/>
          <c:showCatName val="0"/>
          <c:showSerName val="0"/>
          <c:showPercent val="0"/>
          <c:showBubbleSize val="0"/>
        </c:dLbls>
        <c:marker val="1"/>
        <c:smooth val="0"/>
        <c:axId val="246274648"/>
        <c:axId val="246275040"/>
      </c:lineChart>
      <c:dateAx>
        <c:axId val="246274648"/>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46275040"/>
        <c:crosses val="autoZero"/>
        <c:auto val="1"/>
        <c:lblOffset val="100"/>
        <c:baseTimeUnit val="months"/>
        <c:majorUnit val="6"/>
        <c:majorTimeUnit val="months"/>
        <c:minorUnit val="3"/>
        <c:minorTimeUnit val="months"/>
      </c:dateAx>
      <c:valAx>
        <c:axId val="246275040"/>
        <c:scaling>
          <c:orientation val="minMax"/>
          <c:max val="12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1962855908834E-2"/>
              <c:y val="0.359897200349956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6274648"/>
        <c:crosses val="autoZero"/>
        <c:crossBetween val="between"/>
        <c:majorUnit val="20000000"/>
        <c:minorUnit val="5000000"/>
        <c:dispUnits>
          <c:builtInUnit val="millions"/>
        </c:dispUnits>
      </c:valAx>
      <c:catAx>
        <c:axId val="246275432"/>
        <c:scaling>
          <c:orientation val="minMax"/>
        </c:scaling>
        <c:delete val="1"/>
        <c:axPos val="b"/>
        <c:majorTickMark val="out"/>
        <c:minorTickMark val="none"/>
        <c:tickLblPos val="nextTo"/>
        <c:crossAx val="246275824"/>
        <c:crosses val="autoZero"/>
        <c:auto val="1"/>
        <c:lblAlgn val="ctr"/>
        <c:lblOffset val="100"/>
        <c:noMultiLvlLbl val="0"/>
      </c:catAx>
      <c:valAx>
        <c:axId val="246275824"/>
        <c:scaling>
          <c:orientation val="minMax"/>
          <c:max val="120000000"/>
          <c:min val="0"/>
        </c:scaling>
        <c:delete val="0"/>
        <c:axPos val="r"/>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6275432"/>
        <c:crosses val="max"/>
        <c:crossBetween val="between"/>
        <c:majorUnit val="20000000"/>
        <c:minorUnit val="2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89" r="0.75000000000000389" t="1" header="0.5" footer="0.5"/>
    <c:pageSetup paperSize="0" orientation="portrait" horizontalDpi="0" verticalDpi="0" copies="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0136872887355"/>
          <c:y val="4.3701799485861177E-2"/>
          <c:w val="0.78233498738092"/>
          <c:h val="0.79177377892030854"/>
        </c:manualLayout>
      </c:layout>
      <c:barChart>
        <c:barDir val="col"/>
        <c:grouping val="clustered"/>
        <c:varyColors val="0"/>
        <c:ser>
          <c:idx val="1"/>
          <c:order val="1"/>
          <c:spPr>
            <a:solidFill>
              <a:srgbClr val="CCFFFF"/>
            </a:solidFill>
            <a:ln w="25400">
              <a:noFill/>
            </a:ln>
          </c:spPr>
          <c:invertIfNegative val="0"/>
          <c:val>
            <c:numRef>
              <c:f>'12Mo Totals'!$R$119:$R$227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1200000000</c:v>
                </c:pt>
                <c:pt idx="14">
                  <c:v>1200000000</c:v>
                </c:pt>
                <c:pt idx="15">
                  <c:v>1200000000</c:v>
                </c:pt>
                <c:pt idx="16">
                  <c:v>1200000000</c:v>
                </c:pt>
                <c:pt idx="17">
                  <c:v>1200000000</c:v>
                </c:pt>
                <c:pt idx="18">
                  <c:v>1200000000</c:v>
                </c:pt>
                <c:pt idx="19">
                  <c:v>1200000000</c:v>
                </c:pt>
                <c:pt idx="20">
                  <c:v>1200000000</c:v>
                </c:pt>
                <c:pt idx="21">
                  <c:v>1200000000</c:v>
                </c:pt>
                <c:pt idx="22">
                  <c:v>1200000000</c:v>
                </c:pt>
                <c:pt idx="23">
                  <c:v>1200000000</c:v>
                </c:pt>
                <c:pt idx="24">
                  <c:v>1200000000</c:v>
                </c:pt>
                <c:pt idx="25">
                  <c:v>0</c:v>
                </c:pt>
                <c:pt idx="26">
                  <c:v>0</c:v>
                </c:pt>
                <c:pt idx="27">
                  <c:v>0</c:v>
                </c:pt>
                <c:pt idx="28">
                  <c:v>0</c:v>
                </c:pt>
                <c:pt idx="29">
                  <c:v>0</c:v>
                </c:pt>
                <c:pt idx="30">
                  <c:v>0</c:v>
                </c:pt>
                <c:pt idx="31">
                  <c:v>0</c:v>
                </c:pt>
                <c:pt idx="32">
                  <c:v>0</c:v>
                </c:pt>
                <c:pt idx="33">
                  <c:v>0</c:v>
                </c:pt>
                <c:pt idx="34">
                  <c:v>0</c:v>
                </c:pt>
                <c:pt idx="35">
                  <c:v>0</c:v>
                </c:pt>
                <c:pt idx="36">
                  <c:v>0</c:v>
                </c:pt>
                <c:pt idx="37">
                  <c:v>1200000000</c:v>
                </c:pt>
                <c:pt idx="38">
                  <c:v>1200000000</c:v>
                </c:pt>
                <c:pt idx="39">
                  <c:v>1200000000</c:v>
                </c:pt>
                <c:pt idx="40">
                  <c:v>1200000000</c:v>
                </c:pt>
                <c:pt idx="41">
                  <c:v>1200000000</c:v>
                </c:pt>
                <c:pt idx="42">
                  <c:v>1200000000</c:v>
                </c:pt>
                <c:pt idx="43">
                  <c:v>1200000000</c:v>
                </c:pt>
                <c:pt idx="44">
                  <c:v>1200000000</c:v>
                </c:pt>
                <c:pt idx="45">
                  <c:v>1200000000</c:v>
                </c:pt>
                <c:pt idx="46">
                  <c:v>1200000000</c:v>
                </c:pt>
                <c:pt idx="47">
                  <c:v>1200000000</c:v>
                </c:pt>
                <c:pt idx="48">
                  <c:v>1200000000</c:v>
                </c:pt>
                <c:pt idx="49">
                  <c:v>0</c:v>
                </c:pt>
                <c:pt idx="50">
                  <c:v>0</c:v>
                </c:pt>
                <c:pt idx="51">
                  <c:v>0</c:v>
                </c:pt>
                <c:pt idx="52">
                  <c:v>0</c:v>
                </c:pt>
                <c:pt idx="53">
                  <c:v>0</c:v>
                </c:pt>
                <c:pt idx="54">
                  <c:v>0</c:v>
                </c:pt>
                <c:pt idx="55">
                  <c:v>0</c:v>
                </c:pt>
                <c:pt idx="56">
                  <c:v>0</c:v>
                </c:pt>
                <c:pt idx="57">
                  <c:v>0</c:v>
                </c:pt>
                <c:pt idx="58">
                  <c:v>0</c:v>
                </c:pt>
                <c:pt idx="59">
                  <c:v>0</c:v>
                </c:pt>
                <c:pt idx="60">
                  <c:v>0</c:v>
                </c:pt>
                <c:pt idx="61">
                  <c:v>1200000000</c:v>
                </c:pt>
                <c:pt idx="62">
                  <c:v>1200000000</c:v>
                </c:pt>
                <c:pt idx="63">
                  <c:v>1200000000</c:v>
                </c:pt>
                <c:pt idx="64">
                  <c:v>1200000000</c:v>
                </c:pt>
                <c:pt idx="65">
                  <c:v>1200000000</c:v>
                </c:pt>
                <c:pt idx="66">
                  <c:v>1200000000</c:v>
                </c:pt>
                <c:pt idx="67">
                  <c:v>1200000000</c:v>
                </c:pt>
                <c:pt idx="68">
                  <c:v>1200000000</c:v>
                </c:pt>
                <c:pt idx="69">
                  <c:v>1200000000</c:v>
                </c:pt>
                <c:pt idx="70">
                  <c:v>1200000000</c:v>
                </c:pt>
                <c:pt idx="71">
                  <c:v>1200000000</c:v>
                </c:pt>
                <c:pt idx="72">
                  <c:v>1200000000</c:v>
                </c:pt>
                <c:pt idx="73">
                  <c:v>0</c:v>
                </c:pt>
                <c:pt idx="74">
                  <c:v>0</c:v>
                </c:pt>
                <c:pt idx="75">
                  <c:v>0</c:v>
                </c:pt>
                <c:pt idx="76">
                  <c:v>0</c:v>
                </c:pt>
                <c:pt idx="77">
                  <c:v>0</c:v>
                </c:pt>
                <c:pt idx="78">
                  <c:v>0</c:v>
                </c:pt>
                <c:pt idx="79">
                  <c:v>0</c:v>
                </c:pt>
                <c:pt idx="80">
                  <c:v>0</c:v>
                </c:pt>
                <c:pt idx="81">
                  <c:v>0</c:v>
                </c:pt>
                <c:pt idx="82">
                  <c:v>0</c:v>
                </c:pt>
                <c:pt idx="83">
                  <c:v>0</c:v>
                </c:pt>
                <c:pt idx="84">
                  <c:v>0</c:v>
                </c:pt>
                <c:pt idx="85">
                  <c:v>1200000000</c:v>
                </c:pt>
                <c:pt idx="86">
                  <c:v>1200000000</c:v>
                </c:pt>
                <c:pt idx="87">
                  <c:v>1200000000</c:v>
                </c:pt>
                <c:pt idx="88">
                  <c:v>1200000000</c:v>
                </c:pt>
                <c:pt idx="89">
                  <c:v>1200000000</c:v>
                </c:pt>
                <c:pt idx="90">
                  <c:v>1200000000</c:v>
                </c:pt>
                <c:pt idx="91">
                  <c:v>1200000000</c:v>
                </c:pt>
                <c:pt idx="92">
                  <c:v>1200000000</c:v>
                </c:pt>
                <c:pt idx="93">
                  <c:v>1200000000</c:v>
                </c:pt>
                <c:pt idx="94">
                  <c:v>1200000000</c:v>
                </c:pt>
                <c:pt idx="95">
                  <c:v>1200000000</c:v>
                </c:pt>
                <c:pt idx="96">
                  <c:v>1200000000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14FE-4D6E-8220-84A0772197C0}"/>
            </c:ext>
          </c:extLst>
        </c:ser>
        <c:dLbls>
          <c:showLegendKey val="0"/>
          <c:showVal val="0"/>
          <c:showCatName val="0"/>
          <c:showSerName val="0"/>
          <c:showPercent val="0"/>
          <c:showBubbleSize val="0"/>
        </c:dLbls>
        <c:gapWidth val="0"/>
        <c:axId val="251020568"/>
        <c:axId val="251020960"/>
      </c:barChart>
      <c:lineChart>
        <c:grouping val="standard"/>
        <c:varyColors val="0"/>
        <c:ser>
          <c:idx val="0"/>
          <c:order val="0"/>
          <c:tx>
            <c:strRef>
              <c:f>'12Mo Totals'!$R$4</c:f>
              <c:strCache>
                <c:ptCount val="1"/>
                <c:pt idx="0">
                  <c:v>Health Care and Social Assistance</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Totals'!$R$5:$R$113</c:f>
              <c:numCache>
                <c:formatCode>General</c:formatCode>
                <c:ptCount val="109"/>
                <c:pt idx="0">
                  <c:v>599685000</c:v>
                </c:pt>
                <c:pt idx="1">
                  <c:v>603441000</c:v>
                </c:pt>
                <c:pt idx="2">
                  <c:v>606986000</c:v>
                </c:pt>
                <c:pt idx="3">
                  <c:v>609453000</c:v>
                </c:pt>
                <c:pt idx="4">
                  <c:v>615360000</c:v>
                </c:pt>
                <c:pt idx="5">
                  <c:v>621294000</c:v>
                </c:pt>
                <c:pt idx="6">
                  <c:v>623917000</c:v>
                </c:pt>
                <c:pt idx="7">
                  <c:v>630955000</c:v>
                </c:pt>
                <c:pt idx="8">
                  <c:v>635484000</c:v>
                </c:pt>
                <c:pt idx="9">
                  <c:v>640569000</c:v>
                </c:pt>
                <c:pt idx="10">
                  <c:v>646941000</c:v>
                </c:pt>
                <c:pt idx="11">
                  <c:v>650101000</c:v>
                </c:pt>
                <c:pt idx="12">
                  <c:v>654709000</c:v>
                </c:pt>
                <c:pt idx="13">
                  <c:v>660700000</c:v>
                </c:pt>
                <c:pt idx="14">
                  <c:v>659490000</c:v>
                </c:pt>
                <c:pt idx="15">
                  <c:v>661209000</c:v>
                </c:pt>
                <c:pt idx="16">
                  <c:v>667628000</c:v>
                </c:pt>
                <c:pt idx="17">
                  <c:v>665019000</c:v>
                </c:pt>
                <c:pt idx="18">
                  <c:v>671352000</c:v>
                </c:pt>
                <c:pt idx="19">
                  <c:v>670101000</c:v>
                </c:pt>
                <c:pt idx="20">
                  <c:v>669450000</c:v>
                </c:pt>
                <c:pt idx="21">
                  <c:v>678486000</c:v>
                </c:pt>
                <c:pt idx="22">
                  <c:v>674192000</c:v>
                </c:pt>
                <c:pt idx="23">
                  <c:v>676371000</c:v>
                </c:pt>
                <c:pt idx="24">
                  <c:v>680142000</c:v>
                </c:pt>
                <c:pt idx="25">
                  <c:v>679342000</c:v>
                </c:pt>
                <c:pt idx="26">
                  <c:v>680787000</c:v>
                </c:pt>
                <c:pt idx="27">
                  <c:v>689460000</c:v>
                </c:pt>
                <c:pt idx="28">
                  <c:v>688905000</c:v>
                </c:pt>
                <c:pt idx="29">
                  <c:v>686777000</c:v>
                </c:pt>
                <c:pt idx="30">
                  <c:v>688887000</c:v>
                </c:pt>
                <c:pt idx="31">
                  <c:v>689806000</c:v>
                </c:pt>
                <c:pt idx="32">
                  <c:v>695305000</c:v>
                </c:pt>
                <c:pt idx="33">
                  <c:v>695263000</c:v>
                </c:pt>
                <c:pt idx="34">
                  <c:v>696323000</c:v>
                </c:pt>
                <c:pt idx="35">
                  <c:v>703892000</c:v>
                </c:pt>
                <c:pt idx="36">
                  <c:v>701978000</c:v>
                </c:pt>
                <c:pt idx="37">
                  <c:v>702943000</c:v>
                </c:pt>
                <c:pt idx="38">
                  <c:v>710863000</c:v>
                </c:pt>
                <c:pt idx="39">
                  <c:v>712380000</c:v>
                </c:pt>
                <c:pt idx="40">
                  <c:v>715168000</c:v>
                </c:pt>
                <c:pt idx="41">
                  <c:v>718324000</c:v>
                </c:pt>
                <c:pt idx="42">
                  <c:v>722925000</c:v>
                </c:pt>
                <c:pt idx="43">
                  <c:v>725188000</c:v>
                </c:pt>
                <c:pt idx="44">
                  <c:v>734373000</c:v>
                </c:pt>
                <c:pt idx="45">
                  <c:v>736580000</c:v>
                </c:pt>
                <c:pt idx="46">
                  <c:v>738542000</c:v>
                </c:pt>
                <c:pt idx="47">
                  <c:v>742423000</c:v>
                </c:pt>
                <c:pt idx="48">
                  <c:v>747438000</c:v>
                </c:pt>
                <c:pt idx="49">
                  <c:v>753415000</c:v>
                </c:pt>
                <c:pt idx="50">
                  <c:v>763052000</c:v>
                </c:pt>
                <c:pt idx="51">
                  <c:v>765743000</c:v>
                </c:pt>
                <c:pt idx="52">
                  <c:v>769145000</c:v>
                </c:pt>
                <c:pt idx="53">
                  <c:v>778184000</c:v>
                </c:pt>
                <c:pt idx="54">
                  <c:v>780876000</c:v>
                </c:pt>
                <c:pt idx="55">
                  <c:v>789687000</c:v>
                </c:pt>
                <c:pt idx="56">
                  <c:v>795270000</c:v>
                </c:pt>
                <c:pt idx="57">
                  <c:v>797426000</c:v>
                </c:pt>
                <c:pt idx="58">
                  <c:v>801612000</c:v>
                </c:pt>
                <c:pt idx="59">
                  <c:v>812810000</c:v>
                </c:pt>
                <c:pt idx="60">
                  <c:v>818386000</c:v>
                </c:pt>
                <c:pt idx="61">
                  <c:v>827163000</c:v>
                </c:pt>
                <c:pt idx="62">
                  <c:v>833224000</c:v>
                </c:pt>
                <c:pt idx="63">
                  <c:v>835494000</c:v>
                </c:pt>
                <c:pt idx="64">
                  <c:v>841265000</c:v>
                </c:pt>
                <c:pt idx="65">
                  <c:v>848780000</c:v>
                </c:pt>
                <c:pt idx="66">
                  <c:v>850313000</c:v>
                </c:pt>
                <c:pt idx="67">
                  <c:v>864876000</c:v>
                </c:pt>
                <c:pt idx="68">
                  <c:v>864764000</c:v>
                </c:pt>
                <c:pt idx="69">
                  <c:v>868912000</c:v>
                </c:pt>
                <c:pt idx="70">
                  <c:v>882118000</c:v>
                </c:pt>
                <c:pt idx="71">
                  <c:v>877889000</c:v>
                </c:pt>
                <c:pt idx="72">
                  <c:v>891368000</c:v>
                </c:pt>
                <c:pt idx="73">
                  <c:v>892909000</c:v>
                </c:pt>
                <c:pt idx="74">
                  <c:v>893869000</c:v>
                </c:pt>
                <c:pt idx="75">
                  <c:v>898125000</c:v>
                </c:pt>
                <c:pt idx="76">
                  <c:v>907437000</c:v>
                </c:pt>
                <c:pt idx="77">
                  <c:v>907995000</c:v>
                </c:pt>
                <c:pt idx="78">
                  <c:v>919501000</c:v>
                </c:pt>
                <c:pt idx="79">
                  <c:v>919036000</c:v>
                </c:pt>
                <c:pt idx="80">
                  <c:v>920130000</c:v>
                </c:pt>
                <c:pt idx="81">
                  <c:v>930397000</c:v>
                </c:pt>
                <c:pt idx="82">
                  <c:v>931851000</c:v>
                </c:pt>
                <c:pt idx="83">
                  <c:v>937039000</c:v>
                </c:pt>
                <c:pt idx="84">
                  <c:v>942461000</c:v>
                </c:pt>
                <c:pt idx="85">
                  <c:v>946660000</c:v>
                </c:pt>
                <c:pt idx="86">
                  <c:v>944485000</c:v>
                </c:pt>
                <c:pt idx="87">
                  <c:v>953497000</c:v>
                </c:pt>
                <c:pt idx="88">
                  <c:v>955306000</c:v>
                </c:pt>
                <c:pt idx="89">
                  <c:v>957043000</c:v>
                </c:pt>
                <c:pt idx="90">
                  <c:v>965593000</c:v>
                </c:pt>
                <c:pt idx="91">
                  <c:v>965894000</c:v>
                </c:pt>
                <c:pt idx="92">
                  <c:v>969695000</c:v>
                </c:pt>
                <c:pt idx="93">
                  <c:v>975772000</c:v>
                </c:pt>
                <c:pt idx="94">
                  <c:v>979761000</c:v>
                </c:pt>
                <c:pt idx="95">
                  <c:v>988061000</c:v>
                </c:pt>
                <c:pt idx="96">
                  <c:v>989538000</c:v>
                </c:pt>
                <c:pt idx="97">
                  <c:v>993901000</c:v>
                </c:pt>
                <c:pt idx="98">
                  <c:v>999750000</c:v>
                </c:pt>
                <c:pt idx="99">
                  <c:v>1006725000</c:v>
                </c:pt>
                <c:pt idx="100">
                  <c:v>1010699000</c:v>
                </c:pt>
                <c:pt idx="101">
                  <c:v>1015152000</c:v>
                </c:pt>
                <c:pt idx="102">
                  <c:v>1022842000</c:v>
                </c:pt>
                <c:pt idx="103">
                  <c:v>1025098000</c:v>
                </c:pt>
                <c:pt idx="104">
                  <c:v>1034742000</c:v>
                </c:pt>
                <c:pt idx="105">
                  <c:v>1038258000</c:v>
                </c:pt>
                <c:pt idx="106">
                  <c:v>1040838000</c:v>
                </c:pt>
                <c:pt idx="107">
                  <c:v>1054839000</c:v>
                </c:pt>
                <c:pt idx="108">
                  <c:v>1052687000</c:v>
                </c:pt>
              </c:numCache>
            </c:numRef>
          </c:val>
          <c:smooth val="0"/>
          <c:extLst xmlns:c16r2="http://schemas.microsoft.com/office/drawing/2015/06/chart">
            <c:ext xmlns:c16="http://schemas.microsoft.com/office/drawing/2014/chart" uri="{C3380CC4-5D6E-409C-BE32-E72D297353CC}">
              <c16:uniqueId val="{00000001-14FE-4D6E-8220-84A0772197C0}"/>
            </c:ext>
          </c:extLst>
        </c:ser>
        <c:dLbls>
          <c:showLegendKey val="0"/>
          <c:showVal val="0"/>
          <c:showCatName val="0"/>
          <c:showSerName val="0"/>
          <c:showPercent val="0"/>
          <c:showBubbleSize val="0"/>
        </c:dLbls>
        <c:marker val="1"/>
        <c:smooth val="0"/>
        <c:axId val="251019784"/>
        <c:axId val="251020176"/>
      </c:lineChart>
      <c:dateAx>
        <c:axId val="25101978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51020176"/>
        <c:crosses val="autoZero"/>
        <c:auto val="1"/>
        <c:lblOffset val="100"/>
        <c:baseTimeUnit val="months"/>
        <c:majorUnit val="6"/>
        <c:majorTimeUnit val="months"/>
        <c:minorUnit val="3"/>
        <c:minorTimeUnit val="months"/>
      </c:dateAx>
      <c:valAx>
        <c:axId val="251020176"/>
        <c:scaling>
          <c:orientation val="minMax"/>
          <c:max val="120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1019784"/>
        <c:crosses val="autoZero"/>
        <c:crossBetween val="between"/>
        <c:majorUnit val="200000000"/>
        <c:dispUnits>
          <c:builtInUnit val="millions"/>
        </c:dispUnits>
      </c:valAx>
      <c:catAx>
        <c:axId val="251020568"/>
        <c:scaling>
          <c:orientation val="minMax"/>
        </c:scaling>
        <c:delete val="1"/>
        <c:axPos val="b"/>
        <c:majorTickMark val="out"/>
        <c:minorTickMark val="none"/>
        <c:tickLblPos val="nextTo"/>
        <c:crossAx val="251020960"/>
        <c:crosses val="autoZero"/>
        <c:auto val="1"/>
        <c:lblAlgn val="ctr"/>
        <c:lblOffset val="100"/>
        <c:noMultiLvlLbl val="0"/>
      </c:catAx>
      <c:valAx>
        <c:axId val="251020960"/>
        <c:scaling>
          <c:orientation val="minMax"/>
          <c:max val="1200000000"/>
          <c:min val="0"/>
        </c:scaling>
        <c:delete val="0"/>
        <c:axPos val="r"/>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1020568"/>
        <c:crosses val="max"/>
        <c:crossBetween val="between"/>
        <c:majorUnit val="20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85826771653545"/>
          <c:y val="4.3589743589743588E-2"/>
          <c:w val="0.7984251968503937"/>
          <c:h val="0.79230769230769227"/>
        </c:manualLayout>
      </c:layout>
      <c:barChart>
        <c:barDir val="col"/>
        <c:grouping val="clustered"/>
        <c:varyColors val="0"/>
        <c:ser>
          <c:idx val="1"/>
          <c:order val="1"/>
          <c:spPr>
            <a:solidFill>
              <a:srgbClr val="CCFFFF"/>
            </a:solidFill>
            <a:ln w="25400">
              <a:noFill/>
            </a:ln>
          </c:spPr>
          <c:invertIfNegative val="0"/>
          <c:val>
            <c:numRef>
              <c:f>'12Mo Totals'!$S$119:$S$227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80000000</c:v>
                </c:pt>
                <c:pt idx="14">
                  <c:v>80000000</c:v>
                </c:pt>
                <c:pt idx="15">
                  <c:v>80000000</c:v>
                </c:pt>
                <c:pt idx="16">
                  <c:v>80000000</c:v>
                </c:pt>
                <c:pt idx="17">
                  <c:v>80000000</c:v>
                </c:pt>
                <c:pt idx="18">
                  <c:v>80000000</c:v>
                </c:pt>
                <c:pt idx="19">
                  <c:v>80000000</c:v>
                </c:pt>
                <c:pt idx="20">
                  <c:v>80000000</c:v>
                </c:pt>
                <c:pt idx="21">
                  <c:v>80000000</c:v>
                </c:pt>
                <c:pt idx="22">
                  <c:v>80000000</c:v>
                </c:pt>
                <c:pt idx="23">
                  <c:v>80000000</c:v>
                </c:pt>
                <c:pt idx="24">
                  <c:v>80000000</c:v>
                </c:pt>
                <c:pt idx="25">
                  <c:v>0</c:v>
                </c:pt>
                <c:pt idx="26">
                  <c:v>0</c:v>
                </c:pt>
                <c:pt idx="27">
                  <c:v>0</c:v>
                </c:pt>
                <c:pt idx="28">
                  <c:v>0</c:v>
                </c:pt>
                <c:pt idx="29">
                  <c:v>0</c:v>
                </c:pt>
                <c:pt idx="30">
                  <c:v>0</c:v>
                </c:pt>
                <c:pt idx="31">
                  <c:v>0</c:v>
                </c:pt>
                <c:pt idx="32">
                  <c:v>0</c:v>
                </c:pt>
                <c:pt idx="33">
                  <c:v>0</c:v>
                </c:pt>
                <c:pt idx="34">
                  <c:v>0</c:v>
                </c:pt>
                <c:pt idx="35">
                  <c:v>0</c:v>
                </c:pt>
                <c:pt idx="36">
                  <c:v>0</c:v>
                </c:pt>
                <c:pt idx="37">
                  <c:v>80000000</c:v>
                </c:pt>
                <c:pt idx="38">
                  <c:v>80000000</c:v>
                </c:pt>
                <c:pt idx="39">
                  <c:v>80000000</c:v>
                </c:pt>
                <c:pt idx="40">
                  <c:v>80000000</c:v>
                </c:pt>
                <c:pt idx="41">
                  <c:v>80000000</c:v>
                </c:pt>
                <c:pt idx="42">
                  <c:v>80000000</c:v>
                </c:pt>
                <c:pt idx="43">
                  <c:v>80000000</c:v>
                </c:pt>
                <c:pt idx="44">
                  <c:v>80000000</c:v>
                </c:pt>
                <c:pt idx="45">
                  <c:v>80000000</c:v>
                </c:pt>
                <c:pt idx="46">
                  <c:v>80000000</c:v>
                </c:pt>
                <c:pt idx="47">
                  <c:v>80000000</c:v>
                </c:pt>
                <c:pt idx="48">
                  <c:v>80000000</c:v>
                </c:pt>
                <c:pt idx="49">
                  <c:v>0</c:v>
                </c:pt>
                <c:pt idx="50">
                  <c:v>0</c:v>
                </c:pt>
                <c:pt idx="51">
                  <c:v>0</c:v>
                </c:pt>
                <c:pt idx="52">
                  <c:v>0</c:v>
                </c:pt>
                <c:pt idx="53">
                  <c:v>0</c:v>
                </c:pt>
                <c:pt idx="54">
                  <c:v>0</c:v>
                </c:pt>
                <c:pt idx="55">
                  <c:v>0</c:v>
                </c:pt>
                <c:pt idx="56">
                  <c:v>0</c:v>
                </c:pt>
                <c:pt idx="57">
                  <c:v>0</c:v>
                </c:pt>
                <c:pt idx="58">
                  <c:v>0</c:v>
                </c:pt>
                <c:pt idx="59">
                  <c:v>0</c:v>
                </c:pt>
                <c:pt idx="60">
                  <c:v>0</c:v>
                </c:pt>
                <c:pt idx="61">
                  <c:v>80000000</c:v>
                </c:pt>
                <c:pt idx="62">
                  <c:v>80000000</c:v>
                </c:pt>
                <c:pt idx="63">
                  <c:v>80000000</c:v>
                </c:pt>
                <c:pt idx="64">
                  <c:v>80000000</c:v>
                </c:pt>
                <c:pt idx="65">
                  <c:v>80000000</c:v>
                </c:pt>
                <c:pt idx="66">
                  <c:v>80000000</c:v>
                </c:pt>
                <c:pt idx="67">
                  <c:v>80000000</c:v>
                </c:pt>
                <c:pt idx="68">
                  <c:v>80000000</c:v>
                </c:pt>
                <c:pt idx="69">
                  <c:v>80000000</c:v>
                </c:pt>
                <c:pt idx="70">
                  <c:v>80000000</c:v>
                </c:pt>
                <c:pt idx="71">
                  <c:v>80000000</c:v>
                </c:pt>
                <c:pt idx="72">
                  <c:v>80000000</c:v>
                </c:pt>
                <c:pt idx="73">
                  <c:v>0</c:v>
                </c:pt>
                <c:pt idx="74">
                  <c:v>0</c:v>
                </c:pt>
                <c:pt idx="75">
                  <c:v>0</c:v>
                </c:pt>
                <c:pt idx="76">
                  <c:v>0</c:v>
                </c:pt>
                <c:pt idx="77">
                  <c:v>0</c:v>
                </c:pt>
                <c:pt idx="78">
                  <c:v>0</c:v>
                </c:pt>
                <c:pt idx="79">
                  <c:v>0</c:v>
                </c:pt>
                <c:pt idx="80">
                  <c:v>0</c:v>
                </c:pt>
                <c:pt idx="81">
                  <c:v>0</c:v>
                </c:pt>
                <c:pt idx="82">
                  <c:v>0</c:v>
                </c:pt>
                <c:pt idx="83">
                  <c:v>0</c:v>
                </c:pt>
                <c:pt idx="84">
                  <c:v>0</c:v>
                </c:pt>
                <c:pt idx="85">
                  <c:v>80000000</c:v>
                </c:pt>
                <c:pt idx="86">
                  <c:v>80000000</c:v>
                </c:pt>
                <c:pt idx="87">
                  <c:v>80000000</c:v>
                </c:pt>
                <c:pt idx="88">
                  <c:v>80000000</c:v>
                </c:pt>
                <c:pt idx="89">
                  <c:v>80000000</c:v>
                </c:pt>
                <c:pt idx="90">
                  <c:v>80000000</c:v>
                </c:pt>
                <c:pt idx="91">
                  <c:v>80000000</c:v>
                </c:pt>
                <c:pt idx="92">
                  <c:v>80000000</c:v>
                </c:pt>
                <c:pt idx="93">
                  <c:v>80000000</c:v>
                </c:pt>
                <c:pt idx="94">
                  <c:v>80000000</c:v>
                </c:pt>
                <c:pt idx="95">
                  <c:v>80000000</c:v>
                </c:pt>
                <c:pt idx="96">
                  <c:v>80000000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E211-40CA-9B41-3D837328813A}"/>
            </c:ext>
          </c:extLst>
        </c:ser>
        <c:dLbls>
          <c:showLegendKey val="0"/>
          <c:showVal val="0"/>
          <c:showCatName val="0"/>
          <c:showSerName val="0"/>
          <c:showPercent val="0"/>
          <c:showBubbleSize val="0"/>
        </c:dLbls>
        <c:gapWidth val="0"/>
        <c:axId val="251022528"/>
        <c:axId val="251022920"/>
      </c:barChart>
      <c:lineChart>
        <c:grouping val="standard"/>
        <c:varyColors val="0"/>
        <c:ser>
          <c:idx val="0"/>
          <c:order val="0"/>
          <c:tx>
            <c:strRef>
              <c:f>'12Mo Totals'!$S$4</c:f>
              <c:strCache>
                <c:ptCount val="1"/>
                <c:pt idx="0">
                  <c:v>Arts, Entertainment, and Recreation</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Totals'!$S$5:$S$113</c:f>
              <c:numCache>
                <c:formatCode>General</c:formatCode>
                <c:ptCount val="109"/>
                <c:pt idx="0">
                  <c:v>34778000</c:v>
                </c:pt>
                <c:pt idx="1">
                  <c:v>34794000</c:v>
                </c:pt>
                <c:pt idx="2">
                  <c:v>35079000</c:v>
                </c:pt>
                <c:pt idx="3">
                  <c:v>35623000</c:v>
                </c:pt>
                <c:pt idx="4">
                  <c:v>36350000</c:v>
                </c:pt>
                <c:pt idx="5">
                  <c:v>36409000</c:v>
                </c:pt>
                <c:pt idx="6">
                  <c:v>35867000</c:v>
                </c:pt>
                <c:pt idx="7">
                  <c:v>34771000</c:v>
                </c:pt>
                <c:pt idx="8">
                  <c:v>35021000</c:v>
                </c:pt>
                <c:pt idx="9">
                  <c:v>35083000</c:v>
                </c:pt>
                <c:pt idx="10">
                  <c:v>35185000</c:v>
                </c:pt>
                <c:pt idx="11">
                  <c:v>35196000</c:v>
                </c:pt>
                <c:pt idx="12">
                  <c:v>36972000</c:v>
                </c:pt>
                <c:pt idx="13">
                  <c:v>37678000</c:v>
                </c:pt>
                <c:pt idx="14">
                  <c:v>38276000</c:v>
                </c:pt>
                <c:pt idx="15">
                  <c:v>38754000</c:v>
                </c:pt>
                <c:pt idx="16">
                  <c:v>38842000</c:v>
                </c:pt>
                <c:pt idx="17">
                  <c:v>38895000</c:v>
                </c:pt>
                <c:pt idx="18">
                  <c:v>38774000</c:v>
                </c:pt>
                <c:pt idx="19">
                  <c:v>41558000</c:v>
                </c:pt>
                <c:pt idx="20">
                  <c:v>41085000</c:v>
                </c:pt>
                <c:pt idx="21">
                  <c:v>41339000</c:v>
                </c:pt>
                <c:pt idx="22">
                  <c:v>41784000</c:v>
                </c:pt>
                <c:pt idx="23">
                  <c:v>42462000</c:v>
                </c:pt>
                <c:pt idx="24">
                  <c:v>41032000</c:v>
                </c:pt>
                <c:pt idx="25">
                  <c:v>40476000</c:v>
                </c:pt>
                <c:pt idx="26">
                  <c:v>39825000</c:v>
                </c:pt>
                <c:pt idx="27">
                  <c:v>39560000</c:v>
                </c:pt>
                <c:pt idx="28">
                  <c:v>39430000</c:v>
                </c:pt>
                <c:pt idx="29">
                  <c:v>39509000</c:v>
                </c:pt>
                <c:pt idx="30">
                  <c:v>41002000</c:v>
                </c:pt>
                <c:pt idx="31">
                  <c:v>38996000</c:v>
                </c:pt>
                <c:pt idx="32">
                  <c:v>39850000</c:v>
                </c:pt>
                <c:pt idx="33">
                  <c:v>40216000</c:v>
                </c:pt>
                <c:pt idx="34">
                  <c:v>40144000</c:v>
                </c:pt>
                <c:pt idx="35">
                  <c:v>40262000</c:v>
                </c:pt>
                <c:pt idx="36">
                  <c:v>40796000</c:v>
                </c:pt>
                <c:pt idx="37">
                  <c:v>41004000</c:v>
                </c:pt>
                <c:pt idx="38">
                  <c:v>41260000</c:v>
                </c:pt>
                <c:pt idx="39">
                  <c:v>41263000</c:v>
                </c:pt>
                <c:pt idx="40">
                  <c:v>41334000</c:v>
                </c:pt>
                <c:pt idx="41">
                  <c:v>41665000</c:v>
                </c:pt>
                <c:pt idx="42">
                  <c:v>41797000</c:v>
                </c:pt>
                <c:pt idx="43">
                  <c:v>42879000</c:v>
                </c:pt>
                <c:pt idx="44">
                  <c:v>42962000</c:v>
                </c:pt>
                <c:pt idx="45">
                  <c:v>43125000</c:v>
                </c:pt>
                <c:pt idx="46">
                  <c:v>43403000</c:v>
                </c:pt>
                <c:pt idx="47">
                  <c:v>44047000</c:v>
                </c:pt>
                <c:pt idx="48">
                  <c:v>44258000</c:v>
                </c:pt>
                <c:pt idx="49">
                  <c:v>44491000</c:v>
                </c:pt>
                <c:pt idx="50">
                  <c:v>44822000</c:v>
                </c:pt>
                <c:pt idx="51">
                  <c:v>44785000</c:v>
                </c:pt>
                <c:pt idx="52">
                  <c:v>45065000</c:v>
                </c:pt>
                <c:pt idx="53">
                  <c:v>45617000</c:v>
                </c:pt>
                <c:pt idx="54">
                  <c:v>45133000</c:v>
                </c:pt>
                <c:pt idx="55">
                  <c:v>44605000</c:v>
                </c:pt>
                <c:pt idx="56">
                  <c:v>44960000</c:v>
                </c:pt>
                <c:pt idx="57">
                  <c:v>45486000</c:v>
                </c:pt>
                <c:pt idx="58">
                  <c:v>45569000</c:v>
                </c:pt>
                <c:pt idx="59">
                  <c:v>45834000</c:v>
                </c:pt>
                <c:pt idx="60">
                  <c:v>46346000</c:v>
                </c:pt>
                <c:pt idx="61">
                  <c:v>47107000</c:v>
                </c:pt>
                <c:pt idx="62">
                  <c:v>47594000</c:v>
                </c:pt>
                <c:pt idx="63">
                  <c:v>48010000</c:v>
                </c:pt>
                <c:pt idx="64">
                  <c:v>48464000</c:v>
                </c:pt>
                <c:pt idx="65">
                  <c:v>48135000</c:v>
                </c:pt>
                <c:pt idx="66">
                  <c:v>48095000</c:v>
                </c:pt>
                <c:pt idx="67">
                  <c:v>49553000</c:v>
                </c:pt>
                <c:pt idx="68">
                  <c:v>50290000</c:v>
                </c:pt>
                <c:pt idx="69">
                  <c:v>49971000</c:v>
                </c:pt>
                <c:pt idx="70">
                  <c:v>50491000</c:v>
                </c:pt>
                <c:pt idx="71">
                  <c:v>51114000</c:v>
                </c:pt>
                <c:pt idx="72">
                  <c:v>51583000</c:v>
                </c:pt>
                <c:pt idx="73">
                  <c:v>51776000</c:v>
                </c:pt>
                <c:pt idx="74">
                  <c:v>51945000</c:v>
                </c:pt>
                <c:pt idx="75">
                  <c:v>52545000</c:v>
                </c:pt>
                <c:pt idx="76">
                  <c:v>52984000</c:v>
                </c:pt>
                <c:pt idx="77">
                  <c:v>53655000</c:v>
                </c:pt>
                <c:pt idx="78">
                  <c:v>54609000</c:v>
                </c:pt>
                <c:pt idx="79">
                  <c:v>55445000</c:v>
                </c:pt>
                <c:pt idx="80">
                  <c:v>55290000</c:v>
                </c:pt>
                <c:pt idx="81">
                  <c:v>56227000</c:v>
                </c:pt>
                <c:pt idx="82">
                  <c:v>56654000</c:v>
                </c:pt>
                <c:pt idx="83">
                  <c:v>57023000</c:v>
                </c:pt>
                <c:pt idx="84">
                  <c:v>58625000</c:v>
                </c:pt>
                <c:pt idx="85">
                  <c:v>58890000</c:v>
                </c:pt>
                <c:pt idx="86">
                  <c:v>59642000</c:v>
                </c:pt>
                <c:pt idx="87">
                  <c:v>60360000</c:v>
                </c:pt>
                <c:pt idx="88">
                  <c:v>60953000</c:v>
                </c:pt>
                <c:pt idx="89">
                  <c:v>61706000</c:v>
                </c:pt>
                <c:pt idx="90">
                  <c:v>62292000</c:v>
                </c:pt>
                <c:pt idx="91">
                  <c:v>62358000</c:v>
                </c:pt>
                <c:pt idx="92">
                  <c:v>62975000</c:v>
                </c:pt>
                <c:pt idx="93">
                  <c:v>63411000</c:v>
                </c:pt>
                <c:pt idx="94">
                  <c:v>64128000</c:v>
                </c:pt>
                <c:pt idx="95">
                  <c:v>65782000</c:v>
                </c:pt>
                <c:pt idx="96">
                  <c:v>65592000</c:v>
                </c:pt>
                <c:pt idx="97">
                  <c:v>66003000</c:v>
                </c:pt>
                <c:pt idx="98">
                  <c:v>65937000</c:v>
                </c:pt>
                <c:pt idx="99">
                  <c:v>66370000</c:v>
                </c:pt>
                <c:pt idx="100">
                  <c:v>67101000</c:v>
                </c:pt>
                <c:pt idx="101">
                  <c:v>67840000</c:v>
                </c:pt>
                <c:pt idx="102">
                  <c:v>68264000</c:v>
                </c:pt>
                <c:pt idx="103">
                  <c:v>68248000</c:v>
                </c:pt>
                <c:pt idx="104">
                  <c:v>68802000</c:v>
                </c:pt>
                <c:pt idx="105">
                  <c:v>69465000</c:v>
                </c:pt>
                <c:pt idx="106">
                  <c:v>69706000</c:v>
                </c:pt>
                <c:pt idx="107">
                  <c:v>70074000</c:v>
                </c:pt>
                <c:pt idx="108">
                  <c:v>70723000</c:v>
                </c:pt>
              </c:numCache>
            </c:numRef>
          </c:val>
          <c:smooth val="0"/>
          <c:extLst xmlns:c16r2="http://schemas.microsoft.com/office/drawing/2015/06/chart">
            <c:ext xmlns:c16="http://schemas.microsoft.com/office/drawing/2014/chart" uri="{C3380CC4-5D6E-409C-BE32-E72D297353CC}">
              <c16:uniqueId val="{00000001-E211-40CA-9B41-3D837328813A}"/>
            </c:ext>
          </c:extLst>
        </c:ser>
        <c:dLbls>
          <c:showLegendKey val="0"/>
          <c:showVal val="0"/>
          <c:showCatName val="0"/>
          <c:showSerName val="0"/>
          <c:showPercent val="0"/>
          <c:showBubbleSize val="0"/>
        </c:dLbls>
        <c:marker val="1"/>
        <c:smooth val="0"/>
        <c:axId val="251021744"/>
        <c:axId val="251022136"/>
      </c:lineChart>
      <c:dateAx>
        <c:axId val="25102174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51022136"/>
        <c:crosses val="autoZero"/>
        <c:auto val="1"/>
        <c:lblOffset val="100"/>
        <c:baseTimeUnit val="months"/>
        <c:majorUnit val="6"/>
        <c:majorTimeUnit val="months"/>
        <c:minorUnit val="3"/>
        <c:minorTimeUnit val="months"/>
      </c:dateAx>
      <c:valAx>
        <c:axId val="251022136"/>
        <c:scaling>
          <c:orientation val="minMax"/>
          <c:max val="80000000"/>
          <c:min val="0"/>
        </c:scaling>
        <c:delete val="0"/>
        <c:axPos val="l"/>
        <c:majorGridlines>
          <c:spPr>
            <a:ln w="3175">
              <a:solidFill>
                <a:srgbClr val="C0C0C0"/>
              </a:solidFill>
              <a:prstDash val="sysDash"/>
            </a:ln>
          </c:spPr>
        </c:majorGridlines>
        <c:title>
          <c:tx>
            <c:rich>
              <a:bodyPr/>
              <a:lstStyle/>
              <a:p>
                <a:pPr>
                  <a:defRPr sz="1050" b="1" i="0" u="none" strike="noStrike" baseline="0">
                    <a:solidFill>
                      <a:srgbClr val="000000"/>
                    </a:solidFill>
                    <a:latin typeface="Arial"/>
                    <a:ea typeface="Arial"/>
                    <a:cs typeface="Arial"/>
                  </a:defRPr>
                </a:pPr>
                <a:r>
                  <a:rPr lang="en-US"/>
                  <a:t>$ Million</a:t>
                </a:r>
              </a:p>
            </c:rich>
          </c:tx>
          <c:layout>
            <c:manualLayout>
              <c:xMode val="edge"/>
              <c:yMode val="edge"/>
              <c:x val="1.7322834645669291E-2"/>
              <c:y val="0.358975166565717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51021744"/>
        <c:crosses val="autoZero"/>
        <c:crossBetween val="between"/>
        <c:majorUnit val="10000000"/>
        <c:dispUnits>
          <c:builtInUnit val="millions"/>
        </c:dispUnits>
      </c:valAx>
      <c:catAx>
        <c:axId val="251022528"/>
        <c:scaling>
          <c:orientation val="minMax"/>
        </c:scaling>
        <c:delete val="1"/>
        <c:axPos val="b"/>
        <c:majorTickMark val="out"/>
        <c:minorTickMark val="none"/>
        <c:tickLblPos val="nextTo"/>
        <c:crossAx val="251022920"/>
        <c:crosses val="autoZero"/>
        <c:auto val="1"/>
        <c:lblAlgn val="ctr"/>
        <c:lblOffset val="100"/>
        <c:noMultiLvlLbl val="0"/>
      </c:catAx>
      <c:valAx>
        <c:axId val="251022920"/>
        <c:scaling>
          <c:orientation val="minMax"/>
          <c:max val="80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51022528"/>
        <c:crosses val="max"/>
        <c:crossBetween val="between"/>
        <c:majorUnit val="1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85826771653545"/>
          <c:y val="4.3589743589743588E-2"/>
          <c:w val="0.78740157480314965"/>
          <c:h val="0.79230769230769227"/>
        </c:manualLayout>
      </c:layout>
      <c:barChart>
        <c:barDir val="col"/>
        <c:grouping val="clustered"/>
        <c:varyColors val="0"/>
        <c:ser>
          <c:idx val="1"/>
          <c:order val="1"/>
          <c:spPr>
            <a:solidFill>
              <a:srgbClr val="CCFFFF"/>
            </a:solidFill>
            <a:ln w="25400">
              <a:noFill/>
            </a:ln>
          </c:spPr>
          <c:invertIfNegative val="0"/>
          <c:val>
            <c:numRef>
              <c:f>'12Mo Totals'!$T$119:$T$227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350000000</c:v>
                </c:pt>
                <c:pt idx="14">
                  <c:v>350000000</c:v>
                </c:pt>
                <c:pt idx="15">
                  <c:v>350000000</c:v>
                </c:pt>
                <c:pt idx="16">
                  <c:v>350000000</c:v>
                </c:pt>
                <c:pt idx="17">
                  <c:v>350000000</c:v>
                </c:pt>
                <c:pt idx="18">
                  <c:v>350000000</c:v>
                </c:pt>
                <c:pt idx="19">
                  <c:v>350000000</c:v>
                </c:pt>
                <c:pt idx="20">
                  <c:v>350000000</c:v>
                </c:pt>
                <c:pt idx="21">
                  <c:v>350000000</c:v>
                </c:pt>
                <c:pt idx="22">
                  <c:v>350000000</c:v>
                </c:pt>
                <c:pt idx="23">
                  <c:v>350000000</c:v>
                </c:pt>
                <c:pt idx="24">
                  <c:v>350000000</c:v>
                </c:pt>
                <c:pt idx="25">
                  <c:v>0</c:v>
                </c:pt>
                <c:pt idx="26">
                  <c:v>0</c:v>
                </c:pt>
                <c:pt idx="27">
                  <c:v>0</c:v>
                </c:pt>
                <c:pt idx="28">
                  <c:v>0</c:v>
                </c:pt>
                <c:pt idx="29">
                  <c:v>0</c:v>
                </c:pt>
                <c:pt idx="30">
                  <c:v>0</c:v>
                </c:pt>
                <c:pt idx="31">
                  <c:v>0</c:v>
                </c:pt>
                <c:pt idx="32">
                  <c:v>0</c:v>
                </c:pt>
                <c:pt idx="33">
                  <c:v>0</c:v>
                </c:pt>
                <c:pt idx="34">
                  <c:v>0</c:v>
                </c:pt>
                <c:pt idx="35">
                  <c:v>0</c:v>
                </c:pt>
                <c:pt idx="36">
                  <c:v>0</c:v>
                </c:pt>
                <c:pt idx="37">
                  <c:v>350000000</c:v>
                </c:pt>
                <c:pt idx="38">
                  <c:v>350000000</c:v>
                </c:pt>
                <c:pt idx="39">
                  <c:v>350000000</c:v>
                </c:pt>
                <c:pt idx="40">
                  <c:v>350000000</c:v>
                </c:pt>
                <c:pt idx="41">
                  <c:v>350000000</c:v>
                </c:pt>
                <c:pt idx="42">
                  <c:v>350000000</c:v>
                </c:pt>
                <c:pt idx="43">
                  <c:v>350000000</c:v>
                </c:pt>
                <c:pt idx="44">
                  <c:v>350000000</c:v>
                </c:pt>
                <c:pt idx="45">
                  <c:v>350000000</c:v>
                </c:pt>
                <c:pt idx="46">
                  <c:v>350000000</c:v>
                </c:pt>
                <c:pt idx="47">
                  <c:v>350000000</c:v>
                </c:pt>
                <c:pt idx="48">
                  <c:v>350000000</c:v>
                </c:pt>
                <c:pt idx="49">
                  <c:v>0</c:v>
                </c:pt>
                <c:pt idx="50">
                  <c:v>0</c:v>
                </c:pt>
                <c:pt idx="51">
                  <c:v>0</c:v>
                </c:pt>
                <c:pt idx="52">
                  <c:v>0</c:v>
                </c:pt>
                <c:pt idx="53">
                  <c:v>0</c:v>
                </c:pt>
                <c:pt idx="54">
                  <c:v>0</c:v>
                </c:pt>
                <c:pt idx="55">
                  <c:v>0</c:v>
                </c:pt>
                <c:pt idx="56">
                  <c:v>0</c:v>
                </c:pt>
                <c:pt idx="57">
                  <c:v>0</c:v>
                </c:pt>
                <c:pt idx="58">
                  <c:v>0</c:v>
                </c:pt>
                <c:pt idx="59">
                  <c:v>0</c:v>
                </c:pt>
                <c:pt idx="60">
                  <c:v>0</c:v>
                </c:pt>
                <c:pt idx="61">
                  <c:v>350000000</c:v>
                </c:pt>
                <c:pt idx="62">
                  <c:v>350000000</c:v>
                </c:pt>
                <c:pt idx="63">
                  <c:v>350000000</c:v>
                </c:pt>
                <c:pt idx="64">
                  <c:v>350000000</c:v>
                </c:pt>
                <c:pt idx="65">
                  <c:v>350000000</c:v>
                </c:pt>
                <c:pt idx="66">
                  <c:v>350000000</c:v>
                </c:pt>
                <c:pt idx="67">
                  <c:v>350000000</c:v>
                </c:pt>
                <c:pt idx="68">
                  <c:v>350000000</c:v>
                </c:pt>
                <c:pt idx="69">
                  <c:v>350000000</c:v>
                </c:pt>
                <c:pt idx="70">
                  <c:v>350000000</c:v>
                </c:pt>
                <c:pt idx="71">
                  <c:v>350000000</c:v>
                </c:pt>
                <c:pt idx="72">
                  <c:v>350000000</c:v>
                </c:pt>
                <c:pt idx="73">
                  <c:v>0</c:v>
                </c:pt>
                <c:pt idx="74">
                  <c:v>0</c:v>
                </c:pt>
                <c:pt idx="75">
                  <c:v>0</c:v>
                </c:pt>
                <c:pt idx="76">
                  <c:v>0</c:v>
                </c:pt>
                <c:pt idx="77">
                  <c:v>0</c:v>
                </c:pt>
                <c:pt idx="78">
                  <c:v>0</c:v>
                </c:pt>
                <c:pt idx="79">
                  <c:v>0</c:v>
                </c:pt>
                <c:pt idx="80">
                  <c:v>0</c:v>
                </c:pt>
                <c:pt idx="81">
                  <c:v>0</c:v>
                </c:pt>
                <c:pt idx="82">
                  <c:v>0</c:v>
                </c:pt>
                <c:pt idx="83">
                  <c:v>0</c:v>
                </c:pt>
                <c:pt idx="84">
                  <c:v>0</c:v>
                </c:pt>
                <c:pt idx="85">
                  <c:v>350000000</c:v>
                </c:pt>
                <c:pt idx="86">
                  <c:v>350000000</c:v>
                </c:pt>
                <c:pt idx="87">
                  <c:v>350000000</c:v>
                </c:pt>
                <c:pt idx="88">
                  <c:v>350000000</c:v>
                </c:pt>
                <c:pt idx="89">
                  <c:v>350000000</c:v>
                </c:pt>
                <c:pt idx="90">
                  <c:v>350000000</c:v>
                </c:pt>
                <c:pt idx="91">
                  <c:v>350000000</c:v>
                </c:pt>
                <c:pt idx="92">
                  <c:v>350000000</c:v>
                </c:pt>
                <c:pt idx="93">
                  <c:v>350000000</c:v>
                </c:pt>
                <c:pt idx="94">
                  <c:v>350000000</c:v>
                </c:pt>
                <c:pt idx="95">
                  <c:v>350000000</c:v>
                </c:pt>
                <c:pt idx="96">
                  <c:v>350000000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614C-46AC-B003-17B14CD21709}"/>
            </c:ext>
          </c:extLst>
        </c:ser>
        <c:dLbls>
          <c:showLegendKey val="0"/>
          <c:showVal val="0"/>
          <c:showCatName val="0"/>
          <c:showSerName val="0"/>
          <c:showPercent val="0"/>
          <c:showBubbleSize val="0"/>
        </c:dLbls>
        <c:gapWidth val="0"/>
        <c:axId val="251024488"/>
        <c:axId val="251024880"/>
      </c:barChart>
      <c:lineChart>
        <c:grouping val="standard"/>
        <c:varyColors val="0"/>
        <c:ser>
          <c:idx val="0"/>
          <c:order val="0"/>
          <c:tx>
            <c:strRef>
              <c:f>'12Mo Totals'!$T$4</c:f>
              <c:strCache>
                <c:ptCount val="1"/>
                <c:pt idx="0">
                  <c:v>Accommodation and Food Services</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Totals'!$T$5:$T$113</c:f>
              <c:numCache>
                <c:formatCode>General</c:formatCode>
                <c:ptCount val="109"/>
                <c:pt idx="0">
                  <c:v>111815000</c:v>
                </c:pt>
                <c:pt idx="1">
                  <c:v>112854000</c:v>
                </c:pt>
                <c:pt idx="2">
                  <c:v>114364000</c:v>
                </c:pt>
                <c:pt idx="3">
                  <c:v>115222000</c:v>
                </c:pt>
                <c:pt idx="4">
                  <c:v>117034000</c:v>
                </c:pt>
                <c:pt idx="5">
                  <c:v>118945000</c:v>
                </c:pt>
                <c:pt idx="6">
                  <c:v>120142000</c:v>
                </c:pt>
                <c:pt idx="7">
                  <c:v>122378000</c:v>
                </c:pt>
                <c:pt idx="8">
                  <c:v>123957000</c:v>
                </c:pt>
                <c:pt idx="9">
                  <c:v>125903000</c:v>
                </c:pt>
                <c:pt idx="10">
                  <c:v>127551000</c:v>
                </c:pt>
                <c:pt idx="11">
                  <c:v>129182000</c:v>
                </c:pt>
                <c:pt idx="12">
                  <c:v>131150000</c:v>
                </c:pt>
                <c:pt idx="13">
                  <c:v>132372000</c:v>
                </c:pt>
                <c:pt idx="14">
                  <c:v>132762000</c:v>
                </c:pt>
                <c:pt idx="15">
                  <c:v>134115000</c:v>
                </c:pt>
                <c:pt idx="16">
                  <c:v>135470000</c:v>
                </c:pt>
                <c:pt idx="17">
                  <c:v>135619000</c:v>
                </c:pt>
                <c:pt idx="18">
                  <c:v>137057000</c:v>
                </c:pt>
                <c:pt idx="19">
                  <c:v>137754000</c:v>
                </c:pt>
                <c:pt idx="20">
                  <c:v>137968000</c:v>
                </c:pt>
                <c:pt idx="21">
                  <c:v>139743000</c:v>
                </c:pt>
                <c:pt idx="22">
                  <c:v>140498000</c:v>
                </c:pt>
                <c:pt idx="23">
                  <c:v>140967000</c:v>
                </c:pt>
                <c:pt idx="24">
                  <c:v>142172000</c:v>
                </c:pt>
                <c:pt idx="25">
                  <c:v>142510000</c:v>
                </c:pt>
                <c:pt idx="26">
                  <c:v>142590000</c:v>
                </c:pt>
                <c:pt idx="27">
                  <c:v>143918000</c:v>
                </c:pt>
                <c:pt idx="28">
                  <c:v>144963000</c:v>
                </c:pt>
                <c:pt idx="29">
                  <c:v>145156000</c:v>
                </c:pt>
                <c:pt idx="30">
                  <c:v>146183000</c:v>
                </c:pt>
                <c:pt idx="31">
                  <c:v>146887000</c:v>
                </c:pt>
                <c:pt idx="32">
                  <c:v>147968000</c:v>
                </c:pt>
                <c:pt idx="33">
                  <c:v>148707000</c:v>
                </c:pt>
                <c:pt idx="34">
                  <c:v>148665000</c:v>
                </c:pt>
                <c:pt idx="35">
                  <c:v>149902000</c:v>
                </c:pt>
                <c:pt idx="36">
                  <c:v>150372000</c:v>
                </c:pt>
                <c:pt idx="37">
                  <c:v>151013000</c:v>
                </c:pt>
                <c:pt idx="38">
                  <c:v>152390000</c:v>
                </c:pt>
                <c:pt idx="39">
                  <c:v>153121000</c:v>
                </c:pt>
                <c:pt idx="40">
                  <c:v>153764000</c:v>
                </c:pt>
                <c:pt idx="41">
                  <c:v>154838000</c:v>
                </c:pt>
                <c:pt idx="42">
                  <c:v>155783000</c:v>
                </c:pt>
                <c:pt idx="43">
                  <c:v>156660000</c:v>
                </c:pt>
                <c:pt idx="44">
                  <c:v>158362000</c:v>
                </c:pt>
                <c:pt idx="45">
                  <c:v>159468000</c:v>
                </c:pt>
                <c:pt idx="46">
                  <c:v>160078000</c:v>
                </c:pt>
                <c:pt idx="47">
                  <c:v>161670000</c:v>
                </c:pt>
                <c:pt idx="48">
                  <c:v>162822000</c:v>
                </c:pt>
                <c:pt idx="49">
                  <c:v>164317000</c:v>
                </c:pt>
                <c:pt idx="50">
                  <c:v>165752000</c:v>
                </c:pt>
                <c:pt idx="51">
                  <c:v>167276000</c:v>
                </c:pt>
                <c:pt idx="52">
                  <c:v>167477000</c:v>
                </c:pt>
                <c:pt idx="53">
                  <c:v>169795000</c:v>
                </c:pt>
                <c:pt idx="54">
                  <c:v>171305000</c:v>
                </c:pt>
                <c:pt idx="55">
                  <c:v>172865000</c:v>
                </c:pt>
                <c:pt idx="56">
                  <c:v>174402000</c:v>
                </c:pt>
                <c:pt idx="57">
                  <c:v>175263000</c:v>
                </c:pt>
                <c:pt idx="58">
                  <c:v>176550000</c:v>
                </c:pt>
                <c:pt idx="59">
                  <c:v>179266000</c:v>
                </c:pt>
                <c:pt idx="60">
                  <c:v>180233000</c:v>
                </c:pt>
                <c:pt idx="61">
                  <c:v>181890000</c:v>
                </c:pt>
                <c:pt idx="62">
                  <c:v>184316000</c:v>
                </c:pt>
                <c:pt idx="63">
                  <c:v>184660000</c:v>
                </c:pt>
                <c:pt idx="64">
                  <c:v>186873000</c:v>
                </c:pt>
                <c:pt idx="65">
                  <c:v>188398000</c:v>
                </c:pt>
                <c:pt idx="66">
                  <c:v>189042000</c:v>
                </c:pt>
                <c:pt idx="67">
                  <c:v>191717000</c:v>
                </c:pt>
                <c:pt idx="68">
                  <c:v>193804000</c:v>
                </c:pt>
                <c:pt idx="69">
                  <c:v>194861000</c:v>
                </c:pt>
                <c:pt idx="70">
                  <c:v>197960000</c:v>
                </c:pt>
                <c:pt idx="71">
                  <c:v>197563000</c:v>
                </c:pt>
                <c:pt idx="72">
                  <c:v>199400000</c:v>
                </c:pt>
                <c:pt idx="73">
                  <c:v>200065000</c:v>
                </c:pt>
                <c:pt idx="74">
                  <c:v>201121000</c:v>
                </c:pt>
                <c:pt idx="75">
                  <c:v>202416000</c:v>
                </c:pt>
                <c:pt idx="76">
                  <c:v>204808000</c:v>
                </c:pt>
                <c:pt idx="77">
                  <c:v>206067000</c:v>
                </c:pt>
                <c:pt idx="78">
                  <c:v>208584000</c:v>
                </c:pt>
                <c:pt idx="79">
                  <c:v>210746000</c:v>
                </c:pt>
                <c:pt idx="80">
                  <c:v>211209000</c:v>
                </c:pt>
                <c:pt idx="81">
                  <c:v>213718000</c:v>
                </c:pt>
                <c:pt idx="82">
                  <c:v>215877000</c:v>
                </c:pt>
                <c:pt idx="83">
                  <c:v>217629000</c:v>
                </c:pt>
                <c:pt idx="84">
                  <c:v>220769000</c:v>
                </c:pt>
                <c:pt idx="85">
                  <c:v>222901000</c:v>
                </c:pt>
                <c:pt idx="86">
                  <c:v>224322000</c:v>
                </c:pt>
                <c:pt idx="87">
                  <c:v>226914000</c:v>
                </c:pt>
                <c:pt idx="88">
                  <c:v>229210000</c:v>
                </c:pt>
                <c:pt idx="89">
                  <c:v>230991000</c:v>
                </c:pt>
                <c:pt idx="90">
                  <c:v>233555000</c:v>
                </c:pt>
                <c:pt idx="91">
                  <c:v>235766000</c:v>
                </c:pt>
                <c:pt idx="92">
                  <c:v>237912000</c:v>
                </c:pt>
                <c:pt idx="93">
                  <c:v>241086000</c:v>
                </c:pt>
                <c:pt idx="94">
                  <c:v>242942000</c:v>
                </c:pt>
                <c:pt idx="95">
                  <c:v>245838000</c:v>
                </c:pt>
                <c:pt idx="96">
                  <c:v>246910000</c:v>
                </c:pt>
                <c:pt idx="97">
                  <c:v>248632000</c:v>
                </c:pt>
                <c:pt idx="98">
                  <c:v>249246000</c:v>
                </c:pt>
                <c:pt idx="99">
                  <c:v>251690000</c:v>
                </c:pt>
                <c:pt idx="100">
                  <c:v>253605000</c:v>
                </c:pt>
                <c:pt idx="101">
                  <c:v>254749000</c:v>
                </c:pt>
                <c:pt idx="102">
                  <c:v>257596000</c:v>
                </c:pt>
                <c:pt idx="103">
                  <c:v>258157000</c:v>
                </c:pt>
                <c:pt idx="104">
                  <c:v>260179000</c:v>
                </c:pt>
                <c:pt idx="105">
                  <c:v>261470000</c:v>
                </c:pt>
                <c:pt idx="106">
                  <c:v>260934000</c:v>
                </c:pt>
                <c:pt idx="107">
                  <c:v>264616000</c:v>
                </c:pt>
                <c:pt idx="108">
                  <c:v>265753000</c:v>
                </c:pt>
              </c:numCache>
            </c:numRef>
          </c:val>
          <c:smooth val="0"/>
          <c:extLst xmlns:c16r2="http://schemas.microsoft.com/office/drawing/2015/06/chart">
            <c:ext xmlns:c16="http://schemas.microsoft.com/office/drawing/2014/chart" uri="{C3380CC4-5D6E-409C-BE32-E72D297353CC}">
              <c16:uniqueId val="{00000001-614C-46AC-B003-17B14CD21709}"/>
            </c:ext>
          </c:extLst>
        </c:ser>
        <c:dLbls>
          <c:showLegendKey val="0"/>
          <c:showVal val="0"/>
          <c:showCatName val="0"/>
          <c:showSerName val="0"/>
          <c:showPercent val="0"/>
          <c:showBubbleSize val="0"/>
        </c:dLbls>
        <c:marker val="1"/>
        <c:smooth val="0"/>
        <c:axId val="251023704"/>
        <c:axId val="251024096"/>
      </c:lineChart>
      <c:dateAx>
        <c:axId val="25102370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51024096"/>
        <c:crosses val="autoZero"/>
        <c:auto val="1"/>
        <c:lblOffset val="100"/>
        <c:baseTimeUnit val="months"/>
        <c:majorUnit val="6"/>
        <c:majorTimeUnit val="months"/>
        <c:minorUnit val="3"/>
        <c:minorTimeUnit val="months"/>
      </c:dateAx>
      <c:valAx>
        <c:axId val="251024096"/>
        <c:scaling>
          <c:orientation val="minMax"/>
          <c:max val="300000000"/>
          <c:min val="0"/>
        </c:scaling>
        <c:delete val="0"/>
        <c:axPos val="l"/>
        <c:majorGridlines>
          <c:spPr>
            <a:ln w="3175">
              <a:solidFill>
                <a:srgbClr val="C0C0C0"/>
              </a:solidFill>
              <a:prstDash val="sysDash"/>
            </a:ln>
          </c:spPr>
        </c:majorGridlines>
        <c:title>
          <c:tx>
            <c:rich>
              <a:bodyPr/>
              <a:lstStyle/>
              <a:p>
                <a:pPr>
                  <a:defRPr sz="1050" b="1" i="0" u="none" strike="noStrike" baseline="0">
                    <a:solidFill>
                      <a:srgbClr val="000000"/>
                    </a:solidFill>
                    <a:latin typeface="Arial"/>
                    <a:ea typeface="Arial"/>
                    <a:cs typeface="Arial"/>
                  </a:defRPr>
                </a:pPr>
                <a:r>
                  <a:rPr lang="en-US"/>
                  <a:t>$ Million</a:t>
                </a:r>
              </a:p>
            </c:rich>
          </c:tx>
          <c:layout>
            <c:manualLayout>
              <c:xMode val="edge"/>
              <c:yMode val="edge"/>
              <c:x val="1.7322834645669291E-2"/>
              <c:y val="0.358975166565717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51023704"/>
        <c:crosses val="autoZero"/>
        <c:crossBetween val="between"/>
        <c:majorUnit val="50000000"/>
        <c:dispUnits>
          <c:builtInUnit val="millions"/>
        </c:dispUnits>
      </c:valAx>
      <c:catAx>
        <c:axId val="251024488"/>
        <c:scaling>
          <c:orientation val="minMax"/>
        </c:scaling>
        <c:delete val="1"/>
        <c:axPos val="b"/>
        <c:majorTickMark val="out"/>
        <c:minorTickMark val="none"/>
        <c:tickLblPos val="nextTo"/>
        <c:crossAx val="251024880"/>
        <c:crosses val="autoZero"/>
        <c:auto val="1"/>
        <c:lblAlgn val="ctr"/>
        <c:lblOffset val="100"/>
        <c:noMultiLvlLbl val="0"/>
      </c:catAx>
      <c:valAx>
        <c:axId val="251024880"/>
        <c:scaling>
          <c:orientation val="minMax"/>
          <c:max val="300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51024488"/>
        <c:crosses val="max"/>
        <c:crossBetween val="between"/>
        <c:majorUnit val="5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75949367088607"/>
          <c:y val="4.3927648578811367E-2"/>
          <c:w val="0.79905063291139244"/>
          <c:h val="0.79069767441860461"/>
        </c:manualLayout>
      </c:layout>
      <c:barChart>
        <c:barDir val="col"/>
        <c:grouping val="clustered"/>
        <c:varyColors val="0"/>
        <c:ser>
          <c:idx val="1"/>
          <c:order val="1"/>
          <c:spPr>
            <a:solidFill>
              <a:srgbClr val="CCFFFF"/>
            </a:solidFill>
            <a:ln w="25400">
              <a:noFill/>
            </a:ln>
          </c:spPr>
          <c:invertIfNegative val="0"/>
          <c:val>
            <c:numRef>
              <c:f>'12Mo Totals'!$U$119:$U$227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200000000</c:v>
                </c:pt>
                <c:pt idx="14">
                  <c:v>200000000</c:v>
                </c:pt>
                <c:pt idx="15">
                  <c:v>200000000</c:v>
                </c:pt>
                <c:pt idx="16">
                  <c:v>200000000</c:v>
                </c:pt>
                <c:pt idx="17">
                  <c:v>200000000</c:v>
                </c:pt>
                <c:pt idx="18">
                  <c:v>200000000</c:v>
                </c:pt>
                <c:pt idx="19">
                  <c:v>200000000</c:v>
                </c:pt>
                <c:pt idx="20">
                  <c:v>200000000</c:v>
                </c:pt>
                <c:pt idx="21">
                  <c:v>200000000</c:v>
                </c:pt>
                <c:pt idx="22">
                  <c:v>200000000</c:v>
                </c:pt>
                <c:pt idx="23">
                  <c:v>200000000</c:v>
                </c:pt>
                <c:pt idx="24">
                  <c:v>200000000</c:v>
                </c:pt>
                <c:pt idx="25">
                  <c:v>0</c:v>
                </c:pt>
                <c:pt idx="26">
                  <c:v>0</c:v>
                </c:pt>
                <c:pt idx="27">
                  <c:v>0</c:v>
                </c:pt>
                <c:pt idx="28">
                  <c:v>0</c:v>
                </c:pt>
                <c:pt idx="29">
                  <c:v>0</c:v>
                </c:pt>
                <c:pt idx="30">
                  <c:v>0</c:v>
                </c:pt>
                <c:pt idx="31">
                  <c:v>0</c:v>
                </c:pt>
                <c:pt idx="32">
                  <c:v>0</c:v>
                </c:pt>
                <c:pt idx="33">
                  <c:v>0</c:v>
                </c:pt>
                <c:pt idx="34">
                  <c:v>0</c:v>
                </c:pt>
                <c:pt idx="35">
                  <c:v>0</c:v>
                </c:pt>
                <c:pt idx="36">
                  <c:v>0</c:v>
                </c:pt>
                <c:pt idx="37">
                  <c:v>200000000</c:v>
                </c:pt>
                <c:pt idx="38">
                  <c:v>200000000</c:v>
                </c:pt>
                <c:pt idx="39">
                  <c:v>200000000</c:v>
                </c:pt>
                <c:pt idx="40">
                  <c:v>200000000</c:v>
                </c:pt>
                <c:pt idx="41">
                  <c:v>200000000</c:v>
                </c:pt>
                <c:pt idx="42">
                  <c:v>200000000</c:v>
                </c:pt>
                <c:pt idx="43">
                  <c:v>200000000</c:v>
                </c:pt>
                <c:pt idx="44">
                  <c:v>200000000</c:v>
                </c:pt>
                <c:pt idx="45">
                  <c:v>200000000</c:v>
                </c:pt>
                <c:pt idx="46">
                  <c:v>200000000</c:v>
                </c:pt>
                <c:pt idx="47">
                  <c:v>200000000</c:v>
                </c:pt>
                <c:pt idx="48">
                  <c:v>200000000</c:v>
                </c:pt>
                <c:pt idx="49">
                  <c:v>0</c:v>
                </c:pt>
                <c:pt idx="50">
                  <c:v>0</c:v>
                </c:pt>
                <c:pt idx="51">
                  <c:v>0</c:v>
                </c:pt>
                <c:pt idx="52">
                  <c:v>0</c:v>
                </c:pt>
                <c:pt idx="53">
                  <c:v>0</c:v>
                </c:pt>
                <c:pt idx="54">
                  <c:v>0</c:v>
                </c:pt>
                <c:pt idx="55">
                  <c:v>0</c:v>
                </c:pt>
                <c:pt idx="56">
                  <c:v>0</c:v>
                </c:pt>
                <c:pt idx="57">
                  <c:v>0</c:v>
                </c:pt>
                <c:pt idx="58">
                  <c:v>0</c:v>
                </c:pt>
                <c:pt idx="59">
                  <c:v>0</c:v>
                </c:pt>
                <c:pt idx="60">
                  <c:v>0</c:v>
                </c:pt>
                <c:pt idx="61">
                  <c:v>200000000</c:v>
                </c:pt>
                <c:pt idx="62">
                  <c:v>200000000</c:v>
                </c:pt>
                <c:pt idx="63">
                  <c:v>200000000</c:v>
                </c:pt>
                <c:pt idx="64">
                  <c:v>200000000</c:v>
                </c:pt>
                <c:pt idx="65">
                  <c:v>200000000</c:v>
                </c:pt>
                <c:pt idx="66">
                  <c:v>200000000</c:v>
                </c:pt>
                <c:pt idx="67">
                  <c:v>200000000</c:v>
                </c:pt>
                <c:pt idx="68">
                  <c:v>200000000</c:v>
                </c:pt>
                <c:pt idx="69">
                  <c:v>200000000</c:v>
                </c:pt>
                <c:pt idx="70">
                  <c:v>200000000</c:v>
                </c:pt>
                <c:pt idx="71">
                  <c:v>200000000</c:v>
                </c:pt>
                <c:pt idx="72">
                  <c:v>200000000</c:v>
                </c:pt>
                <c:pt idx="73">
                  <c:v>0</c:v>
                </c:pt>
                <c:pt idx="74">
                  <c:v>0</c:v>
                </c:pt>
                <c:pt idx="75">
                  <c:v>0</c:v>
                </c:pt>
                <c:pt idx="76">
                  <c:v>0</c:v>
                </c:pt>
                <c:pt idx="77">
                  <c:v>0</c:v>
                </c:pt>
                <c:pt idx="78">
                  <c:v>0</c:v>
                </c:pt>
                <c:pt idx="79">
                  <c:v>0</c:v>
                </c:pt>
                <c:pt idx="80">
                  <c:v>0</c:v>
                </c:pt>
                <c:pt idx="81">
                  <c:v>0</c:v>
                </c:pt>
                <c:pt idx="82">
                  <c:v>0</c:v>
                </c:pt>
                <c:pt idx="83">
                  <c:v>0</c:v>
                </c:pt>
                <c:pt idx="84">
                  <c:v>0</c:v>
                </c:pt>
                <c:pt idx="85">
                  <c:v>200000000</c:v>
                </c:pt>
                <c:pt idx="86">
                  <c:v>200000000</c:v>
                </c:pt>
                <c:pt idx="87">
                  <c:v>200000000</c:v>
                </c:pt>
                <c:pt idx="88">
                  <c:v>200000000</c:v>
                </c:pt>
                <c:pt idx="89">
                  <c:v>200000000</c:v>
                </c:pt>
                <c:pt idx="90">
                  <c:v>200000000</c:v>
                </c:pt>
                <c:pt idx="91">
                  <c:v>200000000</c:v>
                </c:pt>
                <c:pt idx="92">
                  <c:v>200000000</c:v>
                </c:pt>
                <c:pt idx="93">
                  <c:v>200000000</c:v>
                </c:pt>
                <c:pt idx="94">
                  <c:v>200000000</c:v>
                </c:pt>
                <c:pt idx="95">
                  <c:v>200000000</c:v>
                </c:pt>
                <c:pt idx="96">
                  <c:v>200000000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FF9D-4704-8CEE-B1009D8BF644}"/>
            </c:ext>
          </c:extLst>
        </c:ser>
        <c:dLbls>
          <c:showLegendKey val="0"/>
          <c:showVal val="0"/>
          <c:showCatName val="0"/>
          <c:showSerName val="0"/>
          <c:showPercent val="0"/>
          <c:showBubbleSize val="0"/>
        </c:dLbls>
        <c:gapWidth val="0"/>
        <c:axId val="251026448"/>
        <c:axId val="251026840"/>
      </c:barChart>
      <c:lineChart>
        <c:grouping val="standard"/>
        <c:varyColors val="0"/>
        <c:ser>
          <c:idx val="0"/>
          <c:order val="0"/>
          <c:tx>
            <c:strRef>
              <c:f>'12Mo Totals'!$U$4</c:f>
              <c:strCache>
                <c:ptCount val="1"/>
                <c:pt idx="0">
                  <c:v>Other Services (except Public Administration)</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Totals'!$U$5:$U$113</c:f>
              <c:numCache>
                <c:formatCode>General</c:formatCode>
                <c:ptCount val="109"/>
                <c:pt idx="0">
                  <c:v>88021000</c:v>
                </c:pt>
                <c:pt idx="1">
                  <c:v>88557000</c:v>
                </c:pt>
                <c:pt idx="2">
                  <c:v>89074000</c:v>
                </c:pt>
                <c:pt idx="3">
                  <c:v>89497000</c:v>
                </c:pt>
                <c:pt idx="4">
                  <c:v>90431000</c:v>
                </c:pt>
                <c:pt idx="5">
                  <c:v>90958000</c:v>
                </c:pt>
                <c:pt idx="6">
                  <c:v>91607000</c:v>
                </c:pt>
                <c:pt idx="7">
                  <c:v>92212000</c:v>
                </c:pt>
                <c:pt idx="8">
                  <c:v>92775000</c:v>
                </c:pt>
                <c:pt idx="9">
                  <c:v>93180000</c:v>
                </c:pt>
                <c:pt idx="10">
                  <c:v>93807000</c:v>
                </c:pt>
                <c:pt idx="11">
                  <c:v>94407000</c:v>
                </c:pt>
                <c:pt idx="12">
                  <c:v>95547000</c:v>
                </c:pt>
                <c:pt idx="13">
                  <c:v>96246000</c:v>
                </c:pt>
                <c:pt idx="14">
                  <c:v>96541000</c:v>
                </c:pt>
                <c:pt idx="15">
                  <c:v>96822000</c:v>
                </c:pt>
                <c:pt idx="16">
                  <c:v>97078000</c:v>
                </c:pt>
                <c:pt idx="17">
                  <c:v>97513000</c:v>
                </c:pt>
                <c:pt idx="18">
                  <c:v>97960000</c:v>
                </c:pt>
                <c:pt idx="19">
                  <c:v>98602000</c:v>
                </c:pt>
                <c:pt idx="20">
                  <c:v>98604000</c:v>
                </c:pt>
                <c:pt idx="21">
                  <c:v>99167000</c:v>
                </c:pt>
                <c:pt idx="22">
                  <c:v>99615000</c:v>
                </c:pt>
                <c:pt idx="23">
                  <c:v>99998000</c:v>
                </c:pt>
                <c:pt idx="24">
                  <c:v>100419000</c:v>
                </c:pt>
                <c:pt idx="25">
                  <c:v>100910000</c:v>
                </c:pt>
                <c:pt idx="26">
                  <c:v>101092000</c:v>
                </c:pt>
                <c:pt idx="27">
                  <c:v>101463000</c:v>
                </c:pt>
                <c:pt idx="28">
                  <c:v>102133000</c:v>
                </c:pt>
                <c:pt idx="29">
                  <c:v>102213000</c:v>
                </c:pt>
                <c:pt idx="30">
                  <c:v>102678000</c:v>
                </c:pt>
                <c:pt idx="31">
                  <c:v>102991000</c:v>
                </c:pt>
                <c:pt idx="32">
                  <c:v>103522000</c:v>
                </c:pt>
                <c:pt idx="33">
                  <c:v>104306000</c:v>
                </c:pt>
                <c:pt idx="34">
                  <c:v>104240000</c:v>
                </c:pt>
                <c:pt idx="35">
                  <c:v>104744000</c:v>
                </c:pt>
                <c:pt idx="36">
                  <c:v>106322000</c:v>
                </c:pt>
                <c:pt idx="37">
                  <c:v>105990000</c:v>
                </c:pt>
                <c:pt idx="38">
                  <c:v>106464000</c:v>
                </c:pt>
                <c:pt idx="39">
                  <c:v>107417000</c:v>
                </c:pt>
                <c:pt idx="40">
                  <c:v>107840000</c:v>
                </c:pt>
                <c:pt idx="41">
                  <c:v>108535000</c:v>
                </c:pt>
                <c:pt idx="42">
                  <c:v>109596000</c:v>
                </c:pt>
                <c:pt idx="43">
                  <c:v>109847000</c:v>
                </c:pt>
                <c:pt idx="44">
                  <c:v>110557000</c:v>
                </c:pt>
                <c:pt idx="45">
                  <c:v>111254000</c:v>
                </c:pt>
                <c:pt idx="46">
                  <c:v>111807000</c:v>
                </c:pt>
                <c:pt idx="47">
                  <c:v>113301000</c:v>
                </c:pt>
                <c:pt idx="48">
                  <c:v>113233000</c:v>
                </c:pt>
                <c:pt idx="49">
                  <c:v>117161000</c:v>
                </c:pt>
                <c:pt idx="50">
                  <c:v>118007000</c:v>
                </c:pt>
                <c:pt idx="51">
                  <c:v>118805000</c:v>
                </c:pt>
                <c:pt idx="52">
                  <c:v>118997000</c:v>
                </c:pt>
                <c:pt idx="53">
                  <c:v>119698000</c:v>
                </c:pt>
                <c:pt idx="54">
                  <c:v>120310000</c:v>
                </c:pt>
                <c:pt idx="55">
                  <c:v>120980000</c:v>
                </c:pt>
                <c:pt idx="56">
                  <c:v>121751000</c:v>
                </c:pt>
                <c:pt idx="57">
                  <c:v>122385000</c:v>
                </c:pt>
                <c:pt idx="58">
                  <c:v>122861000</c:v>
                </c:pt>
                <c:pt idx="59">
                  <c:v>123801000</c:v>
                </c:pt>
                <c:pt idx="60">
                  <c:v>124091000</c:v>
                </c:pt>
                <c:pt idx="61">
                  <c:v>129553000</c:v>
                </c:pt>
                <c:pt idx="62">
                  <c:v>130720000</c:v>
                </c:pt>
                <c:pt idx="63">
                  <c:v>131224000</c:v>
                </c:pt>
                <c:pt idx="64">
                  <c:v>132366000</c:v>
                </c:pt>
                <c:pt idx="65">
                  <c:v>133688000</c:v>
                </c:pt>
                <c:pt idx="66">
                  <c:v>133442000</c:v>
                </c:pt>
                <c:pt idx="67">
                  <c:v>134785000</c:v>
                </c:pt>
                <c:pt idx="68">
                  <c:v>135932000</c:v>
                </c:pt>
                <c:pt idx="69">
                  <c:v>136568000</c:v>
                </c:pt>
                <c:pt idx="70">
                  <c:v>138654000</c:v>
                </c:pt>
                <c:pt idx="71">
                  <c:v>138684000</c:v>
                </c:pt>
                <c:pt idx="72">
                  <c:v>151853000</c:v>
                </c:pt>
                <c:pt idx="73">
                  <c:v>144479000</c:v>
                </c:pt>
                <c:pt idx="74">
                  <c:v>145007000</c:v>
                </c:pt>
                <c:pt idx="75">
                  <c:v>145447000</c:v>
                </c:pt>
                <c:pt idx="76">
                  <c:v>149791000</c:v>
                </c:pt>
                <c:pt idx="77">
                  <c:v>150093000</c:v>
                </c:pt>
                <c:pt idx="78">
                  <c:v>151388000</c:v>
                </c:pt>
                <c:pt idx="79">
                  <c:v>155353000</c:v>
                </c:pt>
                <c:pt idx="80">
                  <c:v>155387000</c:v>
                </c:pt>
                <c:pt idx="81">
                  <c:v>156548000</c:v>
                </c:pt>
                <c:pt idx="82">
                  <c:v>160010000</c:v>
                </c:pt>
                <c:pt idx="83">
                  <c:v>160880000</c:v>
                </c:pt>
                <c:pt idx="84">
                  <c:v>153990000</c:v>
                </c:pt>
                <c:pt idx="85">
                  <c:v>155033000</c:v>
                </c:pt>
                <c:pt idx="86">
                  <c:v>155973000</c:v>
                </c:pt>
                <c:pt idx="87">
                  <c:v>160892000</c:v>
                </c:pt>
                <c:pt idx="88">
                  <c:v>159235000</c:v>
                </c:pt>
                <c:pt idx="89">
                  <c:v>159887000</c:v>
                </c:pt>
                <c:pt idx="90">
                  <c:v>164044000</c:v>
                </c:pt>
                <c:pt idx="91">
                  <c:v>161974000</c:v>
                </c:pt>
                <c:pt idx="92">
                  <c:v>163083000</c:v>
                </c:pt>
                <c:pt idx="93">
                  <c:v>167920000</c:v>
                </c:pt>
                <c:pt idx="94">
                  <c:v>165887000</c:v>
                </c:pt>
                <c:pt idx="95">
                  <c:v>167394000</c:v>
                </c:pt>
                <c:pt idx="96">
                  <c:v>168043000</c:v>
                </c:pt>
                <c:pt idx="97">
                  <c:v>168454000</c:v>
                </c:pt>
                <c:pt idx="98">
                  <c:v>169168000</c:v>
                </c:pt>
                <c:pt idx="99">
                  <c:v>170622000</c:v>
                </c:pt>
                <c:pt idx="100">
                  <c:v>171775000</c:v>
                </c:pt>
                <c:pt idx="101">
                  <c:v>172424000</c:v>
                </c:pt>
                <c:pt idx="102">
                  <c:v>174744000</c:v>
                </c:pt>
                <c:pt idx="103">
                  <c:v>175311000</c:v>
                </c:pt>
                <c:pt idx="104">
                  <c:v>176251000</c:v>
                </c:pt>
                <c:pt idx="105">
                  <c:v>178235000</c:v>
                </c:pt>
                <c:pt idx="106">
                  <c:v>178200000</c:v>
                </c:pt>
                <c:pt idx="107">
                  <c:v>180281000</c:v>
                </c:pt>
                <c:pt idx="108">
                  <c:v>181078000</c:v>
                </c:pt>
              </c:numCache>
            </c:numRef>
          </c:val>
          <c:smooth val="0"/>
          <c:extLst xmlns:c16r2="http://schemas.microsoft.com/office/drawing/2015/06/chart">
            <c:ext xmlns:c16="http://schemas.microsoft.com/office/drawing/2014/chart" uri="{C3380CC4-5D6E-409C-BE32-E72D297353CC}">
              <c16:uniqueId val="{00000001-FF9D-4704-8CEE-B1009D8BF644}"/>
            </c:ext>
          </c:extLst>
        </c:ser>
        <c:dLbls>
          <c:showLegendKey val="0"/>
          <c:showVal val="0"/>
          <c:showCatName val="0"/>
          <c:showSerName val="0"/>
          <c:showPercent val="0"/>
          <c:showBubbleSize val="0"/>
        </c:dLbls>
        <c:marker val="1"/>
        <c:smooth val="0"/>
        <c:axId val="251025664"/>
        <c:axId val="251026056"/>
      </c:lineChart>
      <c:dateAx>
        <c:axId val="25102566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51026056"/>
        <c:crosses val="autoZero"/>
        <c:auto val="1"/>
        <c:lblOffset val="100"/>
        <c:baseTimeUnit val="months"/>
        <c:majorUnit val="6"/>
        <c:majorTimeUnit val="months"/>
        <c:minorUnit val="3"/>
        <c:minorTimeUnit val="months"/>
      </c:dateAx>
      <c:valAx>
        <c:axId val="251026056"/>
        <c:scaling>
          <c:orientation val="minMax"/>
          <c:max val="200000000"/>
          <c:min val="0"/>
        </c:scaling>
        <c:delete val="0"/>
        <c:axPos val="l"/>
        <c:majorGridlines>
          <c:spPr>
            <a:ln w="3175">
              <a:solidFill>
                <a:srgbClr val="C0C0C0"/>
              </a:solidFill>
              <a:prstDash val="sysDash"/>
            </a:ln>
          </c:spPr>
        </c:majorGridlines>
        <c:title>
          <c:tx>
            <c:rich>
              <a:bodyPr/>
              <a:lstStyle/>
              <a:p>
                <a:pPr>
                  <a:defRPr sz="1050" b="1" i="0" u="none" strike="noStrike" baseline="0">
                    <a:solidFill>
                      <a:srgbClr val="000000"/>
                    </a:solidFill>
                    <a:latin typeface="Arial"/>
                    <a:ea typeface="Arial"/>
                    <a:cs typeface="Arial"/>
                  </a:defRPr>
                </a:pPr>
                <a:r>
                  <a:rPr lang="en-US"/>
                  <a:t>$ Million</a:t>
                </a:r>
              </a:p>
            </c:rich>
          </c:tx>
          <c:layout>
            <c:manualLayout>
              <c:xMode val="edge"/>
              <c:yMode val="edge"/>
              <c:x val="1.7322834645669291E-2"/>
              <c:y val="0.364103440558302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51025664"/>
        <c:crosses val="autoZero"/>
        <c:crossBetween val="between"/>
        <c:majorUnit val="50000000"/>
        <c:dispUnits>
          <c:builtInUnit val="millions"/>
        </c:dispUnits>
      </c:valAx>
      <c:catAx>
        <c:axId val="251026448"/>
        <c:scaling>
          <c:orientation val="minMax"/>
        </c:scaling>
        <c:delete val="1"/>
        <c:axPos val="b"/>
        <c:majorTickMark val="out"/>
        <c:minorTickMark val="none"/>
        <c:tickLblPos val="nextTo"/>
        <c:crossAx val="251026840"/>
        <c:crosses val="autoZero"/>
        <c:auto val="1"/>
        <c:lblAlgn val="ctr"/>
        <c:lblOffset val="100"/>
        <c:noMultiLvlLbl val="0"/>
      </c:catAx>
      <c:valAx>
        <c:axId val="251026840"/>
        <c:scaling>
          <c:orientation val="minMax"/>
          <c:max val="200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51026448"/>
        <c:crosses val="max"/>
        <c:crossBetween val="between"/>
        <c:majorUnit val="5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3795-486A-A74E-BB1E096B8A62}"/>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3795-486A-A74E-BB1E096B8A62}"/>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3795-486A-A74E-BB1E096B8A62}"/>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3795-486A-A74E-BB1E096B8A62}"/>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3795-486A-A74E-BB1E096B8A62}"/>
            </c:ext>
          </c:extLst>
        </c:ser>
        <c:dLbls>
          <c:showLegendKey val="0"/>
          <c:showVal val="0"/>
          <c:showCatName val="0"/>
          <c:showSerName val="0"/>
          <c:showPercent val="0"/>
          <c:showBubbleSize val="0"/>
        </c:dLbls>
        <c:smooth val="0"/>
        <c:axId val="252219728"/>
        <c:axId val="252220120"/>
      </c:lineChart>
      <c:dateAx>
        <c:axId val="252219728"/>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2220120"/>
        <c:crossesAt val="0.8"/>
        <c:auto val="1"/>
        <c:lblOffset val="100"/>
        <c:baseTimeUnit val="days"/>
        <c:majorUnit val="1"/>
        <c:majorTimeUnit val="days"/>
        <c:minorUnit val="1"/>
        <c:minorTimeUnit val="days"/>
      </c:dateAx>
      <c:valAx>
        <c:axId val="252220120"/>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2219728"/>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F76B-4ACC-B0CE-D1C0EA31BB73}"/>
            </c:ext>
          </c:extLst>
        </c:ser>
        <c:dLbls>
          <c:showLegendKey val="0"/>
          <c:showVal val="0"/>
          <c:showCatName val="0"/>
          <c:showSerName val="0"/>
          <c:showPercent val="0"/>
          <c:showBubbleSize val="0"/>
        </c:dLbls>
        <c:smooth val="0"/>
        <c:axId val="252220904"/>
        <c:axId val="252221296"/>
      </c:lineChart>
      <c:dateAx>
        <c:axId val="252220904"/>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2221296"/>
        <c:crosses val="autoZero"/>
        <c:auto val="1"/>
        <c:lblOffset val="100"/>
        <c:baseTimeUnit val="days"/>
        <c:majorUnit val="1"/>
        <c:majorTimeUnit val="days"/>
        <c:minorUnit val="1"/>
        <c:minorTimeUnit val="days"/>
      </c:dateAx>
      <c:valAx>
        <c:axId val="252221296"/>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2220904"/>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0136872887355"/>
          <c:y val="4.3701799485861177E-2"/>
          <c:w val="0.78233498738092"/>
          <c:h val="0.79177377892030854"/>
        </c:manualLayout>
      </c:layout>
      <c:barChart>
        <c:barDir val="col"/>
        <c:grouping val="clustered"/>
        <c:varyColors val="0"/>
        <c:ser>
          <c:idx val="1"/>
          <c:order val="1"/>
          <c:spPr>
            <a:solidFill>
              <a:srgbClr val="CCFFFF"/>
            </a:solidFill>
            <a:ln w="25400">
              <a:noFill/>
            </a:ln>
          </c:spPr>
          <c:invertIfNegative val="0"/>
          <c:val>
            <c:numRef>
              <c:f>'12Mo Totals'!$V$119:$V$227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700000000</c:v>
                </c:pt>
                <c:pt idx="14">
                  <c:v>700000000</c:v>
                </c:pt>
                <c:pt idx="15">
                  <c:v>700000000</c:v>
                </c:pt>
                <c:pt idx="16">
                  <c:v>700000000</c:v>
                </c:pt>
                <c:pt idx="17">
                  <c:v>700000000</c:v>
                </c:pt>
                <c:pt idx="18">
                  <c:v>700000000</c:v>
                </c:pt>
                <c:pt idx="19">
                  <c:v>700000000</c:v>
                </c:pt>
                <c:pt idx="20">
                  <c:v>700000000</c:v>
                </c:pt>
                <c:pt idx="21">
                  <c:v>700000000</c:v>
                </c:pt>
                <c:pt idx="22">
                  <c:v>700000000</c:v>
                </c:pt>
                <c:pt idx="23">
                  <c:v>700000000</c:v>
                </c:pt>
                <c:pt idx="24">
                  <c:v>700000000</c:v>
                </c:pt>
                <c:pt idx="25">
                  <c:v>0</c:v>
                </c:pt>
                <c:pt idx="26">
                  <c:v>0</c:v>
                </c:pt>
                <c:pt idx="27">
                  <c:v>0</c:v>
                </c:pt>
                <c:pt idx="28">
                  <c:v>0</c:v>
                </c:pt>
                <c:pt idx="29">
                  <c:v>0</c:v>
                </c:pt>
                <c:pt idx="30">
                  <c:v>0</c:v>
                </c:pt>
                <c:pt idx="31">
                  <c:v>0</c:v>
                </c:pt>
                <c:pt idx="32">
                  <c:v>0</c:v>
                </c:pt>
                <c:pt idx="33">
                  <c:v>0</c:v>
                </c:pt>
                <c:pt idx="34">
                  <c:v>0</c:v>
                </c:pt>
                <c:pt idx="35">
                  <c:v>0</c:v>
                </c:pt>
                <c:pt idx="36">
                  <c:v>0</c:v>
                </c:pt>
                <c:pt idx="37">
                  <c:v>700000000</c:v>
                </c:pt>
                <c:pt idx="38">
                  <c:v>700000000</c:v>
                </c:pt>
                <c:pt idx="39">
                  <c:v>700000000</c:v>
                </c:pt>
                <c:pt idx="40">
                  <c:v>700000000</c:v>
                </c:pt>
                <c:pt idx="41">
                  <c:v>700000000</c:v>
                </c:pt>
                <c:pt idx="42">
                  <c:v>700000000</c:v>
                </c:pt>
                <c:pt idx="43">
                  <c:v>700000000</c:v>
                </c:pt>
                <c:pt idx="44">
                  <c:v>700000000</c:v>
                </c:pt>
                <c:pt idx="45">
                  <c:v>700000000</c:v>
                </c:pt>
                <c:pt idx="46">
                  <c:v>700000000</c:v>
                </c:pt>
                <c:pt idx="47">
                  <c:v>700000000</c:v>
                </c:pt>
                <c:pt idx="48">
                  <c:v>700000000</c:v>
                </c:pt>
                <c:pt idx="49">
                  <c:v>0</c:v>
                </c:pt>
                <c:pt idx="50">
                  <c:v>0</c:v>
                </c:pt>
                <c:pt idx="51">
                  <c:v>0</c:v>
                </c:pt>
                <c:pt idx="52">
                  <c:v>0</c:v>
                </c:pt>
                <c:pt idx="53">
                  <c:v>0</c:v>
                </c:pt>
                <c:pt idx="54">
                  <c:v>0</c:v>
                </c:pt>
                <c:pt idx="55">
                  <c:v>0</c:v>
                </c:pt>
                <c:pt idx="56">
                  <c:v>0</c:v>
                </c:pt>
                <c:pt idx="57">
                  <c:v>0</c:v>
                </c:pt>
                <c:pt idx="58">
                  <c:v>0</c:v>
                </c:pt>
                <c:pt idx="59">
                  <c:v>0</c:v>
                </c:pt>
                <c:pt idx="60">
                  <c:v>0</c:v>
                </c:pt>
                <c:pt idx="61">
                  <c:v>700000000</c:v>
                </c:pt>
                <c:pt idx="62">
                  <c:v>700000000</c:v>
                </c:pt>
                <c:pt idx="63">
                  <c:v>700000000</c:v>
                </c:pt>
                <c:pt idx="64">
                  <c:v>700000000</c:v>
                </c:pt>
                <c:pt idx="65">
                  <c:v>700000000</c:v>
                </c:pt>
                <c:pt idx="66">
                  <c:v>700000000</c:v>
                </c:pt>
                <c:pt idx="67">
                  <c:v>700000000</c:v>
                </c:pt>
                <c:pt idx="68">
                  <c:v>700000000</c:v>
                </c:pt>
                <c:pt idx="69">
                  <c:v>700000000</c:v>
                </c:pt>
                <c:pt idx="70">
                  <c:v>700000000</c:v>
                </c:pt>
                <c:pt idx="71">
                  <c:v>700000000</c:v>
                </c:pt>
                <c:pt idx="72">
                  <c:v>700000000</c:v>
                </c:pt>
                <c:pt idx="73">
                  <c:v>0</c:v>
                </c:pt>
                <c:pt idx="74">
                  <c:v>0</c:v>
                </c:pt>
                <c:pt idx="75">
                  <c:v>0</c:v>
                </c:pt>
                <c:pt idx="76">
                  <c:v>0</c:v>
                </c:pt>
                <c:pt idx="77">
                  <c:v>0</c:v>
                </c:pt>
                <c:pt idx="78">
                  <c:v>0</c:v>
                </c:pt>
                <c:pt idx="79">
                  <c:v>0</c:v>
                </c:pt>
                <c:pt idx="80">
                  <c:v>0</c:v>
                </c:pt>
                <c:pt idx="81">
                  <c:v>0</c:v>
                </c:pt>
                <c:pt idx="82">
                  <c:v>0</c:v>
                </c:pt>
                <c:pt idx="83">
                  <c:v>0</c:v>
                </c:pt>
                <c:pt idx="84">
                  <c:v>0</c:v>
                </c:pt>
                <c:pt idx="85">
                  <c:v>700000000</c:v>
                </c:pt>
                <c:pt idx="86">
                  <c:v>700000000</c:v>
                </c:pt>
                <c:pt idx="87">
                  <c:v>700000000</c:v>
                </c:pt>
                <c:pt idx="88">
                  <c:v>700000000</c:v>
                </c:pt>
                <c:pt idx="89">
                  <c:v>700000000</c:v>
                </c:pt>
                <c:pt idx="90">
                  <c:v>700000000</c:v>
                </c:pt>
                <c:pt idx="91">
                  <c:v>700000000</c:v>
                </c:pt>
                <c:pt idx="92">
                  <c:v>700000000</c:v>
                </c:pt>
                <c:pt idx="93">
                  <c:v>700000000</c:v>
                </c:pt>
                <c:pt idx="94">
                  <c:v>700000000</c:v>
                </c:pt>
                <c:pt idx="95">
                  <c:v>700000000</c:v>
                </c:pt>
                <c:pt idx="96">
                  <c:v>700000000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F3BE-492C-931B-684C65CB7E43}"/>
            </c:ext>
          </c:extLst>
        </c:ser>
        <c:dLbls>
          <c:showLegendKey val="0"/>
          <c:showVal val="0"/>
          <c:showCatName val="0"/>
          <c:showSerName val="0"/>
          <c:showPercent val="0"/>
          <c:showBubbleSize val="0"/>
        </c:dLbls>
        <c:gapWidth val="0"/>
        <c:axId val="252222864"/>
        <c:axId val="252223256"/>
      </c:barChart>
      <c:lineChart>
        <c:grouping val="standard"/>
        <c:varyColors val="0"/>
        <c:ser>
          <c:idx val="0"/>
          <c:order val="0"/>
          <c:tx>
            <c:strRef>
              <c:f>'12Mo Totals'!$V$4</c:f>
              <c:strCache>
                <c:ptCount val="1"/>
                <c:pt idx="0">
                  <c:v>Public Administration</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Totals'!$V$5:$V$113</c:f>
              <c:numCache>
                <c:formatCode>General</c:formatCode>
                <c:ptCount val="109"/>
                <c:pt idx="0">
                  <c:v>502601000</c:v>
                </c:pt>
                <c:pt idx="1">
                  <c:v>500907000</c:v>
                </c:pt>
                <c:pt idx="2">
                  <c:v>498144000</c:v>
                </c:pt>
                <c:pt idx="3">
                  <c:v>494542000</c:v>
                </c:pt>
                <c:pt idx="4">
                  <c:v>494422000</c:v>
                </c:pt>
                <c:pt idx="5">
                  <c:v>495346000</c:v>
                </c:pt>
                <c:pt idx="6">
                  <c:v>495030000</c:v>
                </c:pt>
                <c:pt idx="7">
                  <c:v>493544000</c:v>
                </c:pt>
                <c:pt idx="8">
                  <c:v>490499000</c:v>
                </c:pt>
                <c:pt idx="9">
                  <c:v>492371000</c:v>
                </c:pt>
                <c:pt idx="10">
                  <c:v>491613000</c:v>
                </c:pt>
                <c:pt idx="11">
                  <c:v>490993000</c:v>
                </c:pt>
                <c:pt idx="12">
                  <c:v>488560000</c:v>
                </c:pt>
                <c:pt idx="13">
                  <c:v>490382000</c:v>
                </c:pt>
                <c:pt idx="14">
                  <c:v>488342000</c:v>
                </c:pt>
                <c:pt idx="15">
                  <c:v>488007000</c:v>
                </c:pt>
                <c:pt idx="16">
                  <c:v>485398000</c:v>
                </c:pt>
                <c:pt idx="17">
                  <c:v>485171000</c:v>
                </c:pt>
                <c:pt idx="18">
                  <c:v>482408000</c:v>
                </c:pt>
                <c:pt idx="19">
                  <c:v>481179000</c:v>
                </c:pt>
                <c:pt idx="20">
                  <c:v>480262000</c:v>
                </c:pt>
                <c:pt idx="21">
                  <c:v>478912000</c:v>
                </c:pt>
                <c:pt idx="22">
                  <c:v>477986000</c:v>
                </c:pt>
                <c:pt idx="23">
                  <c:v>473491000</c:v>
                </c:pt>
                <c:pt idx="24">
                  <c:v>474020000</c:v>
                </c:pt>
                <c:pt idx="25">
                  <c:v>470499000</c:v>
                </c:pt>
                <c:pt idx="26">
                  <c:v>468010000</c:v>
                </c:pt>
                <c:pt idx="27">
                  <c:v>468367000</c:v>
                </c:pt>
                <c:pt idx="28">
                  <c:v>471048000</c:v>
                </c:pt>
                <c:pt idx="29">
                  <c:v>466182000</c:v>
                </c:pt>
                <c:pt idx="30">
                  <c:v>466134000</c:v>
                </c:pt>
                <c:pt idx="31">
                  <c:v>466474000</c:v>
                </c:pt>
                <c:pt idx="32">
                  <c:v>467755000</c:v>
                </c:pt>
                <c:pt idx="33">
                  <c:v>468193000</c:v>
                </c:pt>
                <c:pt idx="34">
                  <c:v>467783000</c:v>
                </c:pt>
                <c:pt idx="35">
                  <c:v>468403000</c:v>
                </c:pt>
                <c:pt idx="36">
                  <c:v>467164000</c:v>
                </c:pt>
                <c:pt idx="37">
                  <c:v>468393000</c:v>
                </c:pt>
                <c:pt idx="38">
                  <c:v>468420000</c:v>
                </c:pt>
                <c:pt idx="39">
                  <c:v>468663000</c:v>
                </c:pt>
                <c:pt idx="40">
                  <c:v>466793000</c:v>
                </c:pt>
                <c:pt idx="41">
                  <c:v>468586000</c:v>
                </c:pt>
                <c:pt idx="42">
                  <c:v>468627000</c:v>
                </c:pt>
                <c:pt idx="43">
                  <c:v>468985000</c:v>
                </c:pt>
                <c:pt idx="44">
                  <c:v>470448000</c:v>
                </c:pt>
                <c:pt idx="45">
                  <c:v>471825000</c:v>
                </c:pt>
                <c:pt idx="46">
                  <c:v>473003000</c:v>
                </c:pt>
                <c:pt idx="47">
                  <c:v>473745000</c:v>
                </c:pt>
                <c:pt idx="48">
                  <c:v>473564000</c:v>
                </c:pt>
                <c:pt idx="49">
                  <c:v>475786000</c:v>
                </c:pt>
                <c:pt idx="50">
                  <c:v>481456000</c:v>
                </c:pt>
                <c:pt idx="51">
                  <c:v>481695000</c:v>
                </c:pt>
                <c:pt idx="52">
                  <c:v>484970000</c:v>
                </c:pt>
                <c:pt idx="53">
                  <c:v>485694000</c:v>
                </c:pt>
                <c:pt idx="54">
                  <c:v>486979000</c:v>
                </c:pt>
                <c:pt idx="55">
                  <c:v>488985000</c:v>
                </c:pt>
                <c:pt idx="56">
                  <c:v>495851000</c:v>
                </c:pt>
                <c:pt idx="57">
                  <c:v>493507000</c:v>
                </c:pt>
                <c:pt idx="58">
                  <c:v>491913000</c:v>
                </c:pt>
                <c:pt idx="59">
                  <c:v>495174000</c:v>
                </c:pt>
                <c:pt idx="60">
                  <c:v>498016000</c:v>
                </c:pt>
                <c:pt idx="61">
                  <c:v>498594000</c:v>
                </c:pt>
                <c:pt idx="62">
                  <c:v>498667000</c:v>
                </c:pt>
                <c:pt idx="63">
                  <c:v>501785000</c:v>
                </c:pt>
                <c:pt idx="64">
                  <c:v>500345000</c:v>
                </c:pt>
                <c:pt idx="65">
                  <c:v>502911000</c:v>
                </c:pt>
                <c:pt idx="66">
                  <c:v>503623000</c:v>
                </c:pt>
                <c:pt idx="67">
                  <c:v>508601000</c:v>
                </c:pt>
                <c:pt idx="68">
                  <c:v>503942000</c:v>
                </c:pt>
                <c:pt idx="69">
                  <c:v>506111000</c:v>
                </c:pt>
                <c:pt idx="70">
                  <c:v>507472000</c:v>
                </c:pt>
                <c:pt idx="71">
                  <c:v>504843000</c:v>
                </c:pt>
                <c:pt idx="72">
                  <c:v>503669000</c:v>
                </c:pt>
                <c:pt idx="73">
                  <c:v>505278000</c:v>
                </c:pt>
                <c:pt idx="74">
                  <c:v>517038000</c:v>
                </c:pt>
                <c:pt idx="75">
                  <c:v>500794000</c:v>
                </c:pt>
                <c:pt idx="76">
                  <c:v>513229000</c:v>
                </c:pt>
                <c:pt idx="77">
                  <c:v>524057000</c:v>
                </c:pt>
                <c:pt idx="78">
                  <c:v>509646000</c:v>
                </c:pt>
                <c:pt idx="79">
                  <c:v>508238000</c:v>
                </c:pt>
                <c:pt idx="80">
                  <c:v>518460000</c:v>
                </c:pt>
                <c:pt idx="81">
                  <c:v>504337000</c:v>
                </c:pt>
                <c:pt idx="82">
                  <c:v>510296000</c:v>
                </c:pt>
                <c:pt idx="83">
                  <c:v>512037000</c:v>
                </c:pt>
                <c:pt idx="84">
                  <c:v>507779000</c:v>
                </c:pt>
                <c:pt idx="85">
                  <c:v>535459000</c:v>
                </c:pt>
                <c:pt idx="86">
                  <c:v>541873000</c:v>
                </c:pt>
                <c:pt idx="87">
                  <c:v>543796000</c:v>
                </c:pt>
                <c:pt idx="88">
                  <c:v>533224000</c:v>
                </c:pt>
                <c:pt idx="89">
                  <c:v>538157000</c:v>
                </c:pt>
                <c:pt idx="90">
                  <c:v>553646000</c:v>
                </c:pt>
                <c:pt idx="91">
                  <c:v>593644000</c:v>
                </c:pt>
                <c:pt idx="92">
                  <c:v>570955000</c:v>
                </c:pt>
                <c:pt idx="93">
                  <c:v>588694000</c:v>
                </c:pt>
                <c:pt idx="94">
                  <c:v>609823000</c:v>
                </c:pt>
                <c:pt idx="95">
                  <c:v>602727000</c:v>
                </c:pt>
                <c:pt idx="96">
                  <c:v>611661000</c:v>
                </c:pt>
                <c:pt idx="97">
                  <c:v>595301000</c:v>
                </c:pt>
                <c:pt idx="98">
                  <c:v>581841000</c:v>
                </c:pt>
                <c:pt idx="99">
                  <c:v>601330000</c:v>
                </c:pt>
                <c:pt idx="100">
                  <c:v>626893000</c:v>
                </c:pt>
                <c:pt idx="101">
                  <c:v>602747000</c:v>
                </c:pt>
                <c:pt idx="102">
                  <c:v>615431000</c:v>
                </c:pt>
                <c:pt idx="103">
                  <c:v>595406000</c:v>
                </c:pt>
                <c:pt idx="104">
                  <c:v>599552000</c:v>
                </c:pt>
                <c:pt idx="105">
                  <c:v>609254000</c:v>
                </c:pt>
                <c:pt idx="106">
                  <c:v>594843000</c:v>
                </c:pt>
                <c:pt idx="107">
                  <c:v>613754000</c:v>
                </c:pt>
                <c:pt idx="108">
                  <c:v>640050000</c:v>
                </c:pt>
              </c:numCache>
            </c:numRef>
          </c:val>
          <c:smooth val="0"/>
          <c:extLst xmlns:c16r2="http://schemas.microsoft.com/office/drawing/2015/06/chart">
            <c:ext xmlns:c16="http://schemas.microsoft.com/office/drawing/2014/chart" uri="{C3380CC4-5D6E-409C-BE32-E72D297353CC}">
              <c16:uniqueId val="{00000001-F3BE-492C-931B-684C65CB7E43}"/>
            </c:ext>
          </c:extLst>
        </c:ser>
        <c:dLbls>
          <c:showLegendKey val="0"/>
          <c:showVal val="0"/>
          <c:showCatName val="0"/>
          <c:showSerName val="0"/>
          <c:showPercent val="0"/>
          <c:showBubbleSize val="0"/>
        </c:dLbls>
        <c:marker val="1"/>
        <c:smooth val="0"/>
        <c:axId val="252222080"/>
        <c:axId val="252222472"/>
      </c:lineChart>
      <c:dateAx>
        <c:axId val="252222080"/>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52222472"/>
        <c:crosses val="autoZero"/>
        <c:auto val="1"/>
        <c:lblOffset val="100"/>
        <c:baseTimeUnit val="months"/>
        <c:majorUnit val="6"/>
        <c:majorTimeUnit val="months"/>
        <c:minorUnit val="3"/>
        <c:minorTimeUnit val="months"/>
      </c:dateAx>
      <c:valAx>
        <c:axId val="252222472"/>
        <c:scaling>
          <c:orientation val="minMax"/>
          <c:max val="70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2222080"/>
        <c:crosses val="autoZero"/>
        <c:crossBetween val="between"/>
        <c:majorUnit val="100000000"/>
        <c:dispUnits>
          <c:builtInUnit val="millions"/>
        </c:dispUnits>
      </c:valAx>
      <c:catAx>
        <c:axId val="252222864"/>
        <c:scaling>
          <c:orientation val="minMax"/>
        </c:scaling>
        <c:delete val="1"/>
        <c:axPos val="b"/>
        <c:majorTickMark val="out"/>
        <c:minorTickMark val="none"/>
        <c:tickLblPos val="nextTo"/>
        <c:crossAx val="252223256"/>
        <c:crosses val="autoZero"/>
        <c:auto val="1"/>
        <c:lblAlgn val="ctr"/>
        <c:lblOffset val="100"/>
        <c:noMultiLvlLbl val="0"/>
      </c:catAx>
      <c:valAx>
        <c:axId val="252223256"/>
        <c:scaling>
          <c:orientation val="minMax"/>
          <c:max val="700000000"/>
          <c:min val="0"/>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2222864"/>
        <c:crosses val="max"/>
        <c:crossBetween val="between"/>
        <c:majorUnit val="10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F93D-486C-86AF-30C25725BFD4}"/>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F93D-486C-86AF-30C25725BFD4}"/>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F93D-486C-86AF-30C25725BFD4}"/>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F93D-486C-86AF-30C25725BFD4}"/>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F93D-486C-86AF-30C25725BFD4}"/>
            </c:ext>
          </c:extLst>
        </c:ser>
        <c:dLbls>
          <c:showLegendKey val="0"/>
          <c:showVal val="0"/>
          <c:showCatName val="0"/>
          <c:showSerName val="0"/>
          <c:showPercent val="0"/>
          <c:showBubbleSize val="0"/>
        </c:dLbls>
        <c:smooth val="0"/>
        <c:axId val="252224040"/>
        <c:axId val="252224432"/>
      </c:lineChart>
      <c:dateAx>
        <c:axId val="252224040"/>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2224432"/>
        <c:crossesAt val="0.8"/>
        <c:auto val="1"/>
        <c:lblOffset val="100"/>
        <c:baseTimeUnit val="days"/>
        <c:majorUnit val="1"/>
        <c:majorTimeUnit val="days"/>
        <c:minorUnit val="1"/>
        <c:minorTimeUnit val="days"/>
      </c:dateAx>
      <c:valAx>
        <c:axId val="252224432"/>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2224040"/>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EC0B-456B-94BE-EDBD59C35EF7}"/>
            </c:ext>
          </c:extLst>
        </c:ser>
        <c:dLbls>
          <c:showLegendKey val="0"/>
          <c:showVal val="0"/>
          <c:showCatName val="0"/>
          <c:showSerName val="0"/>
          <c:showPercent val="0"/>
          <c:showBubbleSize val="0"/>
        </c:dLbls>
        <c:smooth val="0"/>
        <c:axId val="252225216"/>
        <c:axId val="252225608"/>
      </c:lineChart>
      <c:dateAx>
        <c:axId val="252225216"/>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2225608"/>
        <c:crosses val="autoZero"/>
        <c:auto val="1"/>
        <c:lblOffset val="100"/>
        <c:baseTimeUnit val="days"/>
        <c:majorUnit val="1"/>
        <c:majorTimeUnit val="days"/>
        <c:minorUnit val="1"/>
        <c:minorTimeUnit val="days"/>
      </c:dateAx>
      <c:valAx>
        <c:axId val="252225608"/>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2225216"/>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14204451372466"/>
          <c:y val="4.3701799485861177E-2"/>
          <c:w val="0.81545804128213206"/>
          <c:h val="0.8637532133676132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7FD4-454C-A95B-05BA633119AA}"/>
            </c:ext>
          </c:extLst>
        </c:ser>
        <c:dLbls>
          <c:showLegendKey val="0"/>
          <c:showVal val="0"/>
          <c:showCatName val="0"/>
          <c:showSerName val="0"/>
          <c:showPercent val="0"/>
          <c:showBubbleSize val="0"/>
        </c:dLbls>
        <c:smooth val="0"/>
        <c:axId val="252226392"/>
        <c:axId val="252226784"/>
      </c:lineChart>
      <c:dateAx>
        <c:axId val="252226392"/>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2226784"/>
        <c:crosses val="autoZero"/>
        <c:auto val="1"/>
        <c:lblOffset val="100"/>
        <c:baseTimeUnit val="days"/>
        <c:majorUnit val="1"/>
        <c:majorTimeUnit val="days"/>
        <c:minorUnit val="1"/>
        <c:minorTimeUnit val="days"/>
      </c:dateAx>
      <c:valAx>
        <c:axId val="252226784"/>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52226392"/>
        <c:crosses val="autoZero"/>
        <c:crossBetween val="between"/>
        <c:dispUnits>
          <c:builtInUnit val="millions"/>
          <c:dispUnitsLbl>
            <c:layout>
              <c:manualLayout>
                <c:xMode val="edge"/>
                <c:yMode val="edge"/>
                <c:x val="7.886441405049717E-3"/>
                <c:y val="4.3701799485861177E-2"/>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75B2-4DA8-915B-32DD074F37CC}"/>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75B2-4DA8-915B-32DD074F37CC}"/>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75B2-4DA8-915B-32DD074F37CC}"/>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75B2-4DA8-915B-32DD074F37CC}"/>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75B2-4DA8-915B-32DD074F37CC}"/>
            </c:ext>
          </c:extLst>
        </c:ser>
        <c:dLbls>
          <c:showLegendKey val="0"/>
          <c:showVal val="0"/>
          <c:showCatName val="0"/>
          <c:showSerName val="0"/>
          <c:showPercent val="0"/>
          <c:showBubbleSize val="0"/>
        </c:dLbls>
        <c:smooth val="0"/>
        <c:axId val="246450488"/>
        <c:axId val="246450096"/>
      </c:lineChart>
      <c:dateAx>
        <c:axId val="246450488"/>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6450096"/>
        <c:crossesAt val="0.8"/>
        <c:auto val="1"/>
        <c:lblOffset val="100"/>
        <c:baseTimeUnit val="days"/>
        <c:majorUnit val="1"/>
        <c:majorTimeUnit val="days"/>
        <c:minorUnit val="1"/>
        <c:minorTimeUnit val="days"/>
      </c:dateAx>
      <c:valAx>
        <c:axId val="246450096"/>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6450488"/>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33763904281398"/>
          <c:y val="4.1131105398456991E-2"/>
          <c:w val="0.80757159987708238"/>
          <c:h val="0.80462724935732644"/>
        </c:manualLayout>
      </c:layout>
      <c:barChart>
        <c:barDir val="col"/>
        <c:grouping val="clustered"/>
        <c:varyColors val="0"/>
        <c:ser>
          <c:idx val="1"/>
          <c:order val="1"/>
          <c:spPr>
            <a:solidFill>
              <a:srgbClr val="CCFFFF"/>
            </a:solidFill>
            <a:ln w="25400">
              <a:noFill/>
            </a:ln>
          </c:spPr>
          <c:invertIfNegative val="0"/>
          <c:val>
            <c:numRef>
              <c:f>'12Mo Totals'!$W$119:$W$227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700000000</c:v>
                </c:pt>
                <c:pt idx="14">
                  <c:v>700000000</c:v>
                </c:pt>
                <c:pt idx="15">
                  <c:v>700000000</c:v>
                </c:pt>
                <c:pt idx="16">
                  <c:v>700000000</c:v>
                </c:pt>
                <c:pt idx="17">
                  <c:v>700000000</c:v>
                </c:pt>
                <c:pt idx="18">
                  <c:v>700000000</c:v>
                </c:pt>
                <c:pt idx="19">
                  <c:v>700000000</c:v>
                </c:pt>
                <c:pt idx="20">
                  <c:v>700000000</c:v>
                </c:pt>
                <c:pt idx="21">
                  <c:v>700000000</c:v>
                </c:pt>
                <c:pt idx="22">
                  <c:v>700000000</c:v>
                </c:pt>
                <c:pt idx="23">
                  <c:v>700000000</c:v>
                </c:pt>
                <c:pt idx="24">
                  <c:v>700000000</c:v>
                </c:pt>
                <c:pt idx="25">
                  <c:v>0</c:v>
                </c:pt>
                <c:pt idx="26">
                  <c:v>0</c:v>
                </c:pt>
                <c:pt idx="27">
                  <c:v>0</c:v>
                </c:pt>
                <c:pt idx="28">
                  <c:v>0</c:v>
                </c:pt>
                <c:pt idx="29">
                  <c:v>0</c:v>
                </c:pt>
                <c:pt idx="30">
                  <c:v>0</c:v>
                </c:pt>
                <c:pt idx="31">
                  <c:v>0</c:v>
                </c:pt>
                <c:pt idx="32">
                  <c:v>0</c:v>
                </c:pt>
                <c:pt idx="33">
                  <c:v>0</c:v>
                </c:pt>
                <c:pt idx="34">
                  <c:v>0</c:v>
                </c:pt>
                <c:pt idx="35">
                  <c:v>0</c:v>
                </c:pt>
                <c:pt idx="36">
                  <c:v>0</c:v>
                </c:pt>
                <c:pt idx="37">
                  <c:v>700000000</c:v>
                </c:pt>
                <c:pt idx="38">
                  <c:v>700000000</c:v>
                </c:pt>
                <c:pt idx="39">
                  <c:v>700000000</c:v>
                </c:pt>
                <c:pt idx="40">
                  <c:v>700000000</c:v>
                </c:pt>
                <c:pt idx="41">
                  <c:v>700000000</c:v>
                </c:pt>
                <c:pt idx="42">
                  <c:v>700000000</c:v>
                </c:pt>
                <c:pt idx="43">
                  <c:v>700000000</c:v>
                </c:pt>
                <c:pt idx="44">
                  <c:v>700000000</c:v>
                </c:pt>
                <c:pt idx="45">
                  <c:v>700000000</c:v>
                </c:pt>
                <c:pt idx="46">
                  <c:v>700000000</c:v>
                </c:pt>
                <c:pt idx="47">
                  <c:v>700000000</c:v>
                </c:pt>
                <c:pt idx="48">
                  <c:v>700000000</c:v>
                </c:pt>
                <c:pt idx="49">
                  <c:v>0</c:v>
                </c:pt>
                <c:pt idx="50">
                  <c:v>0</c:v>
                </c:pt>
                <c:pt idx="51">
                  <c:v>0</c:v>
                </c:pt>
                <c:pt idx="52">
                  <c:v>0</c:v>
                </c:pt>
                <c:pt idx="53">
                  <c:v>0</c:v>
                </c:pt>
                <c:pt idx="54">
                  <c:v>0</c:v>
                </c:pt>
                <c:pt idx="55">
                  <c:v>0</c:v>
                </c:pt>
                <c:pt idx="56">
                  <c:v>0</c:v>
                </c:pt>
                <c:pt idx="57">
                  <c:v>0</c:v>
                </c:pt>
                <c:pt idx="58">
                  <c:v>0</c:v>
                </c:pt>
                <c:pt idx="59">
                  <c:v>0</c:v>
                </c:pt>
                <c:pt idx="60">
                  <c:v>0</c:v>
                </c:pt>
                <c:pt idx="61">
                  <c:v>700000000</c:v>
                </c:pt>
                <c:pt idx="62">
                  <c:v>700000000</c:v>
                </c:pt>
                <c:pt idx="63">
                  <c:v>700000000</c:v>
                </c:pt>
                <c:pt idx="64">
                  <c:v>700000000</c:v>
                </c:pt>
                <c:pt idx="65">
                  <c:v>700000000</c:v>
                </c:pt>
                <c:pt idx="66">
                  <c:v>700000000</c:v>
                </c:pt>
                <c:pt idx="67">
                  <c:v>700000000</c:v>
                </c:pt>
                <c:pt idx="68">
                  <c:v>700000000</c:v>
                </c:pt>
                <c:pt idx="69">
                  <c:v>700000000</c:v>
                </c:pt>
                <c:pt idx="70">
                  <c:v>700000000</c:v>
                </c:pt>
                <c:pt idx="71">
                  <c:v>700000000</c:v>
                </c:pt>
                <c:pt idx="72">
                  <c:v>700000000</c:v>
                </c:pt>
                <c:pt idx="73">
                  <c:v>0</c:v>
                </c:pt>
                <c:pt idx="74">
                  <c:v>0</c:v>
                </c:pt>
                <c:pt idx="75">
                  <c:v>0</c:v>
                </c:pt>
                <c:pt idx="76">
                  <c:v>0</c:v>
                </c:pt>
                <c:pt idx="77">
                  <c:v>0</c:v>
                </c:pt>
                <c:pt idx="78">
                  <c:v>0</c:v>
                </c:pt>
                <c:pt idx="79">
                  <c:v>0</c:v>
                </c:pt>
                <c:pt idx="80">
                  <c:v>0</c:v>
                </c:pt>
                <c:pt idx="81">
                  <c:v>0</c:v>
                </c:pt>
                <c:pt idx="82">
                  <c:v>0</c:v>
                </c:pt>
                <c:pt idx="83">
                  <c:v>0</c:v>
                </c:pt>
                <c:pt idx="84">
                  <c:v>0</c:v>
                </c:pt>
                <c:pt idx="85">
                  <c:v>700000000</c:v>
                </c:pt>
                <c:pt idx="86">
                  <c:v>700000000</c:v>
                </c:pt>
                <c:pt idx="87">
                  <c:v>700000000</c:v>
                </c:pt>
                <c:pt idx="88">
                  <c:v>700000000</c:v>
                </c:pt>
                <c:pt idx="89">
                  <c:v>700000000</c:v>
                </c:pt>
                <c:pt idx="90">
                  <c:v>700000000</c:v>
                </c:pt>
                <c:pt idx="91">
                  <c:v>700000000</c:v>
                </c:pt>
                <c:pt idx="92">
                  <c:v>700000000</c:v>
                </c:pt>
                <c:pt idx="93">
                  <c:v>700000000</c:v>
                </c:pt>
                <c:pt idx="94">
                  <c:v>700000000</c:v>
                </c:pt>
                <c:pt idx="95">
                  <c:v>700000000</c:v>
                </c:pt>
                <c:pt idx="96">
                  <c:v>700000000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584F-4F75-9C1B-FEB6273D833B}"/>
            </c:ext>
          </c:extLst>
        </c:ser>
        <c:dLbls>
          <c:showLegendKey val="0"/>
          <c:showVal val="0"/>
          <c:showCatName val="0"/>
          <c:showSerName val="0"/>
          <c:showPercent val="0"/>
          <c:showBubbleSize val="0"/>
        </c:dLbls>
        <c:gapWidth val="0"/>
        <c:axId val="252432488"/>
        <c:axId val="252432880"/>
      </c:barChart>
      <c:lineChart>
        <c:grouping val="standard"/>
        <c:varyColors val="0"/>
        <c:ser>
          <c:idx val="0"/>
          <c:order val="0"/>
          <c:tx>
            <c:strRef>
              <c:f>'12Mo Totals'!$W$4</c:f>
              <c:strCache>
                <c:ptCount val="1"/>
                <c:pt idx="0">
                  <c:v>Unknown</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Totals'!$W$5:$W$113</c:f>
              <c:numCache>
                <c:formatCode>General</c:formatCode>
                <c:ptCount val="109"/>
                <c:pt idx="0">
                  <c:v>2700000</c:v>
                </c:pt>
                <c:pt idx="1">
                  <c:v>2781000</c:v>
                </c:pt>
                <c:pt idx="2">
                  <c:v>2724000</c:v>
                </c:pt>
                <c:pt idx="3">
                  <c:v>2725000</c:v>
                </c:pt>
                <c:pt idx="4">
                  <c:v>2744000</c:v>
                </c:pt>
                <c:pt idx="5">
                  <c:v>2772000</c:v>
                </c:pt>
                <c:pt idx="6">
                  <c:v>2799000</c:v>
                </c:pt>
                <c:pt idx="7">
                  <c:v>2863000</c:v>
                </c:pt>
                <c:pt idx="8">
                  <c:v>2930000</c:v>
                </c:pt>
                <c:pt idx="9">
                  <c:v>2953000</c:v>
                </c:pt>
                <c:pt idx="10">
                  <c:v>2976000</c:v>
                </c:pt>
                <c:pt idx="11">
                  <c:v>3013000</c:v>
                </c:pt>
                <c:pt idx="12">
                  <c:v>3112000</c:v>
                </c:pt>
                <c:pt idx="13">
                  <c:v>3105000</c:v>
                </c:pt>
                <c:pt idx="14">
                  <c:v>3177000</c:v>
                </c:pt>
                <c:pt idx="15">
                  <c:v>3263000</c:v>
                </c:pt>
                <c:pt idx="16">
                  <c:v>3151000</c:v>
                </c:pt>
                <c:pt idx="17">
                  <c:v>3159000</c:v>
                </c:pt>
                <c:pt idx="18">
                  <c:v>3252000</c:v>
                </c:pt>
                <c:pt idx="19">
                  <c:v>3227000</c:v>
                </c:pt>
                <c:pt idx="20">
                  <c:v>3235000</c:v>
                </c:pt>
                <c:pt idx="21">
                  <c:v>3241000</c:v>
                </c:pt>
                <c:pt idx="22">
                  <c:v>3301000</c:v>
                </c:pt>
                <c:pt idx="23">
                  <c:v>3304000</c:v>
                </c:pt>
                <c:pt idx="24">
                  <c:v>3371000</c:v>
                </c:pt>
                <c:pt idx="25">
                  <c:v>3380000</c:v>
                </c:pt>
                <c:pt idx="26">
                  <c:v>3382000</c:v>
                </c:pt>
                <c:pt idx="27">
                  <c:v>3404000</c:v>
                </c:pt>
                <c:pt idx="28">
                  <c:v>3644000</c:v>
                </c:pt>
                <c:pt idx="29">
                  <c:v>3697000</c:v>
                </c:pt>
                <c:pt idx="30">
                  <c:v>3715000</c:v>
                </c:pt>
                <c:pt idx="31">
                  <c:v>3918000</c:v>
                </c:pt>
                <c:pt idx="32">
                  <c:v>3957000</c:v>
                </c:pt>
                <c:pt idx="33">
                  <c:v>4022000</c:v>
                </c:pt>
                <c:pt idx="34">
                  <c:v>4047000</c:v>
                </c:pt>
                <c:pt idx="35">
                  <c:v>4119000</c:v>
                </c:pt>
                <c:pt idx="36">
                  <c:v>4179000</c:v>
                </c:pt>
                <c:pt idx="37">
                  <c:v>4266000</c:v>
                </c:pt>
                <c:pt idx="38">
                  <c:v>4426000</c:v>
                </c:pt>
                <c:pt idx="39">
                  <c:v>4438000</c:v>
                </c:pt>
                <c:pt idx="40">
                  <c:v>4636000</c:v>
                </c:pt>
                <c:pt idx="41">
                  <c:v>4696000</c:v>
                </c:pt>
                <c:pt idx="42">
                  <c:v>4682000</c:v>
                </c:pt>
                <c:pt idx="43">
                  <c:v>4614000</c:v>
                </c:pt>
                <c:pt idx="44">
                  <c:v>4641000</c:v>
                </c:pt>
                <c:pt idx="45">
                  <c:v>4722000</c:v>
                </c:pt>
                <c:pt idx="46">
                  <c:v>4799000</c:v>
                </c:pt>
                <c:pt idx="47">
                  <c:v>5013000</c:v>
                </c:pt>
                <c:pt idx="48">
                  <c:v>5274000</c:v>
                </c:pt>
                <c:pt idx="49">
                  <c:v>5464000</c:v>
                </c:pt>
                <c:pt idx="50">
                  <c:v>5572000</c:v>
                </c:pt>
                <c:pt idx="51">
                  <c:v>5827000</c:v>
                </c:pt>
                <c:pt idx="52">
                  <c:v>5740000</c:v>
                </c:pt>
                <c:pt idx="53">
                  <c:v>5533000</c:v>
                </c:pt>
                <c:pt idx="54">
                  <c:v>5635000</c:v>
                </c:pt>
                <c:pt idx="55">
                  <c:v>5754000</c:v>
                </c:pt>
                <c:pt idx="56">
                  <c:v>5878000</c:v>
                </c:pt>
                <c:pt idx="57">
                  <c:v>5877000</c:v>
                </c:pt>
                <c:pt idx="58">
                  <c:v>6022000</c:v>
                </c:pt>
                <c:pt idx="59">
                  <c:v>6109000</c:v>
                </c:pt>
                <c:pt idx="60">
                  <c:v>6271000</c:v>
                </c:pt>
                <c:pt idx="61">
                  <c:v>6343000</c:v>
                </c:pt>
                <c:pt idx="62">
                  <c:v>6556000</c:v>
                </c:pt>
                <c:pt idx="63">
                  <c:v>6630000</c:v>
                </c:pt>
                <c:pt idx="64">
                  <c:v>6921000</c:v>
                </c:pt>
                <c:pt idx="65">
                  <c:v>7385000</c:v>
                </c:pt>
                <c:pt idx="66">
                  <c:v>7576000</c:v>
                </c:pt>
                <c:pt idx="67">
                  <c:v>7769000</c:v>
                </c:pt>
                <c:pt idx="68">
                  <c:v>7948000</c:v>
                </c:pt>
                <c:pt idx="69">
                  <c:v>8326000</c:v>
                </c:pt>
                <c:pt idx="70">
                  <c:v>9293000</c:v>
                </c:pt>
                <c:pt idx="71">
                  <c:v>8355000</c:v>
                </c:pt>
                <c:pt idx="72">
                  <c:v>8048000</c:v>
                </c:pt>
                <c:pt idx="73">
                  <c:v>7939000</c:v>
                </c:pt>
                <c:pt idx="74">
                  <c:v>7608000</c:v>
                </c:pt>
                <c:pt idx="75">
                  <c:v>7432000</c:v>
                </c:pt>
                <c:pt idx="76">
                  <c:v>7319000</c:v>
                </c:pt>
                <c:pt idx="77">
                  <c:v>7271000</c:v>
                </c:pt>
                <c:pt idx="78">
                  <c:v>7244000</c:v>
                </c:pt>
                <c:pt idx="79">
                  <c:v>7086000</c:v>
                </c:pt>
                <c:pt idx="80">
                  <c:v>7004000</c:v>
                </c:pt>
                <c:pt idx="81">
                  <c:v>6866000</c:v>
                </c:pt>
                <c:pt idx="82">
                  <c:v>5929000</c:v>
                </c:pt>
                <c:pt idx="83">
                  <c:v>6793000</c:v>
                </c:pt>
                <c:pt idx="84">
                  <c:v>7032000</c:v>
                </c:pt>
                <c:pt idx="85">
                  <c:v>7054000</c:v>
                </c:pt>
                <c:pt idx="86">
                  <c:v>7267000</c:v>
                </c:pt>
                <c:pt idx="87">
                  <c:v>8899000</c:v>
                </c:pt>
                <c:pt idx="88">
                  <c:v>7639000</c:v>
                </c:pt>
                <c:pt idx="89">
                  <c:v>7769000</c:v>
                </c:pt>
                <c:pt idx="90">
                  <c:v>7968000</c:v>
                </c:pt>
                <c:pt idx="91">
                  <c:v>8194000</c:v>
                </c:pt>
                <c:pt idx="92">
                  <c:v>8374000</c:v>
                </c:pt>
                <c:pt idx="93">
                  <c:v>8636000</c:v>
                </c:pt>
                <c:pt idx="94">
                  <c:v>8934000</c:v>
                </c:pt>
                <c:pt idx="95">
                  <c:v>9703000</c:v>
                </c:pt>
                <c:pt idx="96">
                  <c:v>10307000</c:v>
                </c:pt>
                <c:pt idx="97">
                  <c:v>10851000</c:v>
                </c:pt>
                <c:pt idx="98">
                  <c:v>11253000</c:v>
                </c:pt>
                <c:pt idx="99">
                  <c:v>10417000</c:v>
                </c:pt>
                <c:pt idx="100">
                  <c:v>12356000</c:v>
                </c:pt>
                <c:pt idx="101">
                  <c:v>12821000</c:v>
                </c:pt>
                <c:pt idx="102">
                  <c:v>13533000</c:v>
                </c:pt>
                <c:pt idx="103">
                  <c:v>14236000</c:v>
                </c:pt>
                <c:pt idx="104">
                  <c:v>15047000</c:v>
                </c:pt>
                <c:pt idx="105">
                  <c:v>15984000</c:v>
                </c:pt>
                <c:pt idx="106">
                  <c:v>16931000</c:v>
                </c:pt>
                <c:pt idx="107">
                  <c:v>17986000</c:v>
                </c:pt>
                <c:pt idx="108">
                  <c:v>22178000</c:v>
                </c:pt>
              </c:numCache>
            </c:numRef>
          </c:val>
          <c:smooth val="0"/>
          <c:extLst xmlns:c16r2="http://schemas.microsoft.com/office/drawing/2015/06/chart">
            <c:ext xmlns:c16="http://schemas.microsoft.com/office/drawing/2014/chart" uri="{C3380CC4-5D6E-409C-BE32-E72D297353CC}">
              <c16:uniqueId val="{00000001-584F-4F75-9C1B-FEB6273D833B}"/>
            </c:ext>
          </c:extLst>
        </c:ser>
        <c:dLbls>
          <c:showLegendKey val="0"/>
          <c:showVal val="0"/>
          <c:showCatName val="0"/>
          <c:showSerName val="0"/>
          <c:showPercent val="0"/>
          <c:showBubbleSize val="0"/>
        </c:dLbls>
        <c:marker val="1"/>
        <c:smooth val="0"/>
        <c:axId val="252431704"/>
        <c:axId val="252432096"/>
      </c:lineChart>
      <c:dateAx>
        <c:axId val="25243170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52432096"/>
        <c:crosses val="autoZero"/>
        <c:auto val="1"/>
        <c:lblOffset val="100"/>
        <c:baseTimeUnit val="months"/>
        <c:majorUnit val="6"/>
        <c:majorTimeUnit val="months"/>
        <c:minorUnit val="3"/>
        <c:minorTimeUnit val="months"/>
      </c:dateAx>
      <c:valAx>
        <c:axId val="252432096"/>
        <c:scaling>
          <c:orientation val="minMax"/>
          <c:max val="30000000"/>
          <c:min val="0"/>
        </c:scaling>
        <c:delete val="0"/>
        <c:axPos val="l"/>
        <c:majorGridlines>
          <c:spPr>
            <a:ln w="3175">
              <a:solidFill>
                <a:srgbClr val="C0C0C0"/>
              </a:solidFill>
              <a:prstDash val="sysDash"/>
            </a:ln>
          </c:spPr>
        </c:majorGridlines>
        <c:title>
          <c:tx>
            <c:rich>
              <a:bodyPr/>
              <a:lstStyle/>
              <a:p>
                <a:pPr>
                  <a:defRPr sz="1000" b="1" i="0" u="none" strike="noStrike" baseline="0">
                    <a:solidFill>
                      <a:srgbClr val="000000"/>
                    </a:solidFill>
                    <a:latin typeface="Arial"/>
                    <a:ea typeface="Arial"/>
                    <a:cs typeface="Arial"/>
                  </a:defRPr>
                </a:pPr>
                <a:r>
                  <a:rPr lang="en-US"/>
                  <a:t>$ Million</a:t>
                </a:r>
              </a:p>
            </c:rich>
          </c:tx>
          <c:layout>
            <c:manualLayout>
              <c:xMode val="edge"/>
              <c:yMode val="edge"/>
              <c:x val="2.0504731861198739E-2"/>
              <c:y val="0.3676092544987146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52431704"/>
        <c:crosses val="autoZero"/>
        <c:crossBetween val="between"/>
        <c:majorUnit val="10000000"/>
        <c:dispUnits>
          <c:builtInUnit val="millions"/>
        </c:dispUnits>
      </c:valAx>
      <c:catAx>
        <c:axId val="252432488"/>
        <c:scaling>
          <c:orientation val="minMax"/>
        </c:scaling>
        <c:delete val="1"/>
        <c:axPos val="b"/>
        <c:majorTickMark val="out"/>
        <c:minorTickMark val="none"/>
        <c:tickLblPos val="nextTo"/>
        <c:crossAx val="252432880"/>
        <c:crosses val="autoZero"/>
        <c:auto val="1"/>
        <c:lblAlgn val="ctr"/>
        <c:lblOffset val="100"/>
        <c:noMultiLvlLbl val="0"/>
      </c:catAx>
      <c:valAx>
        <c:axId val="252432880"/>
        <c:scaling>
          <c:orientation val="minMax"/>
          <c:max val="30000000"/>
          <c:min val="0"/>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52432488"/>
        <c:crosses val="max"/>
        <c:crossBetween val="between"/>
        <c:majorUnit val="10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000062779063028E-2"/>
          <c:y val="5.7324959620819294E-2"/>
          <c:w val="0.89000062081516518"/>
          <c:h val="0.6390671424395078"/>
        </c:manualLayout>
      </c:layout>
      <c:lineChart>
        <c:grouping val="standard"/>
        <c:varyColors val="0"/>
        <c:ser>
          <c:idx val="1"/>
          <c:order val="0"/>
          <c:tx>
            <c:strRef>
              <c:f>IndexData!$G$4</c:f>
              <c:strCache>
                <c:ptCount val="1"/>
                <c:pt idx="0">
                  <c:v>Manufacturing</c:v>
                </c:pt>
              </c:strCache>
            </c:strRef>
          </c:tx>
          <c:spPr>
            <a:ln w="25400">
              <a:solidFill>
                <a:srgbClr val="FF00FF"/>
              </a:solidFill>
              <a:prstDash val="solid"/>
            </a:ln>
          </c:spPr>
          <c:marker>
            <c:symbol val="none"/>
          </c:marker>
          <c:cat>
            <c:numRef>
              <c:f>IndexData!$B$5:$B$113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IndexData!$G$5:$G$113</c:f>
              <c:numCache>
                <c:formatCode>0.000</c:formatCode>
                <c:ptCount val="109"/>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pt idx="73">
                  <c:v>1.4282214069229542</c:v>
                </c:pt>
                <c:pt idx="74">
                  <c:v>1.424605200191418</c:v>
                </c:pt>
                <c:pt idx="75">
                  <c:v>1.4213175945126815</c:v>
                </c:pt>
                <c:pt idx="76">
                  <c:v>1.4369006221087892</c:v>
                </c:pt>
                <c:pt idx="77">
                  <c:v>1.4090604562131122</c:v>
                </c:pt>
                <c:pt idx="78">
                  <c:v>1.409098739830914</c:v>
                </c:pt>
                <c:pt idx="79">
                  <c:v>1.406951666932525</c:v>
                </c:pt>
                <c:pt idx="80">
                  <c:v>1.4053581113415217</c:v>
                </c:pt>
                <c:pt idx="81">
                  <c:v>1.4160089328441539</c:v>
                </c:pt>
                <c:pt idx="82">
                  <c:v>1.408955176264157</c:v>
                </c:pt>
                <c:pt idx="83">
                  <c:v>1.4251172435795183</c:v>
                </c:pt>
                <c:pt idx="84">
                  <c:v>1.4376248205455415</c:v>
                </c:pt>
                <c:pt idx="85">
                  <c:v>1.4458557983729463</c:v>
                </c:pt>
                <c:pt idx="86">
                  <c:v>1.4604657840165896</c:v>
                </c:pt>
                <c:pt idx="87">
                  <c:v>1.4553389695326209</c:v>
                </c:pt>
                <c:pt idx="88">
                  <c:v>1.490344552560217</c:v>
                </c:pt>
                <c:pt idx="89">
                  <c:v>1.4922683043547615</c:v>
                </c:pt>
                <c:pt idx="90">
                  <c:v>1.5060440261604722</c:v>
                </c:pt>
                <c:pt idx="91">
                  <c:v>1.5260264795023131</c:v>
                </c:pt>
                <c:pt idx="92">
                  <c:v>1.5310575849417769</c:v>
                </c:pt>
                <c:pt idx="93">
                  <c:v>1.5386760248843516</c:v>
                </c:pt>
                <c:pt idx="94">
                  <c:v>1.5481209124262243</c:v>
                </c:pt>
                <c:pt idx="95">
                  <c:v>1.545750518423991</c:v>
                </c:pt>
                <c:pt idx="96">
                  <c:v>1.5508167171797735</c:v>
                </c:pt>
                <c:pt idx="97">
                  <c:v>1.557597702982932</c:v>
                </c:pt>
                <c:pt idx="98">
                  <c:v>1.5594385069389056</c:v>
                </c:pt>
                <c:pt idx="99">
                  <c:v>1.5741936513000478</c:v>
                </c:pt>
                <c:pt idx="100">
                  <c:v>1.569143404051683</c:v>
                </c:pt>
                <c:pt idx="101">
                  <c:v>1.5725043866645398</c:v>
                </c:pt>
                <c:pt idx="102">
                  <c:v>1.5793683203062689</c:v>
                </c:pt>
                <c:pt idx="103">
                  <c:v>1.5641138937629606</c:v>
                </c:pt>
                <c:pt idx="104">
                  <c:v>1.5694273408837136</c:v>
                </c:pt>
                <c:pt idx="105">
                  <c:v>1.5697495613335459</c:v>
                </c:pt>
                <c:pt idx="106">
                  <c:v>1.5684830116446005</c:v>
                </c:pt>
                <c:pt idx="107">
                  <c:v>1.5834247886425268</c:v>
                </c:pt>
                <c:pt idx="108">
                  <c:v>1.5912171000159514</c:v>
                </c:pt>
              </c:numCache>
            </c:numRef>
          </c:val>
          <c:smooth val="0"/>
          <c:extLst xmlns:c16r2="http://schemas.microsoft.com/office/drawing/2015/06/chart">
            <c:ext xmlns:c16="http://schemas.microsoft.com/office/drawing/2014/chart" uri="{C3380CC4-5D6E-409C-BE32-E72D297353CC}">
              <c16:uniqueId val="{00000000-9621-4C6C-8C5E-84B6BD016626}"/>
            </c:ext>
          </c:extLst>
        </c:ser>
        <c:ser>
          <c:idx val="2"/>
          <c:order val="1"/>
          <c:tx>
            <c:strRef>
              <c:f>IndexData!$L$4</c:f>
              <c:strCache>
                <c:ptCount val="1"/>
                <c:pt idx="0">
                  <c:v>Finance and Insurance</c:v>
                </c:pt>
              </c:strCache>
            </c:strRef>
          </c:tx>
          <c:spPr>
            <a:ln w="25400">
              <a:solidFill>
                <a:srgbClr val="FF9900"/>
              </a:solidFill>
              <a:prstDash val="solid"/>
            </a:ln>
          </c:spPr>
          <c:marker>
            <c:symbol val="none"/>
          </c:marker>
          <c:cat>
            <c:numRef>
              <c:f>IndexData!$B$5:$B$113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IndexData!$L$5:$L$113</c:f>
              <c:numCache>
                <c:formatCode>0.000</c:formatCode>
                <c:ptCount val="109"/>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pt idx="73">
                  <c:v>1.6043268322488737</c:v>
                </c:pt>
                <c:pt idx="74">
                  <c:v>1.599052324680917</c:v>
                </c:pt>
                <c:pt idx="75">
                  <c:v>1.6055369564440389</c:v>
                </c:pt>
                <c:pt idx="76">
                  <c:v>1.6206150017956134</c:v>
                </c:pt>
                <c:pt idx="77">
                  <c:v>1.6660499742146533</c:v>
                </c:pt>
                <c:pt idx="78">
                  <c:v>1.6433963131209119</c:v>
                </c:pt>
                <c:pt idx="79">
                  <c:v>1.6524543735522337</c:v>
                </c:pt>
                <c:pt idx="80">
                  <c:v>1.6944036436482095</c:v>
                </c:pt>
                <c:pt idx="81">
                  <c:v>1.6762636947423422</c:v>
                </c:pt>
                <c:pt idx="82">
                  <c:v>1.6859123502450033</c:v>
                </c:pt>
                <c:pt idx="83">
                  <c:v>1.7010925157818235</c:v>
                </c:pt>
                <c:pt idx="84">
                  <c:v>1.7287364499279201</c:v>
                </c:pt>
                <c:pt idx="85">
                  <c:v>1.7396922438017302</c:v>
                </c:pt>
                <c:pt idx="86">
                  <c:v>1.7563157079566942</c:v>
                </c:pt>
                <c:pt idx="87">
                  <c:v>1.7688526626987302</c:v>
                </c:pt>
                <c:pt idx="88">
                  <c:v>1.7779141271362267</c:v>
                </c:pt>
                <c:pt idx="89">
                  <c:v>1.7482856573901826</c:v>
                </c:pt>
                <c:pt idx="90">
                  <c:v>1.7989559913061681</c:v>
                </c:pt>
                <c:pt idx="91">
                  <c:v>1.8100053953497872</c:v>
                </c:pt>
                <c:pt idx="92">
                  <c:v>1.7815564137433346</c:v>
                </c:pt>
                <c:pt idx="93">
                  <c:v>1.8291239960309289</c:v>
                </c:pt>
                <c:pt idx="94">
                  <c:v>1.8379216499898732</c:v>
                </c:pt>
                <c:pt idx="95">
                  <c:v>1.8499377917871542</c:v>
                </c:pt>
                <c:pt idx="96">
                  <c:v>1.8475890275264959</c:v>
                </c:pt>
                <c:pt idx="97">
                  <c:v>1.864314611866706</c:v>
                </c:pt>
                <c:pt idx="98">
                  <c:v>1.8657885465404234</c:v>
                </c:pt>
                <c:pt idx="99">
                  <c:v>1.8847829009961825</c:v>
                </c:pt>
                <c:pt idx="100">
                  <c:v>1.8912590227438673</c:v>
                </c:pt>
                <c:pt idx="101">
                  <c:v>1.8970356212226169</c:v>
                </c:pt>
                <c:pt idx="102">
                  <c:v>1.9102261451502274</c:v>
                </c:pt>
                <c:pt idx="103">
                  <c:v>1.9167958770677209</c:v>
                </c:pt>
                <c:pt idx="104">
                  <c:v>1.9296238743377081</c:v>
                </c:pt>
                <c:pt idx="105">
                  <c:v>1.9423225193730502</c:v>
                </c:pt>
                <c:pt idx="106">
                  <c:v>1.9499423871954904</c:v>
                </c:pt>
                <c:pt idx="107">
                  <c:v>1.9776544014650843</c:v>
                </c:pt>
                <c:pt idx="108">
                  <c:v>2.0054276878458257</c:v>
                </c:pt>
              </c:numCache>
            </c:numRef>
          </c:val>
          <c:smooth val="0"/>
          <c:extLst xmlns:c16r2="http://schemas.microsoft.com/office/drawing/2015/06/chart">
            <c:ext xmlns:c16="http://schemas.microsoft.com/office/drawing/2014/chart" uri="{C3380CC4-5D6E-409C-BE32-E72D297353CC}">
              <c16:uniqueId val="{00000001-9621-4C6C-8C5E-84B6BD016626}"/>
            </c:ext>
          </c:extLst>
        </c:ser>
        <c:ser>
          <c:idx val="3"/>
          <c:order val="2"/>
          <c:tx>
            <c:strRef>
              <c:f>IndexData!$Q$4</c:f>
              <c:strCache>
                <c:ptCount val="1"/>
                <c:pt idx="0">
                  <c:v>Educational Services</c:v>
                </c:pt>
              </c:strCache>
            </c:strRef>
          </c:tx>
          <c:spPr>
            <a:ln w="25400">
              <a:solidFill>
                <a:srgbClr val="339966"/>
              </a:solidFill>
              <a:prstDash val="solid"/>
            </a:ln>
          </c:spPr>
          <c:marker>
            <c:symbol val="none"/>
          </c:marker>
          <c:cat>
            <c:numRef>
              <c:f>IndexData!$B$5:$B$113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IndexData!$Q$5:$Q$113</c:f>
              <c:numCache>
                <c:formatCode>0.000</c:formatCode>
                <c:ptCount val="109"/>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pt idx="73">
                  <c:v>1.3606680719186466</c:v>
                </c:pt>
                <c:pt idx="74">
                  <c:v>1.3681262577104742</c:v>
                </c:pt>
                <c:pt idx="75">
                  <c:v>1.3665707273671828</c:v>
                </c:pt>
                <c:pt idx="76">
                  <c:v>1.3721658595424771</c:v>
                </c:pt>
                <c:pt idx="77">
                  <c:v>1.3864432992768725</c:v>
                </c:pt>
                <c:pt idx="78">
                  <c:v>1.385249034138069</c:v>
                </c:pt>
                <c:pt idx="79">
                  <c:v>1.3906620408796957</c:v>
                </c:pt>
                <c:pt idx="80">
                  <c:v>1.3989562122686858</c:v>
                </c:pt>
                <c:pt idx="81">
                  <c:v>1.4026285775705065</c:v>
                </c:pt>
                <c:pt idx="82">
                  <c:v>1.3975380224163567</c:v>
                </c:pt>
                <c:pt idx="83">
                  <c:v>1.3967109938077353</c:v>
                </c:pt>
                <c:pt idx="84">
                  <c:v>1.4039153982575672</c:v>
                </c:pt>
                <c:pt idx="85">
                  <c:v>1.4041214089940108</c:v>
                </c:pt>
                <c:pt idx="86">
                  <c:v>1.4111675733129512</c:v>
                </c:pt>
                <c:pt idx="87">
                  <c:v>1.4198558521977465</c:v>
                </c:pt>
                <c:pt idx="88">
                  <c:v>1.4270960846017424</c:v>
                </c:pt>
                <c:pt idx="89">
                  <c:v>1.4291472349776373</c:v>
                </c:pt>
                <c:pt idx="90">
                  <c:v>1.4461505848913516</c:v>
                </c:pt>
                <c:pt idx="91">
                  <c:v>1.4430425098676156</c:v>
                </c:pt>
                <c:pt idx="92">
                  <c:v>1.4477329862002664</c:v>
                </c:pt>
                <c:pt idx="93">
                  <c:v>1.4632255907133942</c:v>
                </c:pt>
                <c:pt idx="94">
                  <c:v>1.4725169734932853</c:v>
                </c:pt>
                <c:pt idx="95">
                  <c:v>1.4827130121158199</c:v>
                </c:pt>
                <c:pt idx="96">
                  <c:v>1.4916520866797638</c:v>
                </c:pt>
                <c:pt idx="97">
                  <c:v>1.5054995909641899</c:v>
                </c:pt>
                <c:pt idx="98">
                  <c:v>1.5076403112254952</c:v>
                </c:pt>
                <c:pt idx="99">
                  <c:v>1.5121516477873254</c:v>
                </c:pt>
                <c:pt idx="100">
                  <c:v>1.5190156866725981</c:v>
                </c:pt>
                <c:pt idx="101">
                  <c:v>1.5274591412039387</c:v>
                </c:pt>
                <c:pt idx="102">
                  <c:v>1.537541724638287</c:v>
                </c:pt>
                <c:pt idx="103">
                  <c:v>1.5414171150137042</c:v>
                </c:pt>
                <c:pt idx="104">
                  <c:v>1.5501292792012755</c:v>
                </c:pt>
                <c:pt idx="105">
                  <c:v>1.5492007380558557</c:v>
                </c:pt>
                <c:pt idx="106">
                  <c:v>1.5674341810625376</c:v>
                </c:pt>
                <c:pt idx="107">
                  <c:v>1.5889279678981532</c:v>
                </c:pt>
                <c:pt idx="108">
                  <c:v>1.58203407238441</c:v>
                </c:pt>
              </c:numCache>
            </c:numRef>
          </c:val>
          <c:smooth val="0"/>
          <c:extLst xmlns:c16r2="http://schemas.microsoft.com/office/drawing/2015/06/chart">
            <c:ext xmlns:c16="http://schemas.microsoft.com/office/drawing/2014/chart" uri="{C3380CC4-5D6E-409C-BE32-E72D297353CC}">
              <c16:uniqueId val="{00000002-9621-4C6C-8C5E-84B6BD016626}"/>
            </c:ext>
          </c:extLst>
        </c:ser>
        <c:ser>
          <c:idx val="4"/>
          <c:order val="3"/>
          <c:tx>
            <c:strRef>
              <c:f>IndexData!$V$4</c:f>
              <c:strCache>
                <c:ptCount val="1"/>
                <c:pt idx="0">
                  <c:v>Public Administration</c:v>
                </c:pt>
              </c:strCache>
            </c:strRef>
          </c:tx>
          <c:spPr>
            <a:ln w="25400">
              <a:solidFill>
                <a:srgbClr val="3366FF"/>
              </a:solidFill>
              <a:prstDash val="solid"/>
            </a:ln>
          </c:spPr>
          <c:marker>
            <c:symbol val="none"/>
          </c:marker>
          <c:cat>
            <c:numRef>
              <c:f>IndexData!$B$5:$B$113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IndexData!$V$5:$V$113</c:f>
              <c:numCache>
                <c:formatCode>0.000</c:formatCode>
                <c:ptCount val="109"/>
                <c:pt idx="0">
                  <c:v>1</c:v>
                </c:pt>
                <c:pt idx="1">
                  <c:v>0.9966295331684577</c:v>
                </c:pt>
                <c:pt idx="2">
                  <c:v>0.99113213065632577</c:v>
                </c:pt>
                <c:pt idx="3">
                  <c:v>0.98396541192715492</c:v>
                </c:pt>
                <c:pt idx="4">
                  <c:v>0.98372665394617198</c:v>
                </c:pt>
                <c:pt idx="5">
                  <c:v>0.9855650903997405</c:v>
                </c:pt>
                <c:pt idx="6">
                  <c:v>0.98493636104981885</c:v>
                </c:pt>
                <c:pt idx="7">
                  <c:v>0.98197974138531363</c:v>
                </c:pt>
                <c:pt idx="8">
                  <c:v>0.97592125761787185</c:v>
                </c:pt>
                <c:pt idx="9">
                  <c:v>0.97964588212120551</c:v>
                </c:pt>
                <c:pt idx="10">
                  <c:v>0.97813772754132999</c:v>
                </c:pt>
                <c:pt idx="11">
                  <c:v>0.97690414463958486</c:v>
                </c:pt>
                <c:pt idx="12">
                  <c:v>0.97206332657515604</c:v>
                </c:pt>
                <c:pt idx="13">
                  <c:v>0.97568846858641345</c:v>
                </c:pt>
                <c:pt idx="14">
                  <c:v>0.97162958290970369</c:v>
                </c:pt>
                <c:pt idx="15">
                  <c:v>0.97096305021279306</c:v>
                </c:pt>
                <c:pt idx="16">
                  <c:v>0.96577205377625597</c:v>
                </c:pt>
                <c:pt idx="17">
                  <c:v>0.9653204032622299</c:v>
                </c:pt>
                <c:pt idx="18">
                  <c:v>0.95982300075009797</c:v>
                </c:pt>
                <c:pt idx="19">
                  <c:v>0.95737772109486452</c:v>
                </c:pt>
                <c:pt idx="20">
                  <c:v>0.95555321219018663</c:v>
                </c:pt>
                <c:pt idx="21">
                  <c:v>0.95286718490412869</c:v>
                </c:pt>
                <c:pt idx="22">
                  <c:v>0.95102476915087719</c:v>
                </c:pt>
                <c:pt idx="23">
                  <c:v>0.94208129311322497</c:v>
                </c:pt>
                <c:pt idx="24">
                  <c:v>0.94313381787939143</c:v>
                </c:pt>
                <c:pt idx="25">
                  <c:v>0.93612826078738398</c:v>
                </c:pt>
                <c:pt idx="26">
                  <c:v>0.93117602233182983</c:v>
                </c:pt>
                <c:pt idx="27">
                  <c:v>0.931886327325254</c:v>
                </c:pt>
                <c:pt idx="28">
                  <c:v>0.93722057855038088</c:v>
                </c:pt>
                <c:pt idx="29">
                  <c:v>0.92753894242152324</c:v>
                </c:pt>
                <c:pt idx="30">
                  <c:v>0.92744343922913008</c:v>
                </c:pt>
                <c:pt idx="31">
                  <c:v>0.92811992017524836</c:v>
                </c:pt>
                <c:pt idx="32">
                  <c:v>0.93066866162224116</c:v>
                </c:pt>
                <c:pt idx="33">
                  <c:v>0.93154012825282884</c:v>
                </c:pt>
                <c:pt idx="34">
                  <c:v>0.93072437181780376</c:v>
                </c:pt>
                <c:pt idx="35">
                  <c:v>0.9319579547195489</c:v>
                </c:pt>
                <c:pt idx="36">
                  <c:v>0.92949277856590018</c:v>
                </c:pt>
                <c:pt idx="37">
                  <c:v>0.93193805822113363</c:v>
                </c:pt>
                <c:pt idx="38">
                  <c:v>0.93199177876685479</c:v>
                </c:pt>
                <c:pt idx="39">
                  <c:v>0.93247526367834521</c:v>
                </c:pt>
                <c:pt idx="40">
                  <c:v>0.92875461847469465</c:v>
                </c:pt>
                <c:pt idx="41">
                  <c:v>0.9323220606405479</c:v>
                </c:pt>
                <c:pt idx="42">
                  <c:v>0.93240363628405032</c:v>
                </c:pt>
                <c:pt idx="43">
                  <c:v>0.93311593092731615</c:v>
                </c:pt>
                <c:pt idx="44">
                  <c:v>0.93602678864546629</c:v>
                </c:pt>
                <c:pt idx="45">
                  <c:v>0.93876653647724539</c:v>
                </c:pt>
                <c:pt idx="46">
                  <c:v>0.94111034399056115</c:v>
                </c:pt>
                <c:pt idx="47">
                  <c:v>0.94258666417297221</c:v>
                </c:pt>
                <c:pt idx="48">
                  <c:v>0.94222653755165631</c:v>
                </c:pt>
                <c:pt idx="49">
                  <c:v>0.94664753949952352</c:v>
                </c:pt>
                <c:pt idx="50">
                  <c:v>0.95792885410096673</c:v>
                </c:pt>
                <c:pt idx="51">
                  <c:v>0.95840438041309106</c:v>
                </c:pt>
                <c:pt idx="52">
                  <c:v>0.96492048364408345</c:v>
                </c:pt>
                <c:pt idx="53">
                  <c:v>0.96636099012934717</c:v>
                </c:pt>
                <c:pt idx="54">
                  <c:v>0.96891769017570595</c:v>
                </c:pt>
                <c:pt idx="55">
                  <c:v>0.97290892775780391</c:v>
                </c:pt>
                <c:pt idx="56">
                  <c:v>0.98656986356971033</c:v>
                </c:pt>
                <c:pt idx="57">
                  <c:v>0.98190612434117719</c:v>
                </c:pt>
                <c:pt idx="58">
                  <c:v>0.97873462249378729</c:v>
                </c:pt>
                <c:pt idx="59">
                  <c:v>0.98522287062699831</c:v>
                </c:pt>
                <c:pt idx="60">
                  <c:v>0.99087745547661066</c:v>
                </c:pt>
                <c:pt idx="61">
                  <c:v>0.99202747308501182</c:v>
                </c:pt>
                <c:pt idx="62">
                  <c:v>0.99217271752344305</c:v>
                </c:pt>
                <c:pt idx="63">
                  <c:v>0.99837644572931605</c:v>
                </c:pt>
                <c:pt idx="64">
                  <c:v>0.995511349957521</c:v>
                </c:pt>
                <c:pt idx="65">
                  <c:v>1.0006167914508726</c:v>
                </c:pt>
                <c:pt idx="66">
                  <c:v>1.002033422138038</c:v>
                </c:pt>
                <c:pt idx="67">
                  <c:v>1.0119378990491463</c:v>
                </c:pt>
                <c:pt idx="68">
                  <c:v>1.0026681204374841</c:v>
                </c:pt>
                <c:pt idx="69">
                  <c:v>1.0069836709437505</c:v>
                </c:pt>
                <c:pt idx="70">
                  <c:v>1.0096915843780654</c:v>
                </c:pt>
                <c:pt idx="71">
                  <c:v>1.0044607949446978</c:v>
                </c:pt>
                <c:pt idx="72">
                  <c:v>1.002124946030748</c:v>
                </c:pt>
                <c:pt idx="73">
                  <c:v>1.0053262926257609</c:v>
                </c:pt>
                <c:pt idx="74">
                  <c:v>1.0287245747620877</c:v>
                </c:pt>
                <c:pt idx="75">
                  <c:v>0.99640470273636539</c:v>
                </c:pt>
                <c:pt idx="76">
                  <c:v>1.0211459985157212</c:v>
                </c:pt>
                <c:pt idx="77">
                  <c:v>1.0426899269997474</c:v>
                </c:pt>
                <c:pt idx="78">
                  <c:v>1.0140170831335393</c:v>
                </c:pt>
                <c:pt idx="79">
                  <c:v>1.011215656156673</c:v>
                </c:pt>
                <c:pt idx="80">
                  <c:v>1.0315538568367353</c:v>
                </c:pt>
                <c:pt idx="81">
                  <c:v>1.0034540321248864</c:v>
                </c:pt>
                <c:pt idx="82">
                  <c:v>1.0153103555305303</c:v>
                </c:pt>
                <c:pt idx="83">
                  <c:v>1.0187743359046242</c:v>
                </c:pt>
                <c:pt idx="84">
                  <c:v>1.0103024068794133</c:v>
                </c:pt>
                <c:pt idx="85">
                  <c:v>1.0653759144928083</c:v>
                </c:pt>
                <c:pt idx="86">
                  <c:v>1.0781375285763459</c:v>
                </c:pt>
                <c:pt idx="87">
                  <c:v>1.0819636252215972</c:v>
                </c:pt>
                <c:pt idx="88">
                  <c:v>1.0609290470970014</c:v>
                </c:pt>
                <c:pt idx="89">
                  <c:v>1.0707439897652413</c:v>
                </c:pt>
                <c:pt idx="90">
                  <c:v>1.1015616761606124</c:v>
                </c:pt>
                <c:pt idx="91">
                  <c:v>1.181143690521905</c:v>
                </c:pt>
                <c:pt idx="92">
                  <c:v>1.1360005252675582</c:v>
                </c:pt>
                <c:pt idx="93">
                  <c:v>1.1712949238063592</c:v>
                </c:pt>
                <c:pt idx="94">
                  <c:v>1.2133342353079282</c:v>
                </c:pt>
                <c:pt idx="95">
                  <c:v>1.1992156800324711</c:v>
                </c:pt>
                <c:pt idx="96">
                  <c:v>1.2169912117166499</c:v>
                </c:pt>
                <c:pt idx="97">
                  <c:v>1.184440540309311</c:v>
                </c:pt>
                <c:pt idx="98">
                  <c:v>1.1576598534423928</c:v>
                </c:pt>
                <c:pt idx="99">
                  <c:v>1.1964361392038616</c:v>
                </c:pt>
                <c:pt idx="100">
                  <c:v>1.2472975581027494</c:v>
                </c:pt>
                <c:pt idx="101">
                  <c:v>1.1992554730293015</c:v>
                </c:pt>
                <c:pt idx="102">
                  <c:v>1.2244921916191969</c:v>
                </c:pt>
                <c:pt idx="103">
                  <c:v>1.184649453542671</c:v>
                </c:pt>
                <c:pt idx="104">
                  <c:v>1.192898541785631</c:v>
                </c:pt>
                <c:pt idx="105">
                  <c:v>1.2122021245481007</c:v>
                </c:pt>
                <c:pt idx="106">
                  <c:v>1.1835292806818929</c:v>
                </c:pt>
                <c:pt idx="107">
                  <c:v>1.2211555488349606</c:v>
                </c:pt>
                <c:pt idx="108">
                  <c:v>1.273475381067686</c:v>
                </c:pt>
              </c:numCache>
            </c:numRef>
          </c:val>
          <c:smooth val="0"/>
          <c:extLst xmlns:c16r2="http://schemas.microsoft.com/office/drawing/2015/06/chart">
            <c:ext xmlns:c16="http://schemas.microsoft.com/office/drawing/2014/chart" uri="{C3380CC4-5D6E-409C-BE32-E72D297353CC}">
              <c16:uniqueId val="{00000003-9621-4C6C-8C5E-84B6BD016626}"/>
            </c:ext>
          </c:extLst>
        </c:ser>
        <c:ser>
          <c:idx val="0"/>
          <c:order val="4"/>
          <c:tx>
            <c:strRef>
              <c:f>IndexData!$X$4</c:f>
              <c:strCache>
                <c:ptCount val="1"/>
                <c:pt idx="0">
                  <c:v>All Sectors</c:v>
                </c:pt>
              </c:strCache>
            </c:strRef>
          </c:tx>
          <c:spPr>
            <a:ln w="38100">
              <a:solidFill>
                <a:srgbClr val="000000"/>
              </a:solidFill>
              <a:prstDash val="solid"/>
            </a:ln>
          </c:spPr>
          <c:marker>
            <c:symbol val="none"/>
          </c:marker>
          <c:cat>
            <c:numRef>
              <c:f>IndexData!$B$5:$B$113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IndexData!$X$5:$X$113</c:f>
              <c:numCache>
                <c:formatCode>0.000</c:formatCode>
                <c:ptCount val="109"/>
                <c:pt idx="0">
                  <c:v>1</c:v>
                </c:pt>
                <c:pt idx="1">
                  <c:v>1.0056522485042139</c:v>
                </c:pt>
                <c:pt idx="2">
                  <c:v>1.0134099633291158</c:v>
                </c:pt>
                <c:pt idx="3">
                  <c:v>1.0164023932577042</c:v>
                </c:pt>
                <c:pt idx="4">
                  <c:v>1.0250751645900795</c:v>
                </c:pt>
                <c:pt idx="5">
                  <c:v>1.0340449486393173</c:v>
                </c:pt>
                <c:pt idx="6">
                  <c:v>1.0394162681477987</c:v>
                </c:pt>
                <c:pt idx="7">
                  <c:v>1.0474358259526924</c:v>
                </c:pt>
                <c:pt idx="8">
                  <c:v>1.0526358002187386</c:v>
                </c:pt>
                <c:pt idx="9">
                  <c:v>1.0595382899787695</c:v>
                </c:pt>
                <c:pt idx="10">
                  <c:v>1.0676652870408097</c:v>
                </c:pt>
                <c:pt idx="11">
                  <c:v>1.0729184448113915</c:v>
                </c:pt>
                <c:pt idx="12">
                  <c:v>1.0814486071497502</c:v>
                </c:pt>
                <c:pt idx="13">
                  <c:v>1.0904149600051467</c:v>
                </c:pt>
                <c:pt idx="14">
                  <c:v>1.0911678926036328</c:v>
                </c:pt>
                <c:pt idx="15">
                  <c:v>1.0962192532864403</c:v>
                </c:pt>
                <c:pt idx="16">
                  <c:v>1.1023087645557677</c:v>
                </c:pt>
                <c:pt idx="17">
                  <c:v>1.1024003345413995</c:v>
                </c:pt>
                <c:pt idx="18">
                  <c:v>1.108957560421179</c:v>
                </c:pt>
                <c:pt idx="19">
                  <c:v>1.1117998756192233</c:v>
                </c:pt>
                <c:pt idx="20">
                  <c:v>1.1115528296626707</c:v>
                </c:pt>
                <c:pt idx="21">
                  <c:v>1.1217526967039093</c:v>
                </c:pt>
                <c:pt idx="22">
                  <c:v>1.1206450644421093</c:v>
                </c:pt>
                <c:pt idx="23">
                  <c:v>1.1243537560850079</c:v>
                </c:pt>
                <c:pt idx="24">
                  <c:v>1.1293167635264094</c:v>
                </c:pt>
                <c:pt idx="25">
                  <c:v>1.1272183740430186</c:v>
                </c:pt>
                <c:pt idx="26">
                  <c:v>1.1279271300208016</c:v>
                </c:pt>
                <c:pt idx="27">
                  <c:v>1.1365507923913276</c:v>
                </c:pt>
                <c:pt idx="28">
                  <c:v>1.1420732988784286</c:v>
                </c:pt>
                <c:pt idx="29">
                  <c:v>1.1400493234114644</c:v>
                </c:pt>
                <c:pt idx="30">
                  <c:v>1.1475023053333619</c:v>
                </c:pt>
                <c:pt idx="31">
                  <c:v>1.150684737620896</c:v>
                </c:pt>
                <c:pt idx="32">
                  <c:v>1.1570620402736378</c:v>
                </c:pt>
                <c:pt idx="33">
                  <c:v>1.1637966159850743</c:v>
                </c:pt>
                <c:pt idx="34">
                  <c:v>1.1675664257682656</c:v>
                </c:pt>
                <c:pt idx="35">
                  <c:v>1.1748032424781798</c:v>
                </c:pt>
                <c:pt idx="36">
                  <c:v>1.1780326392314127</c:v>
                </c:pt>
                <c:pt idx="37">
                  <c:v>1.1841811241448821</c:v>
                </c:pt>
                <c:pt idx="38">
                  <c:v>1.1915654821899595</c:v>
                </c:pt>
                <c:pt idx="39">
                  <c:v>1.1999378096116318</c:v>
                </c:pt>
                <c:pt idx="40">
                  <c:v>1.2041279406403465</c:v>
                </c:pt>
                <c:pt idx="41">
                  <c:v>1.2125332933027386</c:v>
                </c:pt>
                <c:pt idx="42">
                  <c:v>1.2203770024232807</c:v>
                </c:pt>
                <c:pt idx="43">
                  <c:v>1.2227091419870901</c:v>
                </c:pt>
                <c:pt idx="44">
                  <c:v>1.2345165233428406</c:v>
                </c:pt>
                <c:pt idx="45">
                  <c:v>1.2390806545002251</c:v>
                </c:pt>
                <c:pt idx="46">
                  <c:v>1.2427145032274667</c:v>
                </c:pt>
                <c:pt idx="47">
                  <c:v>1.2548163239046985</c:v>
                </c:pt>
                <c:pt idx="48">
                  <c:v>1.2592056786258068</c:v>
                </c:pt>
                <c:pt idx="49">
                  <c:v>1.268009907572216</c:v>
                </c:pt>
                <c:pt idx="50">
                  <c:v>1.2806508545817161</c:v>
                </c:pt>
                <c:pt idx="51">
                  <c:v>1.2882243571872789</c:v>
                </c:pt>
                <c:pt idx="52">
                  <c:v>1.2917640625335078</c:v>
                </c:pt>
                <c:pt idx="53">
                  <c:v>1.3000701250241256</c:v>
                </c:pt>
                <c:pt idx="54">
                  <c:v>1.3054457335249083</c:v>
                </c:pt>
                <c:pt idx="55">
                  <c:v>1.3164789517702815</c:v>
                </c:pt>
                <c:pt idx="56">
                  <c:v>1.3259818575625657</c:v>
                </c:pt>
                <c:pt idx="57">
                  <c:v>1.3321565053290729</c:v>
                </c:pt>
                <c:pt idx="58">
                  <c:v>1.3382987712037058</c:v>
                </c:pt>
                <c:pt idx="59">
                  <c:v>1.3509242778409212</c:v>
                </c:pt>
                <c:pt idx="60">
                  <c:v>1.3556974973729923</c:v>
                </c:pt>
                <c:pt idx="61">
                  <c:v>1.3661716454718964</c:v>
                </c:pt>
                <c:pt idx="62">
                  <c:v>1.3825343655508138</c:v>
                </c:pt>
                <c:pt idx="63">
                  <c:v>1.3853095580193433</c:v>
                </c:pt>
                <c:pt idx="64">
                  <c:v>1.3931777143960027</c:v>
                </c:pt>
                <c:pt idx="65">
                  <c:v>1.4094625892646522</c:v>
                </c:pt>
                <c:pt idx="66">
                  <c:v>1.4092273380369282</c:v>
                </c:pt>
                <c:pt idx="67">
                  <c:v>1.4262379104029508</c:v>
                </c:pt>
                <c:pt idx="68">
                  <c:v>1.4285683343698399</c:v>
                </c:pt>
                <c:pt idx="69">
                  <c:v>1.4302820012438078</c:v>
                </c:pt>
                <c:pt idx="70">
                  <c:v>1.4502783556003518</c:v>
                </c:pt>
                <c:pt idx="71">
                  <c:v>1.4459104458407497</c:v>
                </c:pt>
                <c:pt idx="72">
                  <c:v>1.4616945808582273</c:v>
                </c:pt>
                <c:pt idx="73">
                  <c:v>1.4694467199931376</c:v>
                </c:pt>
                <c:pt idx="74">
                  <c:v>1.471304925907658</c:v>
                </c:pt>
                <c:pt idx="75">
                  <c:v>1.4735459243850657</c:v>
                </c:pt>
                <c:pt idx="76">
                  <c:v>1.4917222448585705</c:v>
                </c:pt>
                <c:pt idx="77">
                  <c:v>1.498443310244258</c:v>
                </c:pt>
                <c:pt idx="78">
                  <c:v>1.5039797559563381</c:v>
                </c:pt>
                <c:pt idx="79">
                  <c:v>1.5090364778795222</c:v>
                </c:pt>
                <c:pt idx="80">
                  <c:v>1.5188955844824259</c:v>
                </c:pt>
                <c:pt idx="81">
                  <c:v>1.5260180995475112</c:v>
                </c:pt>
                <c:pt idx="82">
                  <c:v>1.5297559563380583</c:v>
                </c:pt>
                <c:pt idx="83">
                  <c:v>1.5413834144667711</c:v>
                </c:pt>
                <c:pt idx="84">
                  <c:v>1.5572027192211191</c:v>
                </c:pt>
                <c:pt idx="85">
                  <c:v>1.5706212605348373</c:v>
                </c:pt>
                <c:pt idx="86">
                  <c:v>1.5796770388797152</c:v>
                </c:pt>
                <c:pt idx="87">
                  <c:v>1.588974716390384</c:v>
                </c:pt>
                <c:pt idx="88">
                  <c:v>1.5972897857648345</c:v>
                </c:pt>
                <c:pt idx="89">
                  <c:v>1.5988777851643756</c:v>
                </c:pt>
                <c:pt idx="90">
                  <c:v>1.6197109219188952</c:v>
                </c:pt>
                <c:pt idx="91">
                  <c:v>1.6358564045377539</c:v>
                </c:pt>
                <c:pt idx="92">
                  <c:v>1.6347371919967404</c:v>
                </c:pt>
                <c:pt idx="93">
                  <c:v>1.6555958482554525</c:v>
                </c:pt>
                <c:pt idx="94">
                  <c:v>1.6696952670969956</c:v>
                </c:pt>
                <c:pt idx="95">
                  <c:v>1.6795734597156398</c:v>
                </c:pt>
                <c:pt idx="96">
                  <c:v>1.6828172245930819</c:v>
                </c:pt>
                <c:pt idx="97">
                  <c:v>1.6900403165276319</c:v>
                </c:pt>
                <c:pt idx="98">
                  <c:v>1.6932684265831743</c:v>
                </c:pt>
                <c:pt idx="99">
                  <c:v>1.714224442967125</c:v>
                </c:pt>
                <c:pt idx="100">
                  <c:v>1.7240981321438529</c:v>
                </c:pt>
                <c:pt idx="101">
                  <c:v>1.7242557526109241</c:v>
                </c:pt>
                <c:pt idx="102">
                  <c:v>1.73816002230276</c:v>
                </c:pt>
                <c:pt idx="103">
                  <c:v>1.739911432308979</c:v>
                </c:pt>
                <c:pt idx="104">
                  <c:v>1.7525828311638181</c:v>
                </c:pt>
                <c:pt idx="105">
                  <c:v>1.7661847268984152</c:v>
                </c:pt>
                <c:pt idx="106">
                  <c:v>1.7649432780768159</c:v>
                </c:pt>
                <c:pt idx="107">
                  <c:v>1.7919828011408721</c:v>
                </c:pt>
                <c:pt idx="108">
                  <c:v>1.8053211382985568</c:v>
                </c:pt>
              </c:numCache>
            </c:numRef>
          </c:val>
          <c:smooth val="0"/>
          <c:extLst xmlns:c16r2="http://schemas.microsoft.com/office/drawing/2015/06/chart">
            <c:ext xmlns:c16="http://schemas.microsoft.com/office/drawing/2014/chart" uri="{C3380CC4-5D6E-409C-BE32-E72D297353CC}">
              <c16:uniqueId val="{00000004-9621-4C6C-8C5E-84B6BD016626}"/>
            </c:ext>
          </c:extLst>
        </c:ser>
        <c:ser>
          <c:idx val="5"/>
          <c:order val="5"/>
          <c:tx>
            <c:strRef>
              <c:f>IndexData!$C$4</c:f>
              <c:strCache>
                <c:ptCount val="1"/>
                <c:pt idx="0">
                  <c:v>Agriculture, Forestry, Fishing and Hunting</c:v>
                </c:pt>
              </c:strCache>
            </c:strRef>
          </c:tx>
          <c:spPr>
            <a:ln w="12700">
              <a:solidFill>
                <a:srgbClr val="800000"/>
              </a:solidFill>
              <a:prstDash val="solid"/>
            </a:ln>
          </c:spPr>
          <c:marker>
            <c:symbol val="none"/>
          </c:marker>
          <c:val>
            <c:numRef>
              <c:f>IndexData!$C$5:$C$113</c:f>
              <c:numCache>
                <c:formatCode>0.000</c:formatCode>
                <c:ptCount val="109"/>
                <c:pt idx="0">
                  <c:v>1</c:v>
                </c:pt>
                <c:pt idx="1">
                  <c:v>1.0063303415563118</c:v>
                </c:pt>
                <c:pt idx="2">
                  <c:v>1.013771578706071</c:v>
                </c:pt>
                <c:pt idx="3">
                  <c:v>1.0158699370492497</c:v>
                </c:pt>
                <c:pt idx="4">
                  <c:v>1.0232759076722329</c:v>
                </c:pt>
                <c:pt idx="5">
                  <c:v>1.0375941175433336</c:v>
                </c:pt>
                <c:pt idx="6">
                  <c:v>1.0406799386362433</c:v>
                </c:pt>
                <c:pt idx="7">
                  <c:v>1.0578018373860449</c:v>
                </c:pt>
                <c:pt idx="8">
                  <c:v>1.0800373825183827</c:v>
                </c:pt>
                <c:pt idx="9">
                  <c:v>1.0952019890321101</c:v>
                </c:pt>
                <c:pt idx="10">
                  <c:v>1.1099081306977483</c:v>
                </c:pt>
                <c:pt idx="11">
                  <c:v>1.1312796459240713</c:v>
                </c:pt>
                <c:pt idx="12">
                  <c:v>1.1406252755197404</c:v>
                </c:pt>
                <c:pt idx="13">
                  <c:v>1.1476433143481863</c:v>
                </c:pt>
                <c:pt idx="14">
                  <c:v>1.1546613531766323</c:v>
                </c:pt>
                <c:pt idx="15">
                  <c:v>1.1571829098411244</c:v>
                </c:pt>
                <c:pt idx="16">
                  <c:v>1.1676747015570172</c:v>
                </c:pt>
                <c:pt idx="17">
                  <c:v>1.1734936784750754</c:v>
                </c:pt>
                <c:pt idx="18">
                  <c:v>1.1965579869866516</c:v>
                </c:pt>
                <c:pt idx="19">
                  <c:v>1.20944790252332</c:v>
                </c:pt>
                <c:pt idx="20">
                  <c:v>1.2092186700992753</c:v>
                </c:pt>
                <c:pt idx="21">
                  <c:v>1.2300788206873445</c:v>
                </c:pt>
                <c:pt idx="22">
                  <c:v>1.2411877766218193</c:v>
                </c:pt>
                <c:pt idx="23">
                  <c:v>1.2556470526000247</c:v>
                </c:pt>
                <c:pt idx="24">
                  <c:v>1.2684840683465288</c:v>
                </c:pt>
                <c:pt idx="25">
                  <c:v>1.2765424697148702</c:v>
                </c:pt>
                <c:pt idx="26">
                  <c:v>1.2813387173564212</c:v>
                </c:pt>
                <c:pt idx="27">
                  <c:v>1.296009592495283</c:v>
                </c:pt>
                <c:pt idx="28">
                  <c:v>1.3096048385674737</c:v>
                </c:pt>
                <c:pt idx="29">
                  <c:v>1.3099927703620109</c:v>
                </c:pt>
                <c:pt idx="30">
                  <c:v>1.3493325809807621</c:v>
                </c:pt>
                <c:pt idx="31">
                  <c:v>1.361076334397207</c:v>
                </c:pt>
                <c:pt idx="32">
                  <c:v>1.3706688296803089</c:v>
                </c:pt>
                <c:pt idx="33">
                  <c:v>1.3734019855054576</c:v>
                </c:pt>
                <c:pt idx="34">
                  <c:v>1.3727848212868756</c:v>
                </c:pt>
                <c:pt idx="35">
                  <c:v>1.3781629666202324</c:v>
                </c:pt>
                <c:pt idx="36">
                  <c:v>1.3795559944278888</c:v>
                </c:pt>
                <c:pt idx="37">
                  <c:v>1.3828886812082313</c:v>
                </c:pt>
                <c:pt idx="38">
                  <c:v>1.3836116450071414</c:v>
                </c:pt>
                <c:pt idx="39">
                  <c:v>1.391440813951438</c:v>
                </c:pt>
                <c:pt idx="40">
                  <c:v>1.3928867415492585</c:v>
                </c:pt>
                <c:pt idx="41">
                  <c:v>1.4052652924476734</c:v>
                </c:pt>
                <c:pt idx="42">
                  <c:v>1.3916876796388709</c:v>
                </c:pt>
                <c:pt idx="43">
                  <c:v>1.3939271040891539</c:v>
                </c:pt>
                <c:pt idx="44">
                  <c:v>1.4061998554072401</c:v>
                </c:pt>
                <c:pt idx="45">
                  <c:v>1.4142582567755815</c:v>
                </c:pt>
                <c:pt idx="46">
                  <c:v>1.4164976812258645</c:v>
                </c:pt>
                <c:pt idx="47">
                  <c:v>1.4267602405177127</c:v>
                </c:pt>
                <c:pt idx="48">
                  <c:v>1.4311685563647265</c:v>
                </c:pt>
                <c:pt idx="49">
                  <c:v>1.4380102625592919</c:v>
                </c:pt>
                <c:pt idx="50">
                  <c:v>1.4549558286752129</c:v>
                </c:pt>
                <c:pt idx="51">
                  <c:v>1.4652360212304492</c:v>
                </c:pt>
                <c:pt idx="52">
                  <c:v>1.469961735818448</c:v>
                </c:pt>
                <c:pt idx="53">
                  <c:v>1.4798187300523709</c:v>
                </c:pt>
                <c:pt idx="54">
                  <c:v>1.4893759588086968</c:v>
                </c:pt>
                <c:pt idx="55">
                  <c:v>1.523655022835076</c:v>
                </c:pt>
                <c:pt idx="56">
                  <c:v>1.5330359189575216</c:v>
                </c:pt>
                <c:pt idx="57">
                  <c:v>1.5366860044788488</c:v>
                </c:pt>
                <c:pt idx="58">
                  <c:v>1.5365625716351325</c:v>
                </c:pt>
                <c:pt idx="59">
                  <c:v>1.5428047468745041</c:v>
                </c:pt>
                <c:pt idx="60">
                  <c:v>1.5484650244220699</c:v>
                </c:pt>
                <c:pt idx="61">
                  <c:v>1.5566997584242916</c:v>
                </c:pt>
                <c:pt idx="62">
                  <c:v>1.5645112941052</c:v>
                </c:pt>
                <c:pt idx="63">
                  <c:v>1.5640704625204986</c:v>
                </c:pt>
                <c:pt idx="64">
                  <c:v>1.5721464971522279</c:v>
                </c:pt>
                <c:pt idx="65">
                  <c:v>1.592565816155596</c:v>
                </c:pt>
                <c:pt idx="66">
                  <c:v>1.5859886089118513</c:v>
                </c:pt>
                <c:pt idx="67">
                  <c:v>1.5640704625204986</c:v>
                </c:pt>
                <c:pt idx="68">
                  <c:v>1.5645465606319762</c:v>
                </c:pt>
                <c:pt idx="69">
                  <c:v>1.56197210417732</c:v>
                </c:pt>
                <c:pt idx="70">
                  <c:v>1.5812452610604644</c:v>
                </c:pt>
                <c:pt idx="71">
                  <c:v>1.5750559856112571</c:v>
                </c:pt>
                <c:pt idx="72">
                  <c:v>1.5754262841424063</c:v>
                </c:pt>
                <c:pt idx="73">
                  <c:v>1.5768369452134507</c:v>
                </c:pt>
                <c:pt idx="74">
                  <c:v>1.584331082153374</c:v>
                </c:pt>
                <c:pt idx="75">
                  <c:v>1.5854596110102097</c:v>
                </c:pt>
                <c:pt idx="76">
                  <c:v>1.5981731939129975</c:v>
                </c:pt>
                <c:pt idx="77">
                  <c:v>1.5979968612791169</c:v>
                </c:pt>
                <c:pt idx="78">
                  <c:v>1.6127559027349192</c:v>
                </c:pt>
                <c:pt idx="79">
                  <c:v>1.6438080795612844</c:v>
                </c:pt>
                <c:pt idx="80">
                  <c:v>1.6638571000335032</c:v>
                </c:pt>
                <c:pt idx="81">
                  <c:v>1.6885789353035567</c:v>
                </c:pt>
                <c:pt idx="82">
                  <c:v>1.7087866551462678</c:v>
                </c:pt>
                <c:pt idx="83">
                  <c:v>1.7171095554654301</c:v>
                </c:pt>
                <c:pt idx="84">
                  <c:v>1.7524466152950926</c:v>
                </c:pt>
                <c:pt idx="85">
                  <c:v>1.7773095166722506</c:v>
                </c:pt>
                <c:pt idx="86">
                  <c:v>1.7850152527728307</c:v>
                </c:pt>
                <c:pt idx="87">
                  <c:v>1.8001974925499462</c:v>
                </c:pt>
                <c:pt idx="88">
                  <c:v>1.8190827176385533</c:v>
                </c:pt>
                <c:pt idx="89">
                  <c:v>1.8281814815467898</c:v>
                </c:pt>
                <c:pt idx="90">
                  <c:v>1.8451799474528752</c:v>
                </c:pt>
                <c:pt idx="91">
                  <c:v>1.8653524007688103</c:v>
                </c:pt>
                <c:pt idx="92">
                  <c:v>1.8852779883973128</c:v>
                </c:pt>
                <c:pt idx="93">
                  <c:v>1.9001251961700552</c:v>
                </c:pt>
                <c:pt idx="94">
                  <c:v>1.9165417643843345</c:v>
                </c:pt>
                <c:pt idx="95">
                  <c:v>1.9455661159210735</c:v>
                </c:pt>
                <c:pt idx="96">
                  <c:v>1.9407346017527465</c:v>
                </c:pt>
                <c:pt idx="97">
                  <c:v>1.9399411049002839</c:v>
                </c:pt>
                <c:pt idx="98">
                  <c:v>1.9322177355363157</c:v>
                </c:pt>
                <c:pt idx="99">
                  <c:v>1.9475763079473118</c:v>
                </c:pt>
                <c:pt idx="100">
                  <c:v>1.9581033661899807</c:v>
                </c:pt>
                <c:pt idx="101">
                  <c:v>1.963252279099293</c:v>
                </c:pt>
                <c:pt idx="102">
                  <c:v>1.984694327379168</c:v>
                </c:pt>
                <c:pt idx="103">
                  <c:v>1.9786108515102889</c:v>
                </c:pt>
                <c:pt idx="104">
                  <c:v>1.9631112129921884</c:v>
                </c:pt>
                <c:pt idx="105">
                  <c:v>1.9684540917987692</c:v>
                </c:pt>
                <c:pt idx="106">
                  <c:v>1.9556170760522651</c:v>
                </c:pt>
                <c:pt idx="107">
                  <c:v>1.9772530902294088</c:v>
                </c:pt>
                <c:pt idx="108">
                  <c:v>1.9746257339845885</c:v>
                </c:pt>
              </c:numCache>
            </c:numRef>
          </c:val>
          <c:smooth val="0"/>
          <c:extLst xmlns:c16r2="http://schemas.microsoft.com/office/drawing/2015/06/chart">
            <c:ext xmlns:c16="http://schemas.microsoft.com/office/drawing/2014/chart" uri="{C3380CC4-5D6E-409C-BE32-E72D297353CC}">
              <c16:uniqueId val="{00000005-9621-4C6C-8C5E-84B6BD016626}"/>
            </c:ext>
          </c:extLst>
        </c:ser>
        <c:ser>
          <c:idx val="6"/>
          <c:order val="6"/>
          <c:tx>
            <c:strRef>
              <c:f>IndexData!$D$4</c:f>
              <c:strCache>
                <c:ptCount val="1"/>
                <c:pt idx="0">
                  <c:v>Mining</c:v>
                </c:pt>
              </c:strCache>
            </c:strRef>
          </c:tx>
          <c:spPr>
            <a:ln w="12700">
              <a:solidFill>
                <a:srgbClr val="008080"/>
              </a:solidFill>
              <a:prstDash val="solid"/>
            </a:ln>
          </c:spPr>
          <c:marker>
            <c:symbol val="none"/>
          </c:marker>
          <c:val>
            <c:numRef>
              <c:f>IndexData!$D$5:$D$113</c:f>
              <c:numCache>
                <c:formatCode>0.000</c:formatCode>
                <c:ptCount val="109"/>
                <c:pt idx="0">
                  <c:v>1</c:v>
                </c:pt>
                <c:pt idx="1">
                  <c:v>1.0050910514979441</c:v>
                </c:pt>
                <c:pt idx="2">
                  <c:v>1.0133150577638534</c:v>
                </c:pt>
                <c:pt idx="3">
                  <c:v>1.0150773448208341</c:v>
                </c:pt>
                <c:pt idx="4">
                  <c:v>1.0287840219306834</c:v>
                </c:pt>
                <c:pt idx="5">
                  <c:v>1.062463285686313</c:v>
                </c:pt>
                <c:pt idx="6">
                  <c:v>1.0793029175641278</c:v>
                </c:pt>
                <c:pt idx="7">
                  <c:v>1.0984922655179166</c:v>
                </c:pt>
                <c:pt idx="8">
                  <c:v>1.11180732328177</c:v>
                </c:pt>
                <c:pt idx="9">
                  <c:v>1.1292343841785784</c:v>
                </c:pt>
                <c:pt idx="10">
                  <c:v>1.134912864695516</c:v>
                </c:pt>
                <c:pt idx="11">
                  <c:v>1.1403955355394557</c:v>
                </c:pt>
                <c:pt idx="12">
                  <c:v>1.1513608772273349</c:v>
                </c:pt>
                <c:pt idx="13">
                  <c:v>1.1599765028392404</c:v>
                </c:pt>
                <c:pt idx="14">
                  <c:v>1.166634031721167</c:v>
                </c:pt>
                <c:pt idx="15">
                  <c:v>1.1721167025651067</c:v>
                </c:pt>
                <c:pt idx="16">
                  <c:v>1.1752496573330722</c:v>
                </c:pt>
                <c:pt idx="17">
                  <c:v>1.1584100254552574</c:v>
                </c:pt>
                <c:pt idx="18">
                  <c:v>1.1586058351282553</c:v>
                </c:pt>
                <c:pt idx="19">
                  <c:v>1.1572351674172705</c:v>
                </c:pt>
                <c:pt idx="20">
                  <c:v>1.1415703935774428</c:v>
                </c:pt>
                <c:pt idx="21">
                  <c:v>1.1433326806344233</c:v>
                </c:pt>
                <c:pt idx="22">
                  <c:v>1.138633248482475</c:v>
                </c:pt>
                <c:pt idx="23">
                  <c:v>1.1470530644213823</c:v>
                </c:pt>
                <c:pt idx="24">
                  <c:v>1.1597806931662424</c:v>
                </c:pt>
                <c:pt idx="25">
                  <c:v>1.1588016448012532</c:v>
                </c:pt>
                <c:pt idx="26">
                  <c:v>1.1760328960250637</c:v>
                </c:pt>
                <c:pt idx="27">
                  <c:v>1.1811239475230075</c:v>
                </c:pt>
                <c:pt idx="28">
                  <c:v>1.1967887213628354</c:v>
                </c:pt>
                <c:pt idx="29">
                  <c:v>1.2057959663207363</c:v>
                </c:pt>
                <c:pt idx="30">
                  <c:v>1.2091247307616997</c:v>
                </c:pt>
                <c:pt idx="31">
                  <c:v>1.1985510084198159</c:v>
                </c:pt>
                <c:pt idx="32">
                  <c:v>1.1977677697278246</c:v>
                </c:pt>
                <c:pt idx="33">
                  <c:v>1.2159780693166242</c:v>
                </c:pt>
                <c:pt idx="34">
                  <c:v>1.2220481691795575</c:v>
                </c:pt>
                <c:pt idx="35">
                  <c:v>1.2193068337575876</c:v>
                </c:pt>
                <c:pt idx="36">
                  <c:v>1.2870569806148424</c:v>
                </c:pt>
                <c:pt idx="37">
                  <c:v>1.2845114548658705</c:v>
                </c:pt>
                <c:pt idx="38">
                  <c:v>1.2727628744859996</c:v>
                </c:pt>
                <c:pt idx="39">
                  <c:v>1.2770706872919522</c:v>
                </c:pt>
                <c:pt idx="40">
                  <c:v>1.2702173487370276</c:v>
                </c:pt>
                <c:pt idx="41">
                  <c:v>1.2723712551400039</c:v>
                </c:pt>
                <c:pt idx="42">
                  <c:v>1.2674760133150578</c:v>
                </c:pt>
                <c:pt idx="43">
                  <c:v>1.2647346778930879</c:v>
                </c:pt>
                <c:pt idx="44">
                  <c:v>1.2847072645388682</c:v>
                </c:pt>
                <c:pt idx="45">
                  <c:v>1.2625807714901116</c:v>
                </c:pt>
                <c:pt idx="46">
                  <c:v>1.2480908556882711</c:v>
                </c:pt>
                <c:pt idx="47">
                  <c:v>1.2627765811631095</c:v>
                </c:pt>
                <c:pt idx="48">
                  <c:v>1.2320344625024475</c:v>
                </c:pt>
                <c:pt idx="49">
                  <c:v>1.2598394360681417</c:v>
                </c:pt>
                <c:pt idx="50">
                  <c:v>1.2537693362052085</c:v>
                </c:pt>
                <c:pt idx="51">
                  <c:v>1.2602310554141374</c:v>
                </c:pt>
                <c:pt idx="52">
                  <c:v>1.2547483845701977</c:v>
                </c:pt>
                <c:pt idx="53">
                  <c:v>1.2396710397493635</c:v>
                </c:pt>
                <c:pt idx="54">
                  <c:v>1.2351674172704132</c:v>
                </c:pt>
                <c:pt idx="55">
                  <c:v>1.2343841785784218</c:v>
                </c:pt>
                <c:pt idx="56">
                  <c:v>1.2148032112786371</c:v>
                </c:pt>
                <c:pt idx="57">
                  <c:v>1.2169571176816134</c:v>
                </c:pt>
                <c:pt idx="58">
                  <c:v>1.2198942627765812</c:v>
                </c:pt>
                <c:pt idx="59">
                  <c:v>1.2373213236733895</c:v>
                </c:pt>
                <c:pt idx="60">
                  <c:v>1.236733894654396</c:v>
                </c:pt>
                <c:pt idx="61">
                  <c:v>1.2345799882514197</c:v>
                </c:pt>
                <c:pt idx="62">
                  <c:v>1.2418249461523398</c:v>
                </c:pt>
                <c:pt idx="63">
                  <c:v>1.2394752300763658</c:v>
                </c:pt>
                <c:pt idx="64">
                  <c:v>1.2553358135891912</c:v>
                </c:pt>
                <c:pt idx="65">
                  <c:v>1.2578813393381634</c:v>
                </c:pt>
                <c:pt idx="66">
                  <c:v>1.254356765224202</c:v>
                </c:pt>
                <c:pt idx="67">
                  <c:v>1.2639514392010964</c:v>
                </c:pt>
                <c:pt idx="68">
                  <c:v>1.273546113177991</c:v>
                </c:pt>
                <c:pt idx="69">
                  <c:v>1.2647346778930879</c:v>
                </c:pt>
                <c:pt idx="70">
                  <c:v>1.2745251615429802</c:v>
                </c:pt>
                <c:pt idx="71">
                  <c:v>1.2766790679459565</c:v>
                </c:pt>
                <c:pt idx="72">
                  <c:v>1.2590561973761505</c:v>
                </c:pt>
                <c:pt idx="73">
                  <c:v>1.2600352457411397</c:v>
                </c:pt>
                <c:pt idx="74">
                  <c:v>1.2688466810260426</c:v>
                </c:pt>
                <c:pt idx="75">
                  <c:v>1.2676718229880557</c:v>
                </c:pt>
                <c:pt idx="76">
                  <c:v>1.2637556295280987</c:v>
                </c:pt>
                <c:pt idx="77">
                  <c:v>1.2678676326610534</c:v>
                </c:pt>
                <c:pt idx="78">
                  <c:v>1.2657137262580771</c:v>
                </c:pt>
                <c:pt idx="79">
                  <c:v>1.2860779322498532</c:v>
                </c:pt>
                <c:pt idx="80">
                  <c:v>1.2864695515958489</c:v>
                </c:pt>
                <c:pt idx="81">
                  <c:v>1.3074211866066183</c:v>
                </c:pt>
                <c:pt idx="82">
                  <c:v>1.3442334051302134</c:v>
                </c:pt>
                <c:pt idx="83">
                  <c:v>1.3544155081261013</c:v>
                </c:pt>
                <c:pt idx="84">
                  <c:v>1.3550029371450949</c:v>
                </c:pt>
                <c:pt idx="85">
                  <c:v>1.3671431368709615</c:v>
                </c:pt>
                <c:pt idx="86">
                  <c:v>1.3741922850988839</c:v>
                </c:pt>
                <c:pt idx="87">
                  <c:v>1.385549246132759</c:v>
                </c:pt>
                <c:pt idx="88">
                  <c:v>1.4002349716075975</c:v>
                </c:pt>
                <c:pt idx="89">
                  <c:v>1.403367926375563</c:v>
                </c:pt>
                <c:pt idx="90">
                  <c:v>1.4268650871353046</c:v>
                </c:pt>
                <c:pt idx="91">
                  <c:v>1.4231447033483453</c:v>
                </c:pt>
                <c:pt idx="92">
                  <c:v>1.4278441355002938</c:v>
                </c:pt>
                <c:pt idx="93">
                  <c:v>1.4309770902682593</c:v>
                </c:pt>
                <c:pt idx="94">
                  <c:v>1.4205991775993734</c:v>
                </c:pt>
                <c:pt idx="95">
                  <c:v>1.4276483258272958</c:v>
                </c:pt>
                <c:pt idx="96">
                  <c:v>1.4235363226943412</c:v>
                </c:pt>
                <c:pt idx="97">
                  <c:v>1.422361464656354</c:v>
                </c:pt>
                <c:pt idx="98">
                  <c:v>1.4417466222831408</c:v>
                </c:pt>
                <c:pt idx="99">
                  <c:v>1.4472292931270805</c:v>
                </c:pt>
                <c:pt idx="100">
                  <c:v>1.4433130996671235</c:v>
                </c:pt>
                <c:pt idx="101">
                  <c:v>1.4454670060700998</c:v>
                </c:pt>
                <c:pt idx="102">
                  <c:v>1.4495790092030547</c:v>
                </c:pt>
                <c:pt idx="103">
                  <c:v>1.4462502447620913</c:v>
                </c:pt>
                <c:pt idx="104">
                  <c:v>1.4515371059330331</c:v>
                </c:pt>
                <c:pt idx="105">
                  <c:v>1.454082631682005</c:v>
                </c:pt>
                <c:pt idx="106">
                  <c:v>1.4370471901311925</c:v>
                </c:pt>
                <c:pt idx="107">
                  <c:v>1.4458586254160954</c:v>
                </c:pt>
                <c:pt idx="108">
                  <c:v>1.4431172899941258</c:v>
                </c:pt>
              </c:numCache>
            </c:numRef>
          </c:val>
          <c:smooth val="0"/>
          <c:extLst xmlns:c16r2="http://schemas.microsoft.com/office/drawing/2015/06/chart">
            <c:ext xmlns:c16="http://schemas.microsoft.com/office/drawing/2014/chart" uri="{C3380CC4-5D6E-409C-BE32-E72D297353CC}">
              <c16:uniqueId val="{00000006-9621-4C6C-8C5E-84B6BD016626}"/>
            </c:ext>
          </c:extLst>
        </c:ser>
        <c:ser>
          <c:idx val="7"/>
          <c:order val="7"/>
          <c:tx>
            <c:strRef>
              <c:f>IndexData!$E$4</c:f>
              <c:strCache>
                <c:ptCount val="1"/>
                <c:pt idx="0">
                  <c:v>Utilities</c:v>
                </c:pt>
              </c:strCache>
            </c:strRef>
          </c:tx>
          <c:spPr>
            <a:ln w="12700">
              <a:solidFill>
                <a:srgbClr val="0000FF"/>
              </a:solidFill>
              <a:prstDash val="solid"/>
            </a:ln>
          </c:spPr>
          <c:marker>
            <c:symbol val="none"/>
          </c:marker>
          <c:val>
            <c:numRef>
              <c:f>IndexData!$E$5:$E$113</c:f>
              <c:numCache>
                <c:formatCode>0.000</c:formatCode>
                <c:ptCount val="109"/>
                <c:pt idx="0">
                  <c:v>1</c:v>
                </c:pt>
                <c:pt idx="1">
                  <c:v>1.0012427784495499</c:v>
                </c:pt>
                <c:pt idx="2">
                  <c:v>1.0198340722826817</c:v>
                </c:pt>
                <c:pt idx="3">
                  <c:v>1.0265685879349724</c:v>
                </c:pt>
                <c:pt idx="4">
                  <c:v>1.0338741099019213</c:v>
                </c:pt>
                <c:pt idx="5">
                  <c:v>1.0356878946661292</c:v>
                </c:pt>
                <c:pt idx="6">
                  <c:v>1.0375856509471988</c:v>
                </c:pt>
                <c:pt idx="7">
                  <c:v>1.0392146983743114</c:v>
                </c:pt>
                <c:pt idx="8">
                  <c:v>1.0522470777912132</c:v>
                </c:pt>
                <c:pt idx="9">
                  <c:v>1.0459828026333469</c:v>
                </c:pt>
                <c:pt idx="10">
                  <c:v>1.0472591696896412</c:v>
                </c:pt>
                <c:pt idx="11">
                  <c:v>1.061937390837028</c:v>
                </c:pt>
                <c:pt idx="12">
                  <c:v>1.0741636436920596</c:v>
                </c:pt>
                <c:pt idx="13">
                  <c:v>1.0825272067714631</c:v>
                </c:pt>
                <c:pt idx="14">
                  <c:v>1.0655145774553272</c:v>
                </c:pt>
                <c:pt idx="15">
                  <c:v>1.0674123337363965</c:v>
                </c:pt>
                <c:pt idx="16">
                  <c:v>1.0664046755340588</c:v>
                </c:pt>
                <c:pt idx="17">
                  <c:v>1.0729544538492544</c:v>
                </c:pt>
                <c:pt idx="18">
                  <c:v>1.0815699314792422</c:v>
                </c:pt>
                <c:pt idx="19">
                  <c:v>1.0741804379954321</c:v>
                </c:pt>
                <c:pt idx="20">
                  <c:v>1.0624244256348248</c:v>
                </c:pt>
                <c:pt idx="21">
                  <c:v>1.0706704285906221</c:v>
                </c:pt>
                <c:pt idx="22">
                  <c:v>1.0777912132204757</c:v>
                </c:pt>
                <c:pt idx="23">
                  <c:v>1.0779087733440817</c:v>
                </c:pt>
                <c:pt idx="24">
                  <c:v>1.0808981593443503</c:v>
                </c:pt>
                <c:pt idx="25">
                  <c:v>1.0767499664113933</c:v>
                </c:pt>
                <c:pt idx="26">
                  <c:v>1.0757423082090556</c:v>
                </c:pt>
                <c:pt idx="27">
                  <c:v>1.0720139728604057</c:v>
                </c:pt>
                <c:pt idx="28">
                  <c:v>1.0773209727260513</c:v>
                </c:pt>
                <c:pt idx="29">
                  <c:v>1.0697971248152627</c:v>
                </c:pt>
                <c:pt idx="30">
                  <c:v>1.0704353083434099</c:v>
                </c:pt>
                <c:pt idx="31">
                  <c:v>1.0692932957140937</c:v>
                </c:pt>
                <c:pt idx="32">
                  <c:v>1.0691253526803708</c:v>
                </c:pt>
                <c:pt idx="33">
                  <c:v>1.0713254064221416</c:v>
                </c:pt>
                <c:pt idx="34">
                  <c:v>1.0714261722423755</c:v>
                </c:pt>
                <c:pt idx="35">
                  <c:v>1.077757624613731</c:v>
                </c:pt>
                <c:pt idx="36">
                  <c:v>1.0654474002418379</c:v>
                </c:pt>
                <c:pt idx="37">
                  <c:v>1.0717116753997045</c:v>
                </c:pt>
                <c:pt idx="38">
                  <c:v>1.0822081150073894</c:v>
                </c:pt>
                <c:pt idx="39">
                  <c:v>1.0832997447265886</c:v>
                </c:pt>
                <c:pt idx="40">
                  <c:v>1.0854830041649872</c:v>
                </c:pt>
                <c:pt idx="41">
                  <c:v>1.089328899637243</c:v>
                </c:pt>
                <c:pt idx="42">
                  <c:v>1.0892281338170093</c:v>
                </c:pt>
                <c:pt idx="43">
                  <c:v>1.0916633078059923</c:v>
                </c:pt>
                <c:pt idx="44">
                  <c:v>1.0946191051995162</c:v>
                </c:pt>
                <c:pt idx="45">
                  <c:v>1.100665054413543</c:v>
                </c:pt>
                <c:pt idx="46">
                  <c:v>1.0989520354695688</c:v>
                </c:pt>
                <c:pt idx="47">
                  <c:v>1.1098515383581888</c:v>
                </c:pt>
                <c:pt idx="48">
                  <c:v>1.1171906489318824</c:v>
                </c:pt>
                <c:pt idx="49">
                  <c:v>1.1176944780330511</c:v>
                </c:pt>
                <c:pt idx="50">
                  <c:v>1.1255878006180304</c:v>
                </c:pt>
                <c:pt idx="51">
                  <c:v>1.1286779524385329</c:v>
                </c:pt>
                <c:pt idx="52">
                  <c:v>1.1315497783151955</c:v>
                </c:pt>
                <c:pt idx="53">
                  <c:v>1.1507792556764744</c:v>
                </c:pt>
                <c:pt idx="54">
                  <c:v>1.1425500470240495</c:v>
                </c:pt>
                <c:pt idx="55">
                  <c:v>1.1452707241703615</c:v>
                </c:pt>
                <c:pt idx="56">
                  <c:v>1.1508464328899637</c:v>
                </c:pt>
                <c:pt idx="57">
                  <c:v>1.1541884992610507</c:v>
                </c:pt>
                <c:pt idx="58">
                  <c:v>1.1544068252048905</c:v>
                </c:pt>
                <c:pt idx="59">
                  <c:v>1.1530800752384791</c:v>
                </c:pt>
                <c:pt idx="60">
                  <c:v>1.1591428187558781</c:v>
                </c:pt>
                <c:pt idx="61">
                  <c:v>1.1617291414752116</c:v>
                </c:pt>
                <c:pt idx="62">
                  <c:v>1.1625688566438264</c:v>
                </c:pt>
                <c:pt idx="63">
                  <c:v>1.1709156254198576</c:v>
                </c:pt>
                <c:pt idx="64">
                  <c:v>1.1691186349590219</c:v>
                </c:pt>
                <c:pt idx="65">
                  <c:v>1.1696056697568185</c:v>
                </c:pt>
                <c:pt idx="66">
                  <c:v>1.1720072551390568</c:v>
                </c:pt>
                <c:pt idx="67">
                  <c:v>1.1765753056563213</c:v>
                </c:pt>
                <c:pt idx="68">
                  <c:v>1.1846029826682789</c:v>
                </c:pt>
                <c:pt idx="69">
                  <c:v>1.1825540776568588</c:v>
                </c:pt>
                <c:pt idx="70">
                  <c:v>1.204688969501545</c:v>
                </c:pt>
                <c:pt idx="71">
                  <c:v>1.1895908907698509</c:v>
                </c:pt>
                <c:pt idx="72">
                  <c:v>1.1913207040171974</c:v>
                </c:pt>
                <c:pt idx="73">
                  <c:v>1.1978368937256483</c:v>
                </c:pt>
                <c:pt idx="74">
                  <c:v>1.2178557033454251</c:v>
                </c:pt>
                <c:pt idx="75">
                  <c:v>1.2187290071207846</c:v>
                </c:pt>
                <c:pt idx="76">
                  <c:v>1.2409982533924493</c:v>
                </c:pt>
                <c:pt idx="77">
                  <c:v>1.2315598548972189</c:v>
                </c:pt>
                <c:pt idx="78">
                  <c:v>1.2351874244256349</c:v>
                </c:pt>
                <c:pt idx="79">
                  <c:v>1.2454655380894801</c:v>
                </c:pt>
                <c:pt idx="80">
                  <c:v>1.2431647185274755</c:v>
                </c:pt>
                <c:pt idx="81">
                  <c:v>1.2643255407765686</c:v>
                </c:pt>
                <c:pt idx="82">
                  <c:v>1.2488915759774284</c:v>
                </c:pt>
                <c:pt idx="83">
                  <c:v>1.2527710600564288</c:v>
                </c:pt>
                <c:pt idx="84">
                  <c:v>1.2494121993819696</c:v>
                </c:pt>
                <c:pt idx="85">
                  <c:v>1.2497312911460432</c:v>
                </c:pt>
                <c:pt idx="86">
                  <c:v>1.2587162434502217</c:v>
                </c:pt>
                <c:pt idx="87">
                  <c:v>1.263553002821443</c:v>
                </c:pt>
                <c:pt idx="88">
                  <c:v>1.2626461104393389</c:v>
                </c:pt>
                <c:pt idx="89">
                  <c:v>1.2652492274620448</c:v>
                </c:pt>
                <c:pt idx="90">
                  <c:v>1.2692798602713959</c:v>
                </c:pt>
                <c:pt idx="91">
                  <c:v>1.2751578664516996</c:v>
                </c:pt>
                <c:pt idx="92">
                  <c:v>1.2774250974069596</c:v>
                </c:pt>
                <c:pt idx="93">
                  <c:v>1.2853352142953109</c:v>
                </c:pt>
                <c:pt idx="94">
                  <c:v>1.2906590084643288</c:v>
                </c:pt>
                <c:pt idx="95">
                  <c:v>1.2965538089480049</c:v>
                </c:pt>
                <c:pt idx="96">
                  <c:v>1.3150107483541582</c:v>
                </c:pt>
                <c:pt idx="97">
                  <c:v>1.3178489856240763</c:v>
                </c:pt>
                <c:pt idx="98">
                  <c:v>1.3253224506247481</c:v>
                </c:pt>
                <c:pt idx="99">
                  <c:v>1.3476420798065296</c:v>
                </c:pt>
                <c:pt idx="100">
                  <c:v>1.3386571275023511</c:v>
                </c:pt>
                <c:pt idx="101">
                  <c:v>1.3424022571543732</c:v>
                </c:pt>
                <c:pt idx="102">
                  <c:v>1.3487337095257288</c:v>
                </c:pt>
                <c:pt idx="103">
                  <c:v>1.3514207980652964</c:v>
                </c:pt>
                <c:pt idx="104">
                  <c:v>1.3624882439876393</c:v>
                </c:pt>
                <c:pt idx="105">
                  <c:v>1.3624042724707779</c:v>
                </c:pt>
                <c:pt idx="106">
                  <c:v>1.36593107617896</c:v>
                </c:pt>
                <c:pt idx="107">
                  <c:v>1.3761923955394331</c:v>
                </c:pt>
                <c:pt idx="108">
                  <c:v>1.3781405347306195</c:v>
                </c:pt>
              </c:numCache>
            </c:numRef>
          </c:val>
          <c:smooth val="0"/>
          <c:extLst xmlns:c16r2="http://schemas.microsoft.com/office/drawing/2015/06/chart">
            <c:ext xmlns:c16="http://schemas.microsoft.com/office/drawing/2014/chart" uri="{C3380CC4-5D6E-409C-BE32-E72D297353CC}">
              <c16:uniqueId val="{00000007-9621-4C6C-8C5E-84B6BD016626}"/>
            </c:ext>
          </c:extLst>
        </c:ser>
        <c:ser>
          <c:idx val="8"/>
          <c:order val="8"/>
          <c:tx>
            <c:strRef>
              <c:f>IndexData!$F$4</c:f>
              <c:strCache>
                <c:ptCount val="1"/>
                <c:pt idx="0">
                  <c:v>Construction</c:v>
                </c:pt>
              </c:strCache>
            </c:strRef>
          </c:tx>
          <c:spPr>
            <a:ln w="12700">
              <a:solidFill>
                <a:srgbClr val="00CCFF"/>
              </a:solidFill>
              <a:prstDash val="solid"/>
            </a:ln>
          </c:spPr>
          <c:marker>
            <c:symbol val="none"/>
          </c:marker>
          <c:val>
            <c:numRef>
              <c:f>IndexData!$F$5:$F$113</c:f>
              <c:numCache>
                <c:formatCode>0.000</c:formatCode>
                <c:ptCount val="109"/>
                <c:pt idx="0">
                  <c:v>1</c:v>
                </c:pt>
                <c:pt idx="1">
                  <c:v>1.0025709164476182</c:v>
                </c:pt>
                <c:pt idx="2">
                  <c:v>1.0109324017165071</c:v>
                </c:pt>
                <c:pt idx="3">
                  <c:v>1.0102260003748251</c:v>
                </c:pt>
                <c:pt idx="4">
                  <c:v>1.0228979754633656</c:v>
                </c:pt>
                <c:pt idx="5">
                  <c:v>1.0363532391144514</c:v>
                </c:pt>
                <c:pt idx="6">
                  <c:v>1.0381793106099559</c:v>
                </c:pt>
                <c:pt idx="7">
                  <c:v>1.0462476633493034</c:v>
                </c:pt>
                <c:pt idx="8">
                  <c:v>1.053254011350476</c:v>
                </c:pt>
                <c:pt idx="9">
                  <c:v>1.0635568989461646</c:v>
                </c:pt>
                <c:pt idx="10">
                  <c:v>1.0639797786609129</c:v>
                </c:pt>
                <c:pt idx="11">
                  <c:v>1.0787277087127638</c:v>
                </c:pt>
                <c:pt idx="12">
                  <c:v>1.0913179911291369</c:v>
                </c:pt>
                <c:pt idx="13">
                  <c:v>1.1013037189387642</c:v>
                </c:pt>
                <c:pt idx="14">
                  <c:v>1.1057775941027501</c:v>
                </c:pt>
                <c:pt idx="15">
                  <c:v>1.1202852515894031</c:v>
                </c:pt>
                <c:pt idx="16">
                  <c:v>1.1249369284516355</c:v>
                </c:pt>
                <c:pt idx="17">
                  <c:v>1.1274982339966457</c:v>
                </c:pt>
                <c:pt idx="18">
                  <c:v>1.1398146056886933</c:v>
                </c:pt>
                <c:pt idx="19">
                  <c:v>1.1463404085594699</c:v>
                </c:pt>
                <c:pt idx="20">
                  <c:v>1.140799723206005</c:v>
                </c:pt>
                <c:pt idx="21">
                  <c:v>1.1476667131193625</c:v>
                </c:pt>
                <c:pt idx="22">
                  <c:v>1.1501222987356858</c:v>
                </c:pt>
                <c:pt idx="23">
                  <c:v>1.1456868671821314</c:v>
                </c:pt>
                <c:pt idx="24">
                  <c:v>1.1471813625376628</c:v>
                </c:pt>
                <c:pt idx="25">
                  <c:v>1.145374512847374</c:v>
                </c:pt>
                <c:pt idx="26">
                  <c:v>1.1436974103422923</c:v>
                </c:pt>
                <c:pt idx="27">
                  <c:v>1.148565332513203</c:v>
                </c:pt>
                <c:pt idx="28">
                  <c:v>1.163986025747608</c:v>
                </c:pt>
                <c:pt idx="29">
                  <c:v>1.1622897014373106</c:v>
                </c:pt>
                <c:pt idx="30">
                  <c:v>1.1680850757098853</c:v>
                </c:pt>
                <c:pt idx="31">
                  <c:v>1.1792913881507181</c:v>
                </c:pt>
                <c:pt idx="32">
                  <c:v>1.1900075445585472</c:v>
                </c:pt>
                <c:pt idx="33">
                  <c:v>1.2046593655843187</c:v>
                </c:pt>
                <c:pt idx="34">
                  <c:v>1.2109977558542411</c:v>
                </c:pt>
                <c:pt idx="35">
                  <c:v>1.2337996222915275</c:v>
                </c:pt>
                <c:pt idx="36">
                  <c:v>1.2437132683315955</c:v>
                </c:pt>
                <c:pt idx="37">
                  <c:v>1.2599124446772418</c:v>
                </c:pt>
                <c:pt idx="38">
                  <c:v>1.2777839180766661</c:v>
                </c:pt>
                <c:pt idx="39">
                  <c:v>1.2919840266798657</c:v>
                </c:pt>
                <c:pt idx="40">
                  <c:v>1.2987164639567126</c:v>
                </c:pt>
                <c:pt idx="41">
                  <c:v>1.3141419626424216</c:v>
                </c:pt>
                <c:pt idx="42">
                  <c:v>1.3313791164697233</c:v>
                </c:pt>
                <c:pt idx="43">
                  <c:v>1.3327582809939595</c:v>
                </c:pt>
                <c:pt idx="44">
                  <c:v>1.3479627289196865</c:v>
                </c:pt>
                <c:pt idx="45">
                  <c:v>1.3559205562790428</c:v>
                </c:pt>
                <c:pt idx="46">
                  <c:v>1.3571843899719842</c:v>
                </c:pt>
                <c:pt idx="47">
                  <c:v>1.3721966198455529</c:v>
                </c:pt>
                <c:pt idx="48">
                  <c:v>1.3775595035007713</c:v>
                </c:pt>
                <c:pt idx="49">
                  <c:v>1.3815480280830574</c:v>
                </c:pt>
                <c:pt idx="50">
                  <c:v>1.3869397444460996</c:v>
                </c:pt>
                <c:pt idx="51">
                  <c:v>1.3917644175552748</c:v>
                </c:pt>
                <c:pt idx="52">
                  <c:v>1.3869445498974036</c:v>
                </c:pt>
                <c:pt idx="53">
                  <c:v>1.3924948461534765</c:v>
                </c:pt>
                <c:pt idx="54">
                  <c:v>1.3983815240008266</c:v>
                </c:pt>
                <c:pt idx="55">
                  <c:v>1.4040519565394984</c:v>
                </c:pt>
                <c:pt idx="56">
                  <c:v>1.4055080082845981</c:v>
                </c:pt>
                <c:pt idx="57">
                  <c:v>1.4135955828291613</c:v>
                </c:pt>
                <c:pt idx="58">
                  <c:v>1.4248931988447695</c:v>
                </c:pt>
                <c:pt idx="59">
                  <c:v>1.4379928590993623</c:v>
                </c:pt>
                <c:pt idx="60">
                  <c:v>1.451097324805259</c:v>
                </c:pt>
                <c:pt idx="61">
                  <c:v>1.4704296554010869</c:v>
                </c:pt>
                <c:pt idx="62">
                  <c:v>1.4994113322152649</c:v>
                </c:pt>
                <c:pt idx="63">
                  <c:v>1.509906437863112</c:v>
                </c:pt>
                <c:pt idx="64">
                  <c:v>1.5378164990365071</c:v>
                </c:pt>
                <c:pt idx="65">
                  <c:v>1.5629538148075177</c:v>
                </c:pt>
                <c:pt idx="66">
                  <c:v>1.566101385411611</c:v>
                </c:pt>
                <c:pt idx="67">
                  <c:v>1.5933819324641874</c:v>
                </c:pt>
                <c:pt idx="68">
                  <c:v>1.6165778459083986</c:v>
                </c:pt>
                <c:pt idx="69">
                  <c:v>1.6278706564727026</c:v>
                </c:pt>
                <c:pt idx="70">
                  <c:v>1.6595337751144899</c:v>
                </c:pt>
                <c:pt idx="71">
                  <c:v>1.6675829060486216</c:v>
                </c:pt>
                <c:pt idx="72">
                  <c:v>1.6808747843553726</c:v>
                </c:pt>
                <c:pt idx="73">
                  <c:v>1.6898417564885606</c:v>
                </c:pt>
                <c:pt idx="74">
                  <c:v>1.7030038876101048</c:v>
                </c:pt>
                <c:pt idx="75">
                  <c:v>1.7122447704676185</c:v>
                </c:pt>
                <c:pt idx="76">
                  <c:v>1.7307121198287336</c:v>
                </c:pt>
                <c:pt idx="77">
                  <c:v>1.7453879681110251</c:v>
                </c:pt>
                <c:pt idx="78">
                  <c:v>1.768012032850065</c:v>
                </c:pt>
                <c:pt idx="79">
                  <c:v>1.7932646794523708</c:v>
                </c:pt>
                <c:pt idx="80">
                  <c:v>1.8041682484610542</c:v>
                </c:pt>
                <c:pt idx="81">
                  <c:v>1.8297188330442054</c:v>
                </c:pt>
                <c:pt idx="82">
                  <c:v>1.8514779165485327</c:v>
                </c:pt>
                <c:pt idx="83">
                  <c:v>1.8795753903227821</c:v>
                </c:pt>
                <c:pt idx="84">
                  <c:v>1.9184130477613806</c:v>
                </c:pt>
                <c:pt idx="85">
                  <c:v>1.9389419357318942</c:v>
                </c:pt>
                <c:pt idx="86">
                  <c:v>1.958639480626823</c:v>
                </c:pt>
                <c:pt idx="87">
                  <c:v>1.9870541141871338</c:v>
                </c:pt>
                <c:pt idx="88">
                  <c:v>2.0106152419304459</c:v>
                </c:pt>
                <c:pt idx="89">
                  <c:v>2.0213938692052262</c:v>
                </c:pt>
                <c:pt idx="90">
                  <c:v>2.0438641595025397</c:v>
                </c:pt>
                <c:pt idx="91">
                  <c:v>2.0641239422000317</c:v>
                </c:pt>
                <c:pt idx="92">
                  <c:v>2.0784922415988696</c:v>
                </c:pt>
                <c:pt idx="93">
                  <c:v>2.1090597173433543</c:v>
                </c:pt>
                <c:pt idx="94">
                  <c:v>2.1279211137113943</c:v>
                </c:pt>
                <c:pt idx="95">
                  <c:v>2.151141054412125</c:v>
                </c:pt>
                <c:pt idx="96">
                  <c:v>2.1581570133159054</c:v>
                </c:pt>
                <c:pt idx="97">
                  <c:v>2.1891521742264426</c:v>
                </c:pt>
                <c:pt idx="98">
                  <c:v>2.1998683306342715</c:v>
                </c:pt>
                <c:pt idx="99">
                  <c:v>2.223270878484553</c:v>
                </c:pt>
                <c:pt idx="100">
                  <c:v>2.2459285813827208</c:v>
                </c:pt>
                <c:pt idx="101">
                  <c:v>2.2569282594174833</c:v>
                </c:pt>
                <c:pt idx="102">
                  <c:v>2.2846364916361122</c:v>
                </c:pt>
                <c:pt idx="103">
                  <c:v>2.2942954487570701</c:v>
                </c:pt>
                <c:pt idx="104">
                  <c:v>2.3195817335185036</c:v>
                </c:pt>
                <c:pt idx="105">
                  <c:v>2.33762620316487</c:v>
                </c:pt>
                <c:pt idx="106">
                  <c:v>2.3344209671451295</c:v>
                </c:pt>
                <c:pt idx="107">
                  <c:v>2.3747050654262196</c:v>
                </c:pt>
                <c:pt idx="108">
                  <c:v>2.3855701908244713</c:v>
                </c:pt>
              </c:numCache>
            </c:numRef>
          </c:val>
          <c:smooth val="0"/>
          <c:extLst xmlns:c16r2="http://schemas.microsoft.com/office/drawing/2015/06/chart">
            <c:ext xmlns:c16="http://schemas.microsoft.com/office/drawing/2014/chart" uri="{C3380CC4-5D6E-409C-BE32-E72D297353CC}">
              <c16:uniqueId val="{00000008-9621-4C6C-8C5E-84B6BD016626}"/>
            </c:ext>
          </c:extLst>
        </c:ser>
        <c:ser>
          <c:idx val="9"/>
          <c:order val="9"/>
          <c:tx>
            <c:strRef>
              <c:f>IndexData!$H$4</c:f>
              <c:strCache>
                <c:ptCount val="1"/>
                <c:pt idx="0">
                  <c:v>Wholesale Trade</c:v>
                </c:pt>
              </c:strCache>
            </c:strRef>
          </c:tx>
          <c:spPr>
            <a:ln w="12700">
              <a:solidFill>
                <a:srgbClr val="CCFFFF"/>
              </a:solidFill>
              <a:prstDash val="solid"/>
            </a:ln>
          </c:spPr>
          <c:marker>
            <c:symbol val="none"/>
          </c:marker>
          <c:val>
            <c:numRef>
              <c:f>IndexData!$H$5:$H$113</c:f>
              <c:numCache>
                <c:formatCode>0.000</c:formatCode>
                <c:ptCount val="109"/>
                <c:pt idx="0">
                  <c:v>1</c:v>
                </c:pt>
                <c:pt idx="1">
                  <c:v>1.0070555842367923</c:v>
                </c:pt>
                <c:pt idx="2">
                  <c:v>1.0197700431819363</c:v>
                </c:pt>
                <c:pt idx="3">
                  <c:v>1.0216309885421795</c:v>
                </c:pt>
                <c:pt idx="4">
                  <c:v>1.0301513168689695</c:v>
                </c:pt>
                <c:pt idx="5">
                  <c:v>1.0374270129225647</c:v>
                </c:pt>
                <c:pt idx="6">
                  <c:v>1.0410208385860016</c:v>
                </c:pt>
                <c:pt idx="7">
                  <c:v>1.0503535796184462</c:v>
                </c:pt>
                <c:pt idx="8">
                  <c:v>1.059646300320563</c:v>
                </c:pt>
                <c:pt idx="9">
                  <c:v>1.0672021386864528</c:v>
                </c:pt>
                <c:pt idx="10">
                  <c:v>1.0743217554517694</c:v>
                </c:pt>
                <c:pt idx="11">
                  <c:v>1.0819296202470856</c:v>
                </c:pt>
                <c:pt idx="12">
                  <c:v>1.0876365193518307</c:v>
                </c:pt>
                <c:pt idx="13">
                  <c:v>1.104473072320739</c:v>
                </c:pt>
                <c:pt idx="14">
                  <c:v>1.0997746855402544</c:v>
                </c:pt>
                <c:pt idx="15">
                  <c:v>1.1028162306451676</c:v>
                </c:pt>
                <c:pt idx="16">
                  <c:v>1.1074105645668</c:v>
                </c:pt>
                <c:pt idx="17">
                  <c:v>1.1072744954436855</c:v>
                </c:pt>
                <c:pt idx="18">
                  <c:v>1.1165712181788348</c:v>
                </c:pt>
                <c:pt idx="19">
                  <c:v>1.1223101335478423</c:v>
                </c:pt>
                <c:pt idx="20">
                  <c:v>1.1174716756112104</c:v>
                </c:pt>
                <c:pt idx="21">
                  <c:v>1.1259239693764431</c:v>
                </c:pt>
                <c:pt idx="22">
                  <c:v>1.1291616140999627</c:v>
                </c:pt>
                <c:pt idx="23">
                  <c:v>1.1316468766133196</c:v>
                </c:pt>
                <c:pt idx="24">
                  <c:v>1.1432127520780557</c:v>
                </c:pt>
                <c:pt idx="25">
                  <c:v>1.1337199297242999</c:v>
                </c:pt>
                <c:pt idx="26">
                  <c:v>1.1332396857603662</c:v>
                </c:pt>
                <c:pt idx="27">
                  <c:v>1.1424483637687946</c:v>
                </c:pt>
                <c:pt idx="28">
                  <c:v>1.148971677612227</c:v>
                </c:pt>
                <c:pt idx="29">
                  <c:v>1.1473588583000165</c:v>
                </c:pt>
                <c:pt idx="30">
                  <c:v>1.1531457980654172</c:v>
                </c:pt>
                <c:pt idx="31">
                  <c:v>1.149812104549111</c:v>
                </c:pt>
                <c:pt idx="32">
                  <c:v>1.1542583632485302</c:v>
                </c:pt>
                <c:pt idx="33">
                  <c:v>1.1654680577733489</c:v>
                </c:pt>
                <c:pt idx="34">
                  <c:v>1.1657842183829386</c:v>
                </c:pt>
                <c:pt idx="35">
                  <c:v>1.174952876061039</c:v>
                </c:pt>
                <c:pt idx="36">
                  <c:v>1.1753050549679238</c:v>
                </c:pt>
                <c:pt idx="37">
                  <c:v>1.1839854646160248</c:v>
                </c:pt>
                <c:pt idx="38">
                  <c:v>1.1943267179727302</c:v>
                </c:pt>
                <c:pt idx="39">
                  <c:v>1.2024228307980454</c:v>
                </c:pt>
                <c:pt idx="40">
                  <c:v>1.204655965230337</c:v>
                </c:pt>
                <c:pt idx="41">
                  <c:v>1.2102388013110661</c:v>
                </c:pt>
                <c:pt idx="42">
                  <c:v>1.2146370356140919</c:v>
                </c:pt>
                <c:pt idx="43">
                  <c:v>1.2173223997790878</c:v>
                </c:pt>
                <c:pt idx="44">
                  <c:v>1.2325221212375888</c:v>
                </c:pt>
                <c:pt idx="45">
                  <c:v>1.2311614300064433</c:v>
                </c:pt>
                <c:pt idx="46">
                  <c:v>1.232169942330704</c:v>
                </c:pt>
                <c:pt idx="47">
                  <c:v>1.2444761939065045</c:v>
                </c:pt>
                <c:pt idx="48">
                  <c:v>1.2440399723059314</c:v>
                </c:pt>
                <c:pt idx="49">
                  <c:v>1.2473856719213361</c:v>
                </c:pt>
                <c:pt idx="50">
                  <c:v>1.2557499209598475</c:v>
                </c:pt>
                <c:pt idx="51">
                  <c:v>1.2633257694909015</c:v>
                </c:pt>
                <c:pt idx="52">
                  <c:v>1.2646504424247518</c:v>
                </c:pt>
                <c:pt idx="53">
                  <c:v>1.2726425023912147</c:v>
                </c:pt>
                <c:pt idx="54">
                  <c:v>1.2780532510515341</c:v>
                </c:pt>
                <c:pt idx="55">
                  <c:v>1.2859052398618498</c:v>
                </c:pt>
                <c:pt idx="56">
                  <c:v>1.2936811900445426</c:v>
                </c:pt>
                <c:pt idx="57">
                  <c:v>1.2953860561165071</c:v>
                </c:pt>
                <c:pt idx="58">
                  <c:v>1.2990959407378948</c:v>
                </c:pt>
                <c:pt idx="59">
                  <c:v>1.3125907961244312</c:v>
                </c:pt>
                <c:pt idx="60">
                  <c:v>1.316937003998031</c:v>
                </c:pt>
                <c:pt idx="61">
                  <c:v>1.3252052042437559</c:v>
                </c:pt>
                <c:pt idx="62">
                  <c:v>1.3523029699087137</c:v>
                </c:pt>
                <c:pt idx="63">
                  <c:v>1.359702728986325</c:v>
                </c:pt>
                <c:pt idx="64">
                  <c:v>1.3677588214813126</c:v>
                </c:pt>
                <c:pt idx="65">
                  <c:v>1.3823782481500602</c:v>
                </c:pt>
                <c:pt idx="66">
                  <c:v>1.3817539309969464</c:v>
                </c:pt>
                <c:pt idx="67">
                  <c:v>1.3993748824402796</c:v>
                </c:pt>
                <c:pt idx="68">
                  <c:v>1.3985944859988875</c:v>
                </c:pt>
                <c:pt idx="69">
                  <c:v>1.4041332997162559</c:v>
                </c:pt>
                <c:pt idx="70">
                  <c:v>1.4261845017268773</c:v>
                </c:pt>
                <c:pt idx="71">
                  <c:v>1.4182084498925454</c:v>
                </c:pt>
                <c:pt idx="72">
                  <c:v>1.4384547350053827</c:v>
                </c:pt>
                <c:pt idx="73">
                  <c:v>1.4502567304190528</c:v>
                </c:pt>
                <c:pt idx="74">
                  <c:v>1.4524378384219183</c:v>
                </c:pt>
                <c:pt idx="75">
                  <c:v>1.4579886582383852</c:v>
                </c:pt>
                <c:pt idx="76">
                  <c:v>1.4785631100599104</c:v>
                </c:pt>
                <c:pt idx="77">
                  <c:v>1.4799798297535147</c:v>
                </c:pt>
                <c:pt idx="78">
                  <c:v>1.4910494531221861</c:v>
                </c:pt>
                <c:pt idx="79">
                  <c:v>1.4987053423138954</c:v>
                </c:pt>
                <c:pt idx="80">
                  <c:v>1.5044922820792963</c:v>
                </c:pt>
                <c:pt idx="81">
                  <c:v>1.5195919527119777</c:v>
                </c:pt>
                <c:pt idx="82">
                  <c:v>1.5240622236095938</c:v>
                </c:pt>
                <c:pt idx="83">
                  <c:v>1.5320142632457288</c:v>
                </c:pt>
                <c:pt idx="84">
                  <c:v>1.5475861737762784</c:v>
                </c:pt>
                <c:pt idx="85">
                  <c:v>1.552300568688894</c:v>
                </c:pt>
                <c:pt idx="86">
                  <c:v>1.5475781697102129</c:v>
                </c:pt>
                <c:pt idx="87">
                  <c:v>1.5710140751501762</c:v>
                </c:pt>
                <c:pt idx="88">
                  <c:v>1.5793583140235239</c:v>
                </c:pt>
                <c:pt idx="89">
                  <c:v>1.5872183068999051</c:v>
                </c:pt>
                <c:pt idx="90">
                  <c:v>1.6031664085355362</c:v>
                </c:pt>
                <c:pt idx="91">
                  <c:v>1.6001608817279178</c:v>
                </c:pt>
                <c:pt idx="92">
                  <c:v>1.6042229452561902</c:v>
                </c:pt>
                <c:pt idx="93">
                  <c:v>1.6135997086519953</c:v>
                </c:pt>
                <c:pt idx="94">
                  <c:v>1.6189584308828886</c:v>
                </c:pt>
                <c:pt idx="95">
                  <c:v>1.6348545060890933</c:v>
                </c:pt>
                <c:pt idx="96">
                  <c:v>1.6312406702604922</c:v>
                </c:pt>
                <c:pt idx="97">
                  <c:v>1.6384123134552353</c:v>
                </c:pt>
                <c:pt idx="98">
                  <c:v>1.6513148679529202</c:v>
                </c:pt>
                <c:pt idx="99">
                  <c:v>1.6598111840815135</c:v>
                </c:pt>
                <c:pt idx="100">
                  <c:v>1.6583024176281551</c:v>
                </c:pt>
                <c:pt idx="101">
                  <c:v>1.6620123022495428</c:v>
                </c:pt>
                <c:pt idx="102">
                  <c:v>1.6756352226931281</c:v>
                </c:pt>
                <c:pt idx="103">
                  <c:v>1.6824106646176258</c:v>
                </c:pt>
                <c:pt idx="104">
                  <c:v>1.6939885461814601</c:v>
                </c:pt>
                <c:pt idx="105">
                  <c:v>1.7002397217786636</c:v>
                </c:pt>
                <c:pt idx="106">
                  <c:v>1.6977104369019462</c:v>
                </c:pt>
                <c:pt idx="107">
                  <c:v>1.7215665558103517</c:v>
                </c:pt>
                <c:pt idx="108">
                  <c:v>1.7177085959667511</c:v>
                </c:pt>
              </c:numCache>
            </c:numRef>
          </c:val>
          <c:smooth val="0"/>
          <c:extLst xmlns:c16r2="http://schemas.microsoft.com/office/drawing/2015/06/chart">
            <c:ext xmlns:c16="http://schemas.microsoft.com/office/drawing/2014/chart" uri="{C3380CC4-5D6E-409C-BE32-E72D297353CC}">
              <c16:uniqueId val="{00000009-9621-4C6C-8C5E-84B6BD016626}"/>
            </c:ext>
          </c:extLst>
        </c:ser>
        <c:ser>
          <c:idx val="10"/>
          <c:order val="10"/>
          <c:tx>
            <c:strRef>
              <c:f>IndexData!$I$4</c:f>
              <c:strCache>
                <c:ptCount val="1"/>
                <c:pt idx="0">
                  <c:v>Retail Trade</c:v>
                </c:pt>
              </c:strCache>
            </c:strRef>
          </c:tx>
          <c:spPr>
            <a:ln w="12700">
              <a:solidFill>
                <a:srgbClr val="CCFFCC"/>
              </a:solidFill>
              <a:prstDash val="solid"/>
            </a:ln>
          </c:spPr>
          <c:marker>
            <c:symbol val="none"/>
          </c:marker>
          <c:val>
            <c:numRef>
              <c:f>IndexData!$I$5:$I$113</c:f>
              <c:numCache>
                <c:formatCode>0.000</c:formatCode>
                <c:ptCount val="109"/>
                <c:pt idx="0">
                  <c:v>1</c:v>
                </c:pt>
                <c:pt idx="1">
                  <c:v>1.0051351397035209</c:v>
                </c:pt>
                <c:pt idx="2">
                  <c:v>1.0109159750511316</c:v>
                </c:pt>
                <c:pt idx="3">
                  <c:v>1.0136339818461486</c:v>
                </c:pt>
                <c:pt idx="4">
                  <c:v>1.0238839776203918</c:v>
                </c:pt>
                <c:pt idx="5">
                  <c:v>1.0287452882811312</c:v>
                </c:pt>
                <c:pt idx="6">
                  <c:v>1.032132654958503</c:v>
                </c:pt>
                <c:pt idx="7">
                  <c:v>1.0422981355960852</c:v>
                </c:pt>
                <c:pt idx="8">
                  <c:v>1.047548215885465</c:v>
                </c:pt>
                <c:pt idx="9">
                  <c:v>1.0595087980257265</c:v>
                </c:pt>
                <c:pt idx="10">
                  <c:v>1.0650394685688207</c:v>
                </c:pt>
                <c:pt idx="11">
                  <c:v>1.0695762411047818</c:v>
                </c:pt>
                <c:pt idx="12">
                  <c:v>1.078808674633627</c:v>
                </c:pt>
                <c:pt idx="13">
                  <c:v>1.0884670644512433</c:v>
                </c:pt>
                <c:pt idx="14">
                  <c:v>1.083237267794662</c:v>
                </c:pt>
                <c:pt idx="15">
                  <c:v>1.0906306519497642</c:v>
                </c:pt>
                <c:pt idx="16">
                  <c:v>1.09341627085411</c:v>
                </c:pt>
                <c:pt idx="17">
                  <c:v>1.0948733118101452</c:v>
                </c:pt>
                <c:pt idx="18">
                  <c:v>1.1069961630127956</c:v>
                </c:pt>
                <c:pt idx="19">
                  <c:v>1.1032538327614476</c:v>
                </c:pt>
                <c:pt idx="20">
                  <c:v>1.1070874393603893</c:v>
                </c:pt>
                <c:pt idx="21">
                  <c:v>1.1178580483764642</c:v>
                </c:pt>
                <c:pt idx="22">
                  <c:v>1.116739067967073</c:v>
                </c:pt>
                <c:pt idx="23">
                  <c:v>1.1245076993289498</c:v>
                </c:pt>
                <c:pt idx="24">
                  <c:v>1.1302614898328291</c:v>
                </c:pt>
                <c:pt idx="25">
                  <c:v>1.1287909264549281</c:v>
                </c:pt>
                <c:pt idx="26">
                  <c:v>1.1315325974882102</c:v>
                </c:pt>
                <c:pt idx="27">
                  <c:v>1.1391592434204967</c:v>
                </c:pt>
                <c:pt idx="28">
                  <c:v>1.1443315697841483</c:v>
                </c:pt>
                <c:pt idx="29">
                  <c:v>1.1435303662886023</c:v>
                </c:pt>
                <c:pt idx="30">
                  <c:v>1.150812190463312</c:v>
                </c:pt>
                <c:pt idx="31">
                  <c:v>1.1541319450313552</c:v>
                </c:pt>
                <c:pt idx="32">
                  <c:v>1.1614509558661956</c:v>
                </c:pt>
                <c:pt idx="33">
                  <c:v>1.1636652524467133</c:v>
                </c:pt>
                <c:pt idx="34">
                  <c:v>1.1644427917039941</c:v>
                </c:pt>
                <c:pt idx="35">
                  <c:v>1.1768259495275604</c:v>
                </c:pt>
                <c:pt idx="36">
                  <c:v>1.1769341289024864</c:v>
                </c:pt>
                <c:pt idx="37">
                  <c:v>1.1814573790165819</c:v>
                </c:pt>
                <c:pt idx="38">
                  <c:v>1.1935700884028329</c:v>
                </c:pt>
                <c:pt idx="39">
                  <c:v>1.1976301955680262</c:v>
                </c:pt>
                <c:pt idx="40">
                  <c:v>1.1980122039857339</c:v>
                </c:pt>
                <c:pt idx="41">
                  <c:v>1.2046584743327531</c:v>
                </c:pt>
                <c:pt idx="42">
                  <c:v>1.2080559828265243</c:v>
                </c:pt>
                <c:pt idx="43">
                  <c:v>1.2104325484694309</c:v>
                </c:pt>
                <c:pt idx="44">
                  <c:v>1.2191950778384408</c:v>
                </c:pt>
                <c:pt idx="45">
                  <c:v>1.2231503862341746</c:v>
                </c:pt>
                <c:pt idx="46">
                  <c:v>1.2247561738307331</c:v>
                </c:pt>
                <c:pt idx="47">
                  <c:v>1.2336370243910684</c:v>
                </c:pt>
                <c:pt idx="48">
                  <c:v>1.2351853416946976</c:v>
                </c:pt>
                <c:pt idx="49">
                  <c:v>1.2404557056168759</c:v>
                </c:pt>
                <c:pt idx="50">
                  <c:v>1.2551342945521542</c:v>
                </c:pt>
                <c:pt idx="51">
                  <c:v>1.2627677016953736</c:v>
                </c:pt>
                <c:pt idx="52">
                  <c:v>1.2657899629823701</c:v>
                </c:pt>
                <c:pt idx="53">
                  <c:v>1.2795659302581093</c:v>
                </c:pt>
                <c:pt idx="54">
                  <c:v>1.2852656310745254</c:v>
                </c:pt>
                <c:pt idx="55">
                  <c:v>1.2984195669444398</c:v>
                </c:pt>
                <c:pt idx="56">
                  <c:v>1.306397795845236</c:v>
                </c:pt>
                <c:pt idx="57">
                  <c:v>1.3097919237335407</c:v>
                </c:pt>
                <c:pt idx="58">
                  <c:v>1.3180676459153835</c:v>
                </c:pt>
                <c:pt idx="59">
                  <c:v>1.3325298761008098</c:v>
                </c:pt>
                <c:pt idx="60">
                  <c:v>1.3409239194739777</c:v>
                </c:pt>
                <c:pt idx="61">
                  <c:v>1.3516370581971231</c:v>
                </c:pt>
                <c:pt idx="62">
                  <c:v>1.3616301279559169</c:v>
                </c:pt>
                <c:pt idx="63">
                  <c:v>1.3604029681715994</c:v>
                </c:pt>
                <c:pt idx="64">
                  <c:v>1.3757779618329642</c:v>
                </c:pt>
                <c:pt idx="65">
                  <c:v>1.3837832355774919</c:v>
                </c:pt>
                <c:pt idx="66">
                  <c:v>1.384090870674938</c:v>
                </c:pt>
                <c:pt idx="67">
                  <c:v>1.4010006592180659</c:v>
                </c:pt>
                <c:pt idx="68">
                  <c:v>1.4044860634539647</c:v>
                </c:pt>
                <c:pt idx="69">
                  <c:v>1.4126468450499485</c:v>
                </c:pt>
                <c:pt idx="70">
                  <c:v>1.435935836108247</c:v>
                </c:pt>
                <c:pt idx="71">
                  <c:v>1.4272104933993679</c:v>
                </c:pt>
                <c:pt idx="72">
                  <c:v>1.4396409796994643</c:v>
                </c:pt>
                <c:pt idx="73">
                  <c:v>1.4449620527036393</c:v>
                </c:pt>
                <c:pt idx="74">
                  <c:v>1.4379743412045096</c:v>
                </c:pt>
                <c:pt idx="75">
                  <c:v>1.4443636855360795</c:v>
                </c:pt>
                <c:pt idx="76">
                  <c:v>1.45950541742026</c:v>
                </c:pt>
                <c:pt idx="77">
                  <c:v>1.4603911360524671</c:v>
                </c:pt>
                <c:pt idx="78">
                  <c:v>1.4707763560453677</c:v>
                </c:pt>
                <c:pt idx="79">
                  <c:v>1.4656310745254475</c:v>
                </c:pt>
                <c:pt idx="80">
                  <c:v>1.4706816990923075</c:v>
                </c:pt>
                <c:pt idx="81">
                  <c:v>1.4836801271107656</c:v>
                </c:pt>
                <c:pt idx="82">
                  <c:v>1.481459069319315</c:v>
                </c:pt>
                <c:pt idx="83">
                  <c:v>1.4910498470276026</c:v>
                </c:pt>
                <c:pt idx="84">
                  <c:v>1.5064282212944338</c:v>
                </c:pt>
                <c:pt idx="85">
                  <c:v>1.5138655533205998</c:v>
                </c:pt>
                <c:pt idx="86">
                  <c:v>1.5214414901708897</c:v>
                </c:pt>
                <c:pt idx="87">
                  <c:v>1.5347036054157299</c:v>
                </c:pt>
                <c:pt idx="88">
                  <c:v>1.5341187606700359</c:v>
                </c:pt>
                <c:pt idx="89">
                  <c:v>1.5396866178732611</c:v>
                </c:pt>
                <c:pt idx="90">
                  <c:v>1.5495613664407295</c:v>
                </c:pt>
                <c:pt idx="91">
                  <c:v>1.5590811514342218</c:v>
                </c:pt>
                <c:pt idx="92">
                  <c:v>1.561653792194182</c:v>
                </c:pt>
                <c:pt idx="93">
                  <c:v>1.5732594107604672</c:v>
                </c:pt>
                <c:pt idx="94">
                  <c:v>1.5822890079613259</c:v>
                </c:pt>
                <c:pt idx="95">
                  <c:v>1.5866804144622302</c:v>
                </c:pt>
                <c:pt idx="96">
                  <c:v>1.5821368807153362</c:v>
                </c:pt>
                <c:pt idx="97">
                  <c:v>1.5869474822940788</c:v>
                </c:pt>
                <c:pt idx="98">
                  <c:v>1.5860245770017409</c:v>
                </c:pt>
                <c:pt idx="99">
                  <c:v>1.6016294518348235</c:v>
                </c:pt>
                <c:pt idx="100">
                  <c:v>1.6091851050523149</c:v>
                </c:pt>
                <c:pt idx="101">
                  <c:v>1.609147918392184</c:v>
                </c:pt>
                <c:pt idx="102">
                  <c:v>1.6192626899477696</c:v>
                </c:pt>
                <c:pt idx="103">
                  <c:v>1.6233498419566945</c:v>
                </c:pt>
                <c:pt idx="104">
                  <c:v>1.6355132604249421</c:v>
                </c:pt>
                <c:pt idx="105">
                  <c:v>1.6430858166697655</c:v>
                </c:pt>
                <c:pt idx="106">
                  <c:v>1.6365578675140717</c:v>
                </c:pt>
                <c:pt idx="107">
                  <c:v>1.6654180963810619</c:v>
                </c:pt>
                <c:pt idx="108">
                  <c:v>1.6738256621760956</c:v>
                </c:pt>
              </c:numCache>
            </c:numRef>
          </c:val>
          <c:smooth val="0"/>
          <c:extLst xmlns:c16r2="http://schemas.microsoft.com/office/drawing/2015/06/chart">
            <c:ext xmlns:c16="http://schemas.microsoft.com/office/drawing/2014/chart" uri="{C3380CC4-5D6E-409C-BE32-E72D297353CC}">
              <c16:uniqueId val="{0000000A-9621-4C6C-8C5E-84B6BD016626}"/>
            </c:ext>
          </c:extLst>
        </c:ser>
        <c:ser>
          <c:idx val="11"/>
          <c:order val="11"/>
          <c:tx>
            <c:strRef>
              <c:f>IndexData!$J$4</c:f>
              <c:strCache>
                <c:ptCount val="1"/>
                <c:pt idx="0">
                  <c:v>Transportation and Warehousing</c:v>
                </c:pt>
              </c:strCache>
            </c:strRef>
          </c:tx>
          <c:spPr>
            <a:ln w="12700">
              <a:solidFill>
                <a:srgbClr val="FFFF99"/>
              </a:solidFill>
              <a:prstDash val="solid"/>
            </a:ln>
          </c:spPr>
          <c:marker>
            <c:symbol val="none"/>
          </c:marker>
          <c:val>
            <c:numRef>
              <c:f>IndexData!$J$5:$J$113</c:f>
              <c:numCache>
                <c:formatCode>0.000</c:formatCode>
                <c:ptCount val="109"/>
                <c:pt idx="0">
                  <c:v>1</c:v>
                </c:pt>
                <c:pt idx="1">
                  <c:v>1.0043185810976336</c:v>
                </c:pt>
                <c:pt idx="2">
                  <c:v>1.0087421520112549</c:v>
                </c:pt>
                <c:pt idx="3">
                  <c:v>1.0092950983754576</c:v>
                </c:pt>
                <c:pt idx="4">
                  <c:v>1.0154894975187407</c:v>
                </c:pt>
                <c:pt idx="5">
                  <c:v>1.0351365917506001</c:v>
                </c:pt>
                <c:pt idx="6">
                  <c:v>1.038069307277194</c:v>
                </c:pt>
                <c:pt idx="7">
                  <c:v>1.0461115271818633</c:v>
                </c:pt>
                <c:pt idx="8">
                  <c:v>1.04861728412344</c:v>
                </c:pt>
                <c:pt idx="9">
                  <c:v>1.0533698231271567</c:v>
                </c:pt>
                <c:pt idx="10">
                  <c:v>1.0628189065660631</c:v>
                </c:pt>
                <c:pt idx="11">
                  <c:v>1.0650726879492689</c:v>
                </c:pt>
                <c:pt idx="12">
                  <c:v>1.0700142086217637</c:v>
                </c:pt>
                <c:pt idx="13">
                  <c:v>1.0786653694591624</c:v>
                </c:pt>
                <c:pt idx="14">
                  <c:v>1.0843628168067698</c:v>
                </c:pt>
                <c:pt idx="15">
                  <c:v>1.0862456341734852</c:v>
                </c:pt>
                <c:pt idx="16">
                  <c:v>1.0992083767874516</c:v>
                </c:pt>
                <c:pt idx="17">
                  <c:v>1.0819830476443786</c:v>
                </c:pt>
                <c:pt idx="18">
                  <c:v>1.0852517305821334</c:v>
                </c:pt>
                <c:pt idx="19">
                  <c:v>1.0977455186846876</c:v>
                </c:pt>
                <c:pt idx="20">
                  <c:v>1.0950717780375303</c:v>
                </c:pt>
                <c:pt idx="21">
                  <c:v>1.1108972429674322</c:v>
                </c:pt>
                <c:pt idx="22">
                  <c:v>1.1044438689447125</c:v>
                </c:pt>
                <c:pt idx="23">
                  <c:v>1.1059907189002667</c:v>
                </c:pt>
                <c:pt idx="24">
                  <c:v>1.1162447242617466</c:v>
                </c:pt>
                <c:pt idx="25">
                  <c:v>1.1147048736272582</c:v>
                </c:pt>
                <c:pt idx="26">
                  <c:v>1.1147958648011143</c:v>
                </c:pt>
                <c:pt idx="27">
                  <c:v>1.1254348328212163</c:v>
                </c:pt>
                <c:pt idx="28">
                  <c:v>1.1294734410762155</c:v>
                </c:pt>
                <c:pt idx="29">
                  <c:v>1.1218511804354978</c:v>
                </c:pt>
                <c:pt idx="30">
                  <c:v>1.1282205626054274</c:v>
                </c:pt>
                <c:pt idx="31">
                  <c:v>1.1222011464887907</c:v>
                </c:pt>
                <c:pt idx="32">
                  <c:v>1.1224601213682273</c:v>
                </c:pt>
                <c:pt idx="33">
                  <c:v>1.1274366386460513</c:v>
                </c:pt>
                <c:pt idx="34">
                  <c:v>1.1256658104163897</c:v>
                </c:pt>
                <c:pt idx="35">
                  <c:v>1.1328471138299585</c:v>
                </c:pt>
                <c:pt idx="36">
                  <c:v>1.1370887023958676</c:v>
                </c:pt>
                <c:pt idx="37">
                  <c:v>1.1429191368437261</c:v>
                </c:pt>
                <c:pt idx="38">
                  <c:v>1.1484346018436211</c:v>
                </c:pt>
                <c:pt idx="39">
                  <c:v>1.1584926262152571</c:v>
                </c:pt>
                <c:pt idx="40">
                  <c:v>1.1543000328968089</c:v>
                </c:pt>
                <c:pt idx="41">
                  <c:v>1.1605854232139483</c:v>
                </c:pt>
                <c:pt idx="42">
                  <c:v>1.1706364482645184</c:v>
                </c:pt>
                <c:pt idx="43">
                  <c:v>1.1725192656312338</c:v>
                </c:pt>
                <c:pt idx="44">
                  <c:v>1.1916274121410224</c:v>
                </c:pt>
                <c:pt idx="45">
                  <c:v>1.1864619131944201</c:v>
                </c:pt>
                <c:pt idx="46">
                  <c:v>1.1937202091397134</c:v>
                </c:pt>
                <c:pt idx="47">
                  <c:v>1.2099726326546325</c:v>
                </c:pt>
                <c:pt idx="48">
                  <c:v>1.2151451309223005</c:v>
                </c:pt>
                <c:pt idx="49">
                  <c:v>1.2190507520770486</c:v>
                </c:pt>
                <c:pt idx="50">
                  <c:v>1.2291507723750796</c:v>
                </c:pt>
                <c:pt idx="51">
                  <c:v>1.2298577038027312</c:v>
                </c:pt>
                <c:pt idx="52">
                  <c:v>1.2312645673369682</c:v>
                </c:pt>
                <c:pt idx="53">
                  <c:v>1.2422045061629021</c:v>
                </c:pt>
                <c:pt idx="54">
                  <c:v>1.2528154768987407</c:v>
                </c:pt>
                <c:pt idx="55">
                  <c:v>1.2573650355915476</c:v>
                </c:pt>
                <c:pt idx="56">
                  <c:v>1.2623905481168327</c:v>
                </c:pt>
                <c:pt idx="57">
                  <c:v>1.2614456397729421</c:v>
                </c:pt>
                <c:pt idx="58">
                  <c:v>1.2618096044683667</c:v>
                </c:pt>
                <c:pt idx="59">
                  <c:v>1.2711956940176803</c:v>
                </c:pt>
                <c:pt idx="60">
                  <c:v>1.2755912676470382</c:v>
                </c:pt>
                <c:pt idx="61">
                  <c:v>1.2850473504070106</c:v>
                </c:pt>
                <c:pt idx="62">
                  <c:v>1.2982900658636112</c:v>
                </c:pt>
                <c:pt idx="63">
                  <c:v>1.2957073163903101</c:v>
                </c:pt>
                <c:pt idx="64">
                  <c:v>1.3002778730463145</c:v>
                </c:pt>
                <c:pt idx="65">
                  <c:v>1.311966739226295</c:v>
                </c:pt>
                <c:pt idx="66">
                  <c:v>1.3056883482302217</c:v>
                </c:pt>
                <c:pt idx="67">
                  <c:v>1.3195120073352884</c:v>
                </c:pt>
                <c:pt idx="68">
                  <c:v>1.317825170958417</c:v>
                </c:pt>
                <c:pt idx="69">
                  <c:v>1.3233686332425754</c:v>
                </c:pt>
                <c:pt idx="70">
                  <c:v>1.3413428897396953</c:v>
                </c:pt>
                <c:pt idx="71">
                  <c:v>1.3390051165036991</c:v>
                </c:pt>
                <c:pt idx="72">
                  <c:v>1.3524158156658803</c:v>
                </c:pt>
                <c:pt idx="73">
                  <c:v>1.3603040505071009</c:v>
                </c:pt>
                <c:pt idx="74">
                  <c:v>1.34930811711264</c:v>
                </c:pt>
                <c:pt idx="75">
                  <c:v>1.354144647969147</c:v>
                </c:pt>
                <c:pt idx="76">
                  <c:v>1.3678913145424894</c:v>
                </c:pt>
                <c:pt idx="77">
                  <c:v>1.3709920137746638</c:v>
                </c:pt>
                <c:pt idx="78">
                  <c:v>1.3820159444533879</c:v>
                </c:pt>
                <c:pt idx="79">
                  <c:v>1.3827578724863687</c:v>
                </c:pt>
                <c:pt idx="80">
                  <c:v>1.3828278656970274</c:v>
                </c:pt>
                <c:pt idx="81">
                  <c:v>1.3955876280000841</c:v>
                </c:pt>
                <c:pt idx="82">
                  <c:v>1.3981703774733851</c:v>
                </c:pt>
                <c:pt idx="83">
                  <c:v>1.4024049667182283</c:v>
                </c:pt>
                <c:pt idx="84">
                  <c:v>1.420722189947575</c:v>
                </c:pt>
                <c:pt idx="85">
                  <c:v>1.4207641858739701</c:v>
                </c:pt>
                <c:pt idx="86">
                  <c:v>1.4316061342049822</c:v>
                </c:pt>
                <c:pt idx="87">
                  <c:v>1.4402082997949199</c:v>
                </c:pt>
                <c:pt idx="88">
                  <c:v>1.4516311917743978</c:v>
                </c:pt>
                <c:pt idx="89">
                  <c:v>1.461633221577507</c:v>
                </c:pt>
                <c:pt idx="90">
                  <c:v>1.4780326308348091</c:v>
                </c:pt>
                <c:pt idx="91">
                  <c:v>1.4862148371607955</c:v>
                </c:pt>
                <c:pt idx="92">
                  <c:v>1.4973507569765734</c:v>
                </c:pt>
                <c:pt idx="93">
                  <c:v>1.5119513407199501</c:v>
                </c:pt>
                <c:pt idx="94">
                  <c:v>1.526068971309783</c:v>
                </c:pt>
                <c:pt idx="95">
                  <c:v>1.5486207837839729</c:v>
                </c:pt>
                <c:pt idx="96">
                  <c:v>1.5398576338095205</c:v>
                </c:pt>
                <c:pt idx="97">
                  <c:v>1.5472629154971969</c:v>
                </c:pt>
                <c:pt idx="98">
                  <c:v>1.5479698469248482</c:v>
                </c:pt>
                <c:pt idx="99">
                  <c:v>1.5621924673306689</c:v>
                </c:pt>
                <c:pt idx="100">
                  <c:v>1.5654191543420288</c:v>
                </c:pt>
                <c:pt idx="101">
                  <c:v>1.558090865186077</c:v>
                </c:pt>
                <c:pt idx="102">
                  <c:v>1.5660700912011536</c:v>
                </c:pt>
                <c:pt idx="103">
                  <c:v>1.5670010009029125</c:v>
                </c:pt>
                <c:pt idx="104">
                  <c:v>1.5720615100335267</c:v>
                </c:pt>
                <c:pt idx="105">
                  <c:v>1.5791308243100419</c:v>
                </c:pt>
                <c:pt idx="106">
                  <c:v>1.568337871226491</c:v>
                </c:pt>
                <c:pt idx="107">
                  <c:v>1.5812096226666013</c:v>
                </c:pt>
                <c:pt idx="108">
                  <c:v>1.5809506477871647</c:v>
                </c:pt>
              </c:numCache>
            </c:numRef>
          </c:val>
          <c:smooth val="0"/>
          <c:extLst xmlns:c16r2="http://schemas.microsoft.com/office/drawing/2015/06/chart">
            <c:ext xmlns:c16="http://schemas.microsoft.com/office/drawing/2014/chart" uri="{C3380CC4-5D6E-409C-BE32-E72D297353CC}">
              <c16:uniqueId val="{0000000B-9621-4C6C-8C5E-84B6BD016626}"/>
            </c:ext>
          </c:extLst>
        </c:ser>
        <c:ser>
          <c:idx val="12"/>
          <c:order val="12"/>
          <c:tx>
            <c:strRef>
              <c:f>IndexData!$K$4</c:f>
              <c:strCache>
                <c:ptCount val="1"/>
                <c:pt idx="0">
                  <c:v>Information</c:v>
                </c:pt>
              </c:strCache>
            </c:strRef>
          </c:tx>
          <c:spPr>
            <a:ln w="12700">
              <a:solidFill>
                <a:srgbClr val="99CCFF"/>
              </a:solidFill>
              <a:prstDash val="solid"/>
            </a:ln>
          </c:spPr>
          <c:marker>
            <c:symbol val="none"/>
          </c:marker>
          <c:val>
            <c:numRef>
              <c:f>IndexData!$K$5:$K$113</c:f>
              <c:numCache>
                <c:formatCode>0.000</c:formatCode>
                <c:ptCount val="109"/>
                <c:pt idx="0">
                  <c:v>1</c:v>
                </c:pt>
                <c:pt idx="1">
                  <c:v>1.0034487098804279</c:v>
                </c:pt>
                <c:pt idx="2">
                  <c:v>1.0143318649045521</c:v>
                </c:pt>
                <c:pt idx="3">
                  <c:v>1.0259030837004406</c:v>
                </c:pt>
                <c:pt idx="4">
                  <c:v>1.035712187958884</c:v>
                </c:pt>
                <c:pt idx="5">
                  <c:v>1.0658275645059787</c:v>
                </c:pt>
                <c:pt idx="6">
                  <c:v>1.0740843297671492</c:v>
                </c:pt>
                <c:pt idx="7">
                  <c:v>1.0955233899727292</c:v>
                </c:pt>
                <c:pt idx="8">
                  <c:v>1.0998531571218797</c:v>
                </c:pt>
                <c:pt idx="9">
                  <c:v>1.1081770505559052</c:v>
                </c:pt>
                <c:pt idx="10">
                  <c:v>1.1223578770715334</c:v>
                </c:pt>
                <c:pt idx="11">
                  <c:v>1.1286847073631214</c:v>
                </c:pt>
                <c:pt idx="12">
                  <c:v>1.1389301447451228</c:v>
                </c:pt>
                <c:pt idx="13">
                  <c:v>1.1562408223201175</c:v>
                </c:pt>
                <c:pt idx="14">
                  <c:v>1.1588756031046781</c:v>
                </c:pt>
                <c:pt idx="15">
                  <c:v>1.1625676526117055</c:v>
                </c:pt>
                <c:pt idx="16">
                  <c:v>1.172015942941053</c:v>
                </c:pt>
                <c:pt idx="17">
                  <c:v>1.1554101111810362</c:v>
                </c:pt>
                <c:pt idx="18">
                  <c:v>1.1631718061674008</c:v>
                </c:pt>
                <c:pt idx="19">
                  <c:v>1.1639521711768408</c:v>
                </c:pt>
                <c:pt idx="20">
                  <c:v>1.1661254457730228</c:v>
                </c:pt>
                <c:pt idx="21">
                  <c:v>1.1783595552758548</c:v>
                </c:pt>
                <c:pt idx="22">
                  <c:v>1.1889322425005244</c:v>
                </c:pt>
                <c:pt idx="23">
                  <c:v>1.1934717851898469</c:v>
                </c:pt>
                <c:pt idx="24">
                  <c:v>1.2093140339836375</c:v>
                </c:pt>
                <c:pt idx="25">
                  <c:v>1.2097251940423746</c:v>
                </c:pt>
                <c:pt idx="26">
                  <c:v>1.2032557163834696</c:v>
                </c:pt>
                <c:pt idx="27">
                  <c:v>1.2075770925110132</c:v>
                </c:pt>
                <c:pt idx="28">
                  <c:v>1.2129725194042376</c:v>
                </c:pt>
                <c:pt idx="29">
                  <c:v>1.219056010069226</c:v>
                </c:pt>
                <c:pt idx="30">
                  <c:v>1.2279421019509125</c:v>
                </c:pt>
                <c:pt idx="31">
                  <c:v>1.2267673589259491</c:v>
                </c:pt>
                <c:pt idx="32">
                  <c:v>1.243373190685966</c:v>
                </c:pt>
                <c:pt idx="33">
                  <c:v>1.2526872246696035</c:v>
                </c:pt>
                <c:pt idx="34">
                  <c:v>1.2444556324732536</c:v>
                </c:pt>
                <c:pt idx="35">
                  <c:v>1.2635284245856933</c:v>
                </c:pt>
                <c:pt idx="36">
                  <c:v>1.264745122718691</c:v>
                </c:pt>
                <c:pt idx="37">
                  <c:v>1.2495741556534508</c:v>
                </c:pt>
                <c:pt idx="38">
                  <c:v>1.2593832599118944</c:v>
                </c:pt>
                <c:pt idx="39">
                  <c:v>1.2718187539332915</c:v>
                </c:pt>
                <c:pt idx="40">
                  <c:v>1.2871155863226347</c:v>
                </c:pt>
                <c:pt idx="41">
                  <c:v>1.291386616320537</c:v>
                </c:pt>
                <c:pt idx="42">
                  <c:v>1.3012460667086219</c:v>
                </c:pt>
                <c:pt idx="43">
                  <c:v>1.3020851688693098</c:v>
                </c:pt>
                <c:pt idx="44">
                  <c:v>1.3017830920914621</c:v>
                </c:pt>
                <c:pt idx="45">
                  <c:v>1.3025718481225088</c:v>
                </c:pt>
                <c:pt idx="46">
                  <c:v>1.3091671911055172</c:v>
                </c:pt>
                <c:pt idx="47">
                  <c:v>1.3194378015523389</c:v>
                </c:pt>
                <c:pt idx="48">
                  <c:v>1.3155527585483533</c:v>
                </c:pt>
                <c:pt idx="49">
                  <c:v>1.3437717642122928</c:v>
                </c:pt>
                <c:pt idx="50">
                  <c:v>1.3506356198867213</c:v>
                </c:pt>
                <c:pt idx="51">
                  <c:v>1.3544954898258863</c:v>
                </c:pt>
                <c:pt idx="52">
                  <c:v>1.3479169288860919</c:v>
                </c:pt>
                <c:pt idx="53">
                  <c:v>1.3567191105517096</c:v>
                </c:pt>
                <c:pt idx="54">
                  <c:v>1.3603440318858822</c:v>
                </c:pt>
                <c:pt idx="55">
                  <c:v>1.3690035661841828</c:v>
                </c:pt>
                <c:pt idx="56">
                  <c:v>1.3851814558422488</c:v>
                </c:pt>
                <c:pt idx="57">
                  <c:v>1.3875477239353891</c:v>
                </c:pt>
                <c:pt idx="58">
                  <c:v>1.3919781833438221</c:v>
                </c:pt>
                <c:pt idx="59">
                  <c:v>1.3988504300398574</c:v>
                </c:pt>
                <c:pt idx="60">
                  <c:v>1.4074931822949444</c:v>
                </c:pt>
                <c:pt idx="61">
                  <c:v>1.4160855884203902</c:v>
                </c:pt>
                <c:pt idx="62">
                  <c:v>1.4337738619676945</c:v>
                </c:pt>
                <c:pt idx="63">
                  <c:v>1.4376253408852528</c:v>
                </c:pt>
                <c:pt idx="64">
                  <c:v>1.4468554646528216</c:v>
                </c:pt>
                <c:pt idx="65">
                  <c:v>1.4690413257814139</c:v>
                </c:pt>
                <c:pt idx="66">
                  <c:v>1.4645773022865534</c:v>
                </c:pt>
                <c:pt idx="67">
                  <c:v>1.493568281938326</c:v>
                </c:pt>
                <c:pt idx="68">
                  <c:v>1.4950199286763164</c:v>
                </c:pt>
                <c:pt idx="69">
                  <c:v>1.498972099853157</c:v>
                </c:pt>
                <c:pt idx="70">
                  <c:v>1.5225592615900987</c:v>
                </c:pt>
                <c:pt idx="71">
                  <c:v>1.5155275854835326</c:v>
                </c:pt>
                <c:pt idx="72">
                  <c:v>1.530824417872876</c:v>
                </c:pt>
                <c:pt idx="73">
                  <c:v>1.5380490874764003</c:v>
                </c:pt>
                <c:pt idx="74">
                  <c:v>1.5489825886301658</c:v>
                </c:pt>
                <c:pt idx="75">
                  <c:v>1.5491336270190896</c:v>
                </c:pt>
                <c:pt idx="76">
                  <c:v>1.5761275435284245</c:v>
                </c:pt>
                <c:pt idx="77">
                  <c:v>1.5818586112859241</c:v>
                </c:pt>
                <c:pt idx="78">
                  <c:v>1.6039018250471995</c:v>
                </c:pt>
                <c:pt idx="79">
                  <c:v>1.6020306272288651</c:v>
                </c:pt>
                <c:pt idx="80">
                  <c:v>1.6124774491294316</c:v>
                </c:pt>
                <c:pt idx="81">
                  <c:v>1.6299979022445983</c:v>
                </c:pt>
                <c:pt idx="82">
                  <c:v>1.6300062932662052</c:v>
                </c:pt>
                <c:pt idx="83">
                  <c:v>1.6391944619257395</c:v>
                </c:pt>
                <c:pt idx="84">
                  <c:v>1.6622110341934131</c:v>
                </c:pt>
                <c:pt idx="85">
                  <c:v>1.6752674638137193</c:v>
                </c:pt>
                <c:pt idx="86">
                  <c:v>1.6870484581497798</c:v>
                </c:pt>
                <c:pt idx="87">
                  <c:v>1.6988630165722676</c:v>
                </c:pt>
                <c:pt idx="88">
                  <c:v>1.6979064401090833</c:v>
                </c:pt>
                <c:pt idx="89">
                  <c:v>1.6946591147472205</c:v>
                </c:pt>
                <c:pt idx="90">
                  <c:v>1.7401384518565135</c:v>
                </c:pt>
                <c:pt idx="91">
                  <c:v>1.7522550870568492</c:v>
                </c:pt>
                <c:pt idx="92">
                  <c:v>1.7819089574155653</c:v>
                </c:pt>
                <c:pt idx="93">
                  <c:v>1.8016698132997693</c:v>
                </c:pt>
                <c:pt idx="94">
                  <c:v>1.8379525907279211</c:v>
                </c:pt>
                <c:pt idx="95">
                  <c:v>1.8606083490664989</c:v>
                </c:pt>
                <c:pt idx="96">
                  <c:v>1.8677323264107406</c:v>
                </c:pt>
                <c:pt idx="97">
                  <c:v>1.8729599328718272</c:v>
                </c:pt>
                <c:pt idx="98">
                  <c:v>1.8834235368156074</c:v>
                </c:pt>
                <c:pt idx="99">
                  <c:v>1.9165261170547514</c:v>
                </c:pt>
                <c:pt idx="100">
                  <c:v>1.9327207887560311</c:v>
                </c:pt>
                <c:pt idx="101">
                  <c:v>1.9560058737151249</c:v>
                </c:pt>
                <c:pt idx="102">
                  <c:v>1.9341304803859869</c:v>
                </c:pt>
                <c:pt idx="103">
                  <c:v>1.9276526117054751</c:v>
                </c:pt>
                <c:pt idx="104">
                  <c:v>1.9224921334172436</c:v>
                </c:pt>
                <c:pt idx="105">
                  <c:v>1.9270904132578142</c:v>
                </c:pt>
                <c:pt idx="106">
                  <c:v>1.9091839731487308</c:v>
                </c:pt>
                <c:pt idx="107">
                  <c:v>1.9284749318229495</c:v>
                </c:pt>
                <c:pt idx="108">
                  <c:v>1.9283406754772394</c:v>
                </c:pt>
              </c:numCache>
            </c:numRef>
          </c:val>
          <c:smooth val="0"/>
          <c:extLst xmlns:c16r2="http://schemas.microsoft.com/office/drawing/2015/06/chart">
            <c:ext xmlns:c16="http://schemas.microsoft.com/office/drawing/2014/chart" uri="{C3380CC4-5D6E-409C-BE32-E72D297353CC}">
              <c16:uniqueId val="{0000000C-9621-4C6C-8C5E-84B6BD016626}"/>
            </c:ext>
          </c:extLst>
        </c:ser>
        <c:ser>
          <c:idx val="13"/>
          <c:order val="13"/>
          <c:tx>
            <c:strRef>
              <c:f>IndexData!$M$4</c:f>
              <c:strCache>
                <c:ptCount val="1"/>
                <c:pt idx="0">
                  <c:v>Real Estate and Rental and Leasing</c:v>
                </c:pt>
              </c:strCache>
            </c:strRef>
          </c:tx>
          <c:spPr>
            <a:ln w="12700">
              <a:solidFill>
                <a:srgbClr val="FF99CC"/>
              </a:solidFill>
              <a:prstDash val="solid"/>
            </a:ln>
          </c:spPr>
          <c:marker>
            <c:symbol val="none"/>
          </c:marker>
          <c:val>
            <c:numRef>
              <c:f>IndexData!$M$5:$M$113</c:f>
              <c:numCache>
                <c:formatCode>0.000</c:formatCode>
                <c:ptCount val="109"/>
                <c:pt idx="0">
                  <c:v>1</c:v>
                </c:pt>
                <c:pt idx="1">
                  <c:v>1.0019555120997312</c:v>
                </c:pt>
                <c:pt idx="2">
                  <c:v>1.0095707274881072</c:v>
                </c:pt>
                <c:pt idx="3">
                  <c:v>1.012015117612771</c:v>
                </c:pt>
                <c:pt idx="4">
                  <c:v>1.0125980106424985</c:v>
                </c:pt>
                <c:pt idx="5">
                  <c:v>1.015606490795931</c:v>
                </c:pt>
                <c:pt idx="6">
                  <c:v>1.0134629486866105</c:v>
                </c:pt>
                <c:pt idx="7">
                  <c:v>1.0217926781114266</c:v>
                </c:pt>
                <c:pt idx="8">
                  <c:v>1.0245567192523928</c:v>
                </c:pt>
                <c:pt idx="9">
                  <c:v>1.030423255551586</c:v>
                </c:pt>
                <c:pt idx="10">
                  <c:v>1.0387717879773612</c:v>
                </c:pt>
                <c:pt idx="11">
                  <c:v>1.0388093939792791</c:v>
                </c:pt>
                <c:pt idx="12">
                  <c:v>1.0502416185623225</c:v>
                </c:pt>
                <c:pt idx="13">
                  <c:v>1.0579696519564523</c:v>
                </c:pt>
                <c:pt idx="14">
                  <c:v>1.0568978809017919</c:v>
                </c:pt>
                <c:pt idx="15">
                  <c:v>1.0563149878720643</c:v>
                </c:pt>
                <c:pt idx="16">
                  <c:v>1.0617490551492017</c:v>
                </c:pt>
                <c:pt idx="17">
                  <c:v>1.0641182332700299</c:v>
                </c:pt>
                <c:pt idx="18">
                  <c:v>1.0718274636632006</c:v>
                </c:pt>
                <c:pt idx="19">
                  <c:v>1.0754376398473195</c:v>
                </c:pt>
                <c:pt idx="20">
                  <c:v>1.0797999360697967</c:v>
                </c:pt>
                <c:pt idx="21">
                  <c:v>1.0895210875655754</c:v>
                </c:pt>
                <c:pt idx="22">
                  <c:v>1.0892578455521502</c:v>
                </c:pt>
                <c:pt idx="23">
                  <c:v>1.0959141078916195</c:v>
                </c:pt>
                <c:pt idx="24">
                  <c:v>1.0988285730402572</c:v>
                </c:pt>
                <c:pt idx="25">
                  <c:v>1.0979072259932685</c:v>
                </c:pt>
                <c:pt idx="26">
                  <c:v>1.0943158528101085</c:v>
                </c:pt>
                <c:pt idx="27">
                  <c:v>1.0973243329635409</c:v>
                </c:pt>
                <c:pt idx="28">
                  <c:v>1.1035669292819135</c:v>
                </c:pt>
                <c:pt idx="29">
                  <c:v>1.1025703702310889</c:v>
                </c:pt>
                <c:pt idx="30">
                  <c:v>1.107722392493842</c:v>
                </c:pt>
                <c:pt idx="31">
                  <c:v>1.1086249365398717</c:v>
                </c:pt>
                <c:pt idx="32">
                  <c:v>1.1079480285053493</c:v>
                </c:pt>
                <c:pt idx="33">
                  <c:v>1.113363292781528</c:v>
                </c:pt>
                <c:pt idx="34">
                  <c:v>1.11332568677961</c:v>
                </c:pt>
                <c:pt idx="35">
                  <c:v>1.124569881353064</c:v>
                </c:pt>
                <c:pt idx="36">
                  <c:v>1.1414173702122858</c:v>
                </c:pt>
                <c:pt idx="37">
                  <c:v>1.1470582704999719</c:v>
                </c:pt>
                <c:pt idx="38">
                  <c:v>1.1544854558787583</c:v>
                </c:pt>
                <c:pt idx="39">
                  <c:v>1.1647518944023467</c:v>
                </c:pt>
                <c:pt idx="40">
                  <c:v>1.1666886035011188</c:v>
                </c:pt>
                <c:pt idx="41">
                  <c:v>1.1748867119192223</c:v>
                </c:pt>
                <c:pt idx="42">
                  <c:v>1.1806968392155388</c:v>
                </c:pt>
                <c:pt idx="43">
                  <c:v>1.1822762912960909</c:v>
                </c:pt>
                <c:pt idx="44">
                  <c:v>1.2155387999924787</c:v>
                </c:pt>
                <c:pt idx="45">
                  <c:v>1.2265385555534662</c:v>
                </c:pt>
                <c:pt idx="46">
                  <c:v>1.2364477370588345</c:v>
                </c:pt>
                <c:pt idx="47">
                  <c:v>1.2487260966850309</c:v>
                </c:pt>
                <c:pt idx="48">
                  <c:v>1.2522610608653142</c:v>
                </c:pt>
                <c:pt idx="49">
                  <c:v>1.2619822123610929</c:v>
                </c:pt>
                <c:pt idx="50">
                  <c:v>1.2780399751800386</c:v>
                </c:pt>
                <c:pt idx="51">
                  <c:v>1.2928003309328169</c:v>
                </c:pt>
                <c:pt idx="52">
                  <c:v>1.3006035763307824</c:v>
                </c:pt>
                <c:pt idx="53">
                  <c:v>1.3110016358610834</c:v>
                </c:pt>
                <c:pt idx="54">
                  <c:v>1.3226782994565933</c:v>
                </c:pt>
                <c:pt idx="55">
                  <c:v>1.3383411992554011</c:v>
                </c:pt>
                <c:pt idx="56">
                  <c:v>1.3353891281048456</c:v>
                </c:pt>
                <c:pt idx="57">
                  <c:v>1.3403155143560912</c:v>
                </c:pt>
                <c:pt idx="58">
                  <c:v>1.347611078728165</c:v>
                </c:pt>
                <c:pt idx="59">
                  <c:v>1.3677302897542447</c:v>
                </c:pt>
                <c:pt idx="60">
                  <c:v>1.3814940864561984</c:v>
                </c:pt>
                <c:pt idx="61">
                  <c:v>1.3967057142319914</c:v>
                </c:pt>
                <c:pt idx="62">
                  <c:v>1.4181411353251978</c:v>
                </c:pt>
                <c:pt idx="63">
                  <c:v>1.4213188424872609</c:v>
                </c:pt>
                <c:pt idx="64">
                  <c:v>1.432506628057838</c:v>
                </c:pt>
                <c:pt idx="65">
                  <c:v>1.4496173589304853</c:v>
                </c:pt>
                <c:pt idx="66">
                  <c:v>1.4560103792565293</c:v>
                </c:pt>
                <c:pt idx="67">
                  <c:v>1.480191038489743</c:v>
                </c:pt>
                <c:pt idx="68">
                  <c:v>1.4887464039260665</c:v>
                </c:pt>
                <c:pt idx="69">
                  <c:v>1.5012315965628114</c:v>
                </c:pt>
                <c:pt idx="70">
                  <c:v>1.5302446270424759</c:v>
                </c:pt>
                <c:pt idx="71">
                  <c:v>1.5290976439839798</c:v>
                </c:pt>
                <c:pt idx="72">
                  <c:v>1.5547825432939097</c:v>
                </c:pt>
                <c:pt idx="73">
                  <c:v>1.5635259387398228</c:v>
                </c:pt>
                <c:pt idx="74">
                  <c:v>1.5715360171483368</c:v>
                </c:pt>
                <c:pt idx="75">
                  <c:v>1.5822161216930222</c:v>
                </c:pt>
                <c:pt idx="76">
                  <c:v>1.6010379256529341</c:v>
                </c:pt>
                <c:pt idx="77">
                  <c:v>1.605907902901303</c:v>
                </c:pt>
                <c:pt idx="78">
                  <c:v>1.6234134967940883</c:v>
                </c:pt>
                <c:pt idx="79">
                  <c:v>1.638380685557415</c:v>
                </c:pt>
                <c:pt idx="80">
                  <c:v>1.6426865727770152</c:v>
                </c:pt>
                <c:pt idx="81">
                  <c:v>1.6593084256247297</c:v>
                </c:pt>
                <c:pt idx="82">
                  <c:v>1.6677133670533817</c:v>
                </c:pt>
                <c:pt idx="83">
                  <c:v>1.6822104807927345</c:v>
                </c:pt>
                <c:pt idx="84">
                  <c:v>1.7153037624804919</c:v>
                </c:pt>
                <c:pt idx="85">
                  <c:v>1.7269052140721659</c:v>
                </c:pt>
                <c:pt idx="86">
                  <c:v>1.7449372919918018</c:v>
                </c:pt>
                <c:pt idx="87">
                  <c:v>1.762518097888423</c:v>
                </c:pt>
                <c:pt idx="88">
                  <c:v>1.7763947125961304</c:v>
                </c:pt>
                <c:pt idx="89">
                  <c:v>1.7856269860669762</c:v>
                </c:pt>
                <c:pt idx="90">
                  <c:v>1.8040915330086682</c:v>
                </c:pt>
                <c:pt idx="91">
                  <c:v>1.8026437019348287</c:v>
                </c:pt>
                <c:pt idx="92">
                  <c:v>1.8172348306789763</c:v>
                </c:pt>
                <c:pt idx="93">
                  <c:v>1.8401180828460222</c:v>
                </c:pt>
                <c:pt idx="94">
                  <c:v>1.8480153432487825</c:v>
                </c:pt>
                <c:pt idx="95">
                  <c:v>1.8685294172950002</c:v>
                </c:pt>
                <c:pt idx="96">
                  <c:v>1.8586954477934678</c:v>
                </c:pt>
                <c:pt idx="97">
                  <c:v>1.8722524114848731</c:v>
                </c:pt>
                <c:pt idx="98">
                  <c:v>1.9051388601620818</c:v>
                </c:pt>
                <c:pt idx="99">
                  <c:v>1.9291314893857059</c:v>
                </c:pt>
                <c:pt idx="100">
                  <c:v>1.939962017938063</c:v>
                </c:pt>
                <c:pt idx="101">
                  <c:v>1.9516386815335727</c:v>
                </c:pt>
                <c:pt idx="102">
                  <c:v>1.9824756031062558</c:v>
                </c:pt>
                <c:pt idx="103">
                  <c:v>2.0711129496267606</c:v>
                </c:pt>
                <c:pt idx="104">
                  <c:v>2.0887689675272174</c:v>
                </c:pt>
                <c:pt idx="105">
                  <c:v>2.1032472782656111</c:v>
                </c:pt>
                <c:pt idx="106">
                  <c:v>2.1115394016885096</c:v>
                </c:pt>
                <c:pt idx="107">
                  <c:v>2.1483556775661397</c:v>
                </c:pt>
                <c:pt idx="108">
                  <c:v>2.1597502961472652</c:v>
                </c:pt>
              </c:numCache>
            </c:numRef>
          </c:val>
          <c:smooth val="0"/>
          <c:extLst xmlns:c16r2="http://schemas.microsoft.com/office/drawing/2015/06/chart">
            <c:ext xmlns:c16="http://schemas.microsoft.com/office/drawing/2014/chart" uri="{C3380CC4-5D6E-409C-BE32-E72D297353CC}">
              <c16:uniqueId val="{0000000D-9621-4C6C-8C5E-84B6BD016626}"/>
            </c:ext>
          </c:extLst>
        </c:ser>
        <c:ser>
          <c:idx val="14"/>
          <c:order val="14"/>
          <c:tx>
            <c:strRef>
              <c:f>IndexData!$N$4</c:f>
              <c:strCache>
                <c:ptCount val="1"/>
                <c:pt idx="0">
                  <c:v>Professional, Scientific, and Technical Services</c:v>
                </c:pt>
              </c:strCache>
            </c:strRef>
          </c:tx>
          <c:spPr>
            <a:ln w="12700">
              <a:solidFill>
                <a:srgbClr val="CC99FF"/>
              </a:solidFill>
              <a:prstDash val="solid"/>
            </a:ln>
          </c:spPr>
          <c:marker>
            <c:symbol val="none"/>
          </c:marker>
          <c:val>
            <c:numRef>
              <c:f>IndexData!$N$5:$N$113</c:f>
              <c:numCache>
                <c:formatCode>0.000</c:formatCode>
                <c:ptCount val="109"/>
                <c:pt idx="0">
                  <c:v>1</c:v>
                </c:pt>
                <c:pt idx="1">
                  <c:v>1.0060209886096743</c:v>
                </c:pt>
                <c:pt idx="2">
                  <c:v>1.0194409372921163</c:v>
                </c:pt>
                <c:pt idx="3">
                  <c:v>1.026758440923716</c:v>
                </c:pt>
                <c:pt idx="4">
                  <c:v>1.0367368549668066</c:v>
                </c:pt>
                <c:pt idx="5">
                  <c:v>1.0440441765432602</c:v>
                </c:pt>
                <c:pt idx="6">
                  <c:v>1.0491385981346475</c:v>
                </c:pt>
                <c:pt idx="7">
                  <c:v>1.0536797947297682</c:v>
                </c:pt>
                <c:pt idx="8">
                  <c:v>1.0584042683175172</c:v>
                </c:pt>
                <c:pt idx="9">
                  <c:v>1.0642521619897094</c:v>
                </c:pt>
                <c:pt idx="10">
                  <c:v>1.0716002117867471</c:v>
                </c:pt>
                <c:pt idx="11">
                  <c:v>1.0733107970512767</c:v>
                </c:pt>
                <c:pt idx="12">
                  <c:v>1.0884583010901587</c:v>
                </c:pt>
                <c:pt idx="13">
                  <c:v>1.0976832430524444</c:v>
                </c:pt>
                <c:pt idx="14">
                  <c:v>1.0989661820008416</c:v>
                </c:pt>
                <c:pt idx="15">
                  <c:v>1.105937495757477</c:v>
                </c:pt>
                <c:pt idx="16">
                  <c:v>1.1117209030804112</c:v>
                </c:pt>
                <c:pt idx="17">
                  <c:v>1.116421618539486</c:v>
                </c:pt>
                <c:pt idx="18">
                  <c:v>1.1252460663326953</c:v>
                </c:pt>
                <c:pt idx="19">
                  <c:v>1.126902347303113</c:v>
                </c:pt>
                <c:pt idx="20">
                  <c:v>1.1302929716667345</c:v>
                </c:pt>
                <c:pt idx="21">
                  <c:v>1.1486647931685199</c:v>
                </c:pt>
                <c:pt idx="22">
                  <c:v>1.1516040130873348</c:v>
                </c:pt>
                <c:pt idx="23">
                  <c:v>1.161256601365753</c:v>
                </c:pt>
                <c:pt idx="24">
                  <c:v>1.1645929214352624</c:v>
                </c:pt>
                <c:pt idx="25">
                  <c:v>1.1654108798653253</c:v>
                </c:pt>
                <c:pt idx="26">
                  <c:v>1.1673692284717414</c:v>
                </c:pt>
                <c:pt idx="27">
                  <c:v>1.1734988256696399</c:v>
                </c:pt>
                <c:pt idx="28">
                  <c:v>1.1827848599628015</c:v>
                </c:pt>
                <c:pt idx="29">
                  <c:v>1.1829885010657217</c:v>
                </c:pt>
                <c:pt idx="30">
                  <c:v>1.1910017784656322</c:v>
                </c:pt>
                <c:pt idx="31">
                  <c:v>1.201299230236631</c:v>
                </c:pt>
                <c:pt idx="32">
                  <c:v>1.2082399978278282</c:v>
                </c:pt>
                <c:pt idx="33">
                  <c:v>1.2139623128198862</c:v>
                </c:pt>
                <c:pt idx="34">
                  <c:v>1.2191212207605315</c:v>
                </c:pt>
                <c:pt idx="35">
                  <c:v>1.2305454866343557</c:v>
                </c:pt>
                <c:pt idx="36">
                  <c:v>1.2387081008430743</c:v>
                </c:pt>
                <c:pt idx="37">
                  <c:v>1.2520601691578761</c:v>
                </c:pt>
                <c:pt idx="38">
                  <c:v>1.2624119252229871</c:v>
                </c:pt>
                <c:pt idx="39">
                  <c:v>1.2768602614751761</c:v>
                </c:pt>
                <c:pt idx="40">
                  <c:v>1.2860953854926078</c:v>
                </c:pt>
                <c:pt idx="41">
                  <c:v>1.2960602234621703</c:v>
                </c:pt>
                <c:pt idx="42">
                  <c:v>1.3080648664793169</c:v>
                </c:pt>
                <c:pt idx="43">
                  <c:v>1.315867714739543</c:v>
                </c:pt>
                <c:pt idx="44">
                  <c:v>1.3284968571389784</c:v>
                </c:pt>
                <c:pt idx="45">
                  <c:v>1.3366730474212247</c:v>
                </c:pt>
                <c:pt idx="46">
                  <c:v>1.3468958307878196</c:v>
                </c:pt>
                <c:pt idx="47">
                  <c:v>1.3632889395728967</c:v>
                </c:pt>
                <c:pt idx="48">
                  <c:v>1.3715296162044013</c:v>
                </c:pt>
                <c:pt idx="49">
                  <c:v>1.3819865868393544</c:v>
                </c:pt>
                <c:pt idx="50">
                  <c:v>1.3926947148345756</c:v>
                </c:pt>
                <c:pt idx="51">
                  <c:v>1.4067255868257782</c:v>
                </c:pt>
                <c:pt idx="52">
                  <c:v>1.4147456522624526</c:v>
                </c:pt>
                <c:pt idx="53">
                  <c:v>1.4302732863601189</c:v>
                </c:pt>
                <c:pt idx="54">
                  <c:v>1.4407743792340379</c:v>
                </c:pt>
                <c:pt idx="55">
                  <c:v>1.4509971626006326</c:v>
                </c:pt>
                <c:pt idx="56">
                  <c:v>1.4611758237282613</c:v>
                </c:pt>
                <c:pt idx="57">
                  <c:v>1.4717142508043823</c:v>
                </c:pt>
                <c:pt idx="58">
                  <c:v>1.4776164487706867</c:v>
                </c:pt>
                <c:pt idx="59">
                  <c:v>1.4981706240921</c:v>
                </c:pt>
                <c:pt idx="60">
                  <c:v>1.5070629522529495</c:v>
                </c:pt>
                <c:pt idx="61">
                  <c:v>1.5198550075347208</c:v>
                </c:pt>
                <c:pt idx="62">
                  <c:v>1.5353215493015111</c:v>
                </c:pt>
                <c:pt idx="63">
                  <c:v>1.5394317055621174</c:v>
                </c:pt>
                <c:pt idx="64">
                  <c:v>1.5499260103992722</c:v>
                </c:pt>
                <c:pt idx="65">
                  <c:v>1.5663937875887535</c:v>
                </c:pt>
                <c:pt idx="66">
                  <c:v>1.5685388072061799</c:v>
                </c:pt>
                <c:pt idx="67">
                  <c:v>1.5852781058662213</c:v>
                </c:pt>
                <c:pt idx="68">
                  <c:v>1.596434244287867</c:v>
                </c:pt>
                <c:pt idx="69">
                  <c:v>1.6029202134158758</c:v>
                </c:pt>
                <c:pt idx="70">
                  <c:v>1.6280087972956461</c:v>
                </c:pt>
                <c:pt idx="71">
                  <c:v>1.6276931535861199</c:v>
                </c:pt>
                <c:pt idx="72">
                  <c:v>1.6458104237092548</c:v>
                </c:pt>
                <c:pt idx="73">
                  <c:v>1.6551405802413826</c:v>
                </c:pt>
                <c:pt idx="74">
                  <c:v>1.6627126352516326</c:v>
                </c:pt>
                <c:pt idx="75">
                  <c:v>1.7088678912284989</c:v>
                </c:pt>
                <c:pt idx="76">
                  <c:v>1.7224812989587153</c:v>
                </c:pt>
                <c:pt idx="77">
                  <c:v>1.7230379179733637</c:v>
                </c:pt>
                <c:pt idx="78">
                  <c:v>1.7398145508356073</c:v>
                </c:pt>
                <c:pt idx="79">
                  <c:v>1.7470302339157469</c:v>
                </c:pt>
                <c:pt idx="80">
                  <c:v>1.7495655656471036</c:v>
                </c:pt>
                <c:pt idx="81">
                  <c:v>1.7579182448852142</c:v>
                </c:pt>
                <c:pt idx="82">
                  <c:v>1.7595677378188681</c:v>
                </c:pt>
                <c:pt idx="83">
                  <c:v>1.770126529005281</c:v>
                </c:pt>
                <c:pt idx="84">
                  <c:v>1.7826810030003122</c:v>
                </c:pt>
                <c:pt idx="85">
                  <c:v>1.7913696900582414</c:v>
                </c:pt>
                <c:pt idx="86">
                  <c:v>1.8035440339944881</c:v>
                </c:pt>
                <c:pt idx="87">
                  <c:v>1.7725294940197396</c:v>
                </c:pt>
                <c:pt idx="88">
                  <c:v>1.7827624594414804</c:v>
                </c:pt>
                <c:pt idx="89">
                  <c:v>1.7870660747498608</c:v>
                </c:pt>
                <c:pt idx="90">
                  <c:v>1.7958701584327781</c:v>
                </c:pt>
                <c:pt idx="91">
                  <c:v>1.8081089887182829</c:v>
                </c:pt>
                <c:pt idx="92">
                  <c:v>1.8207177670074262</c:v>
                </c:pt>
                <c:pt idx="93">
                  <c:v>1.8393916561452097</c:v>
                </c:pt>
                <c:pt idx="94">
                  <c:v>1.8530933083533581</c:v>
                </c:pt>
                <c:pt idx="95">
                  <c:v>1.8809989274901913</c:v>
                </c:pt>
                <c:pt idx="96">
                  <c:v>1.8881704883313648</c:v>
                </c:pt>
                <c:pt idx="97">
                  <c:v>1.8984883042126557</c:v>
                </c:pt>
                <c:pt idx="98">
                  <c:v>1.907445118722763</c:v>
                </c:pt>
                <c:pt idx="99">
                  <c:v>1.9204408151074546</c:v>
                </c:pt>
                <c:pt idx="100">
                  <c:v>1.935116550591238</c:v>
                </c:pt>
                <c:pt idx="101">
                  <c:v>1.944592649913792</c:v>
                </c:pt>
                <c:pt idx="102">
                  <c:v>1.9628660448824991</c:v>
                </c:pt>
                <c:pt idx="103">
                  <c:v>1.9671323259886775</c:v>
                </c:pt>
                <c:pt idx="104">
                  <c:v>1.9789435099580499</c:v>
                </c:pt>
                <c:pt idx="105">
                  <c:v>1.9824189847812215</c:v>
                </c:pt>
                <c:pt idx="106">
                  <c:v>1.9826803241966358</c:v>
                </c:pt>
                <c:pt idx="107">
                  <c:v>2.0169259696710515</c:v>
                </c:pt>
                <c:pt idx="108">
                  <c:v>2.020045072564113</c:v>
                </c:pt>
              </c:numCache>
            </c:numRef>
          </c:val>
          <c:smooth val="0"/>
          <c:extLst xmlns:c16r2="http://schemas.microsoft.com/office/drawing/2015/06/chart">
            <c:ext xmlns:c16="http://schemas.microsoft.com/office/drawing/2014/chart" uri="{C3380CC4-5D6E-409C-BE32-E72D297353CC}">
              <c16:uniqueId val="{0000000E-9621-4C6C-8C5E-84B6BD016626}"/>
            </c:ext>
          </c:extLst>
        </c:ser>
        <c:ser>
          <c:idx val="15"/>
          <c:order val="15"/>
          <c:tx>
            <c:strRef>
              <c:f>IndexData!$O$4</c:f>
              <c:strCache>
                <c:ptCount val="1"/>
                <c:pt idx="0">
                  <c:v>Management of Companies and Enterprises</c:v>
                </c:pt>
              </c:strCache>
            </c:strRef>
          </c:tx>
          <c:spPr>
            <a:ln w="12700">
              <a:solidFill>
                <a:srgbClr val="FFCC99"/>
              </a:solidFill>
              <a:prstDash val="solid"/>
            </a:ln>
          </c:spPr>
          <c:marker>
            <c:symbol val="none"/>
          </c:marker>
          <c:val>
            <c:numRef>
              <c:f>IndexData!$O$5:$O$113</c:f>
              <c:numCache>
                <c:formatCode>0.000</c:formatCode>
                <c:ptCount val="109"/>
                <c:pt idx="0">
                  <c:v>1</c:v>
                </c:pt>
                <c:pt idx="1">
                  <c:v>1.0115287551053405</c:v>
                </c:pt>
                <c:pt idx="2">
                  <c:v>1.0209767105087415</c:v>
                </c:pt>
                <c:pt idx="3">
                  <c:v>1.0267481177901345</c:v>
                </c:pt>
                <c:pt idx="4">
                  <c:v>1.022720083231988</c:v>
                </c:pt>
                <c:pt idx="5">
                  <c:v>1.0470780932563812</c:v>
                </c:pt>
                <c:pt idx="6">
                  <c:v>1.1041173121129255</c:v>
                </c:pt>
                <c:pt idx="7">
                  <c:v>1.0962510456721475</c:v>
                </c:pt>
                <c:pt idx="8">
                  <c:v>1.0963283726880979</c:v>
                </c:pt>
                <c:pt idx="9">
                  <c:v>1.0868874470134198</c:v>
                </c:pt>
                <c:pt idx="10">
                  <c:v>1.1057622686340534</c:v>
                </c:pt>
                <c:pt idx="11">
                  <c:v>1.1106619895538232</c:v>
                </c:pt>
                <c:pt idx="12">
                  <c:v>1.149030248922694</c:v>
                </c:pt>
                <c:pt idx="13">
                  <c:v>1.1647346628893591</c:v>
                </c:pt>
                <c:pt idx="14">
                  <c:v>1.1421340850456581</c:v>
                </c:pt>
                <c:pt idx="15">
                  <c:v>1.168446359654981</c:v>
                </c:pt>
                <c:pt idx="16">
                  <c:v>1.1890153458978019</c:v>
                </c:pt>
                <c:pt idx="17">
                  <c:v>1.1788503581646785</c:v>
                </c:pt>
                <c:pt idx="18">
                  <c:v>1.1495293596620106</c:v>
                </c:pt>
                <c:pt idx="19">
                  <c:v>1.174730937133136</c:v>
                </c:pt>
                <c:pt idx="20">
                  <c:v>1.1710684484685736</c:v>
                </c:pt>
                <c:pt idx="21">
                  <c:v>1.1595889014642924</c:v>
                </c:pt>
                <c:pt idx="22">
                  <c:v>1.1435048821465981</c:v>
                </c:pt>
                <c:pt idx="23">
                  <c:v>1.1440110226146374</c:v>
                </c:pt>
                <c:pt idx="24">
                  <c:v>1.146541724954834</c:v>
                </c:pt>
                <c:pt idx="25">
                  <c:v>1.160298904065292</c:v>
                </c:pt>
                <c:pt idx="26">
                  <c:v>1.1628717847778254</c:v>
                </c:pt>
                <c:pt idx="27">
                  <c:v>1.1680808137613969</c:v>
                </c:pt>
                <c:pt idx="28">
                  <c:v>1.1874055380202877</c:v>
                </c:pt>
                <c:pt idx="29">
                  <c:v>1.1852544410311205</c:v>
                </c:pt>
                <c:pt idx="30">
                  <c:v>1.2250286461445452</c:v>
                </c:pt>
                <c:pt idx="31">
                  <c:v>1.2655480025025834</c:v>
                </c:pt>
                <c:pt idx="32">
                  <c:v>1.2780890385440027</c:v>
                </c:pt>
                <c:pt idx="33">
                  <c:v>1.3513528712926968</c:v>
                </c:pt>
                <c:pt idx="34">
                  <c:v>1.3506358389629745</c:v>
                </c:pt>
                <c:pt idx="35">
                  <c:v>1.3917175736188341</c:v>
                </c:pt>
                <c:pt idx="36">
                  <c:v>1.4023746423625512</c:v>
                </c:pt>
                <c:pt idx="37">
                  <c:v>1.4554139455758401</c:v>
                </c:pt>
                <c:pt idx="38">
                  <c:v>1.4402789396357194</c:v>
                </c:pt>
                <c:pt idx="39">
                  <c:v>1.4483982763105172</c:v>
                </c:pt>
                <c:pt idx="40">
                  <c:v>1.4479975817733193</c:v>
                </c:pt>
                <c:pt idx="41">
                  <c:v>1.4651922982292114</c:v>
                </c:pt>
                <c:pt idx="42">
                  <c:v>1.5000386635079752</c:v>
                </c:pt>
                <c:pt idx="43">
                  <c:v>1.4934447779660183</c:v>
                </c:pt>
                <c:pt idx="44">
                  <c:v>1.5147307965385617</c:v>
                </c:pt>
                <c:pt idx="45">
                  <c:v>1.5299009511222963</c:v>
                </c:pt>
                <c:pt idx="46">
                  <c:v>1.5553907474710551</c:v>
                </c:pt>
                <c:pt idx="47">
                  <c:v>1.5535138099020758</c:v>
                </c:pt>
                <c:pt idx="48">
                  <c:v>1.5565717418964802</c:v>
                </c:pt>
                <c:pt idx="49">
                  <c:v>1.5215918117719838</c:v>
                </c:pt>
                <c:pt idx="50">
                  <c:v>1.6005356653286749</c:v>
                </c:pt>
                <c:pt idx="51">
                  <c:v>1.6364575791020224</c:v>
                </c:pt>
                <c:pt idx="52">
                  <c:v>1.6420532431653463</c:v>
                </c:pt>
                <c:pt idx="53">
                  <c:v>1.6543412089727458</c:v>
                </c:pt>
                <c:pt idx="54">
                  <c:v>1.681827448278771</c:v>
                </c:pt>
                <c:pt idx="55">
                  <c:v>1.7816917745144214</c:v>
                </c:pt>
                <c:pt idx="56">
                  <c:v>1.7942046916409495</c:v>
                </c:pt>
                <c:pt idx="57">
                  <c:v>1.8660836678312585</c:v>
                </c:pt>
                <c:pt idx="58">
                  <c:v>1.8905893021588296</c:v>
                </c:pt>
                <c:pt idx="59">
                  <c:v>1.9118190829015909</c:v>
                </c:pt>
                <c:pt idx="60">
                  <c:v>1.9009933006685271</c:v>
                </c:pt>
                <c:pt idx="61">
                  <c:v>1.9655543292584339</c:v>
                </c:pt>
                <c:pt idx="62">
                  <c:v>2.0340941843054274</c:v>
                </c:pt>
                <c:pt idx="63">
                  <c:v>2.0284422824123216</c:v>
                </c:pt>
                <c:pt idx="64">
                  <c:v>2.0461712582511442</c:v>
                </c:pt>
                <c:pt idx="65">
                  <c:v>2.0793656372800573</c:v>
                </c:pt>
                <c:pt idx="66">
                  <c:v>2.0419745102036511</c:v>
                </c:pt>
                <c:pt idx="67">
                  <c:v>1.9751147603213992</c:v>
                </c:pt>
                <c:pt idx="68">
                  <c:v>1.9748124819863202</c:v>
                </c:pt>
                <c:pt idx="69">
                  <c:v>1.8577745284809459</c:v>
                </c:pt>
                <c:pt idx="70">
                  <c:v>1.8688112025756927</c:v>
                </c:pt>
                <c:pt idx="71">
                  <c:v>1.8396800067485395</c:v>
                </c:pt>
                <c:pt idx="72">
                  <c:v>1.8549626369918384</c:v>
                </c:pt>
                <c:pt idx="73">
                  <c:v>1.8247980710424385</c:v>
                </c:pt>
                <c:pt idx="74">
                  <c:v>1.7645814148032029</c:v>
                </c:pt>
                <c:pt idx="75">
                  <c:v>1.7444974798422528</c:v>
                </c:pt>
                <c:pt idx="76">
                  <c:v>1.7884332843595565</c:v>
                </c:pt>
                <c:pt idx="77">
                  <c:v>1.7738958053608711</c:v>
                </c:pt>
                <c:pt idx="78">
                  <c:v>1.8668991163630995</c:v>
                </c:pt>
                <c:pt idx="79">
                  <c:v>1.8657462408525656</c:v>
                </c:pt>
                <c:pt idx="80">
                  <c:v>1.8576409636352134</c:v>
                </c:pt>
                <c:pt idx="81">
                  <c:v>1.9190667332147653</c:v>
                </c:pt>
                <c:pt idx="82">
                  <c:v>1.9053728216628121</c:v>
                </c:pt>
                <c:pt idx="83">
                  <c:v>1.9445565295635241</c:v>
                </c:pt>
                <c:pt idx="84">
                  <c:v>2.0508179089368941</c:v>
                </c:pt>
                <c:pt idx="85">
                  <c:v>2.0415808453951763</c:v>
                </c:pt>
                <c:pt idx="86">
                  <c:v>2.0299817930026078</c:v>
                </c:pt>
                <c:pt idx="87">
                  <c:v>2.0385088539433265</c:v>
                </c:pt>
                <c:pt idx="88">
                  <c:v>2.0567369405214655</c:v>
                </c:pt>
                <c:pt idx="89">
                  <c:v>2.0749087892698221</c:v>
                </c:pt>
                <c:pt idx="90">
                  <c:v>2.0311557576993104</c:v>
                </c:pt>
                <c:pt idx="91">
                  <c:v>2.0401959888367909</c:v>
                </c:pt>
                <c:pt idx="92">
                  <c:v>2.0640408286644218</c:v>
                </c:pt>
                <c:pt idx="93">
                  <c:v>2.0575734782394748</c:v>
                </c:pt>
                <c:pt idx="94">
                  <c:v>2.083421790753095</c:v>
                </c:pt>
                <c:pt idx="95">
                  <c:v>2.0683219334565881</c:v>
                </c:pt>
                <c:pt idx="96">
                  <c:v>2.0352892381882981</c:v>
                </c:pt>
                <c:pt idx="97">
                  <c:v>2.0844692203327875</c:v>
                </c:pt>
                <c:pt idx="98">
                  <c:v>2.1250096658769939</c:v>
                </c:pt>
                <c:pt idx="99">
                  <c:v>2.2487399211264436</c:v>
                </c:pt>
                <c:pt idx="100">
                  <c:v>2.195686558455709</c:v>
                </c:pt>
                <c:pt idx="101">
                  <c:v>2.1879538568606636</c:v>
                </c:pt>
                <c:pt idx="102">
                  <c:v>2.18418592226526</c:v>
                </c:pt>
                <c:pt idx="103">
                  <c:v>2.3043310158660977</c:v>
                </c:pt>
                <c:pt idx="104">
                  <c:v>2.3581014108665546</c:v>
                </c:pt>
                <c:pt idx="105">
                  <c:v>2.5240522168249528</c:v>
                </c:pt>
                <c:pt idx="106">
                  <c:v>2.5371486014354705</c:v>
                </c:pt>
                <c:pt idx="107">
                  <c:v>2.5894779020477601</c:v>
                </c:pt>
                <c:pt idx="108">
                  <c:v>2.638074416708259</c:v>
                </c:pt>
              </c:numCache>
            </c:numRef>
          </c:val>
          <c:smooth val="0"/>
          <c:extLst xmlns:c16r2="http://schemas.microsoft.com/office/drawing/2015/06/chart">
            <c:ext xmlns:c16="http://schemas.microsoft.com/office/drawing/2014/chart" uri="{C3380CC4-5D6E-409C-BE32-E72D297353CC}">
              <c16:uniqueId val="{0000000F-9621-4C6C-8C5E-84B6BD016626}"/>
            </c:ext>
          </c:extLst>
        </c:ser>
        <c:ser>
          <c:idx val="16"/>
          <c:order val="16"/>
          <c:tx>
            <c:strRef>
              <c:f>IndexData!$P$4</c:f>
              <c:strCache>
                <c:ptCount val="1"/>
                <c:pt idx="0">
                  <c:v>Administrative, Support, Waste Management, and Remediation</c:v>
                </c:pt>
              </c:strCache>
            </c:strRef>
          </c:tx>
          <c:spPr>
            <a:ln w="12700">
              <a:solidFill>
                <a:srgbClr val="3366FF"/>
              </a:solidFill>
              <a:prstDash val="solid"/>
            </a:ln>
          </c:spPr>
          <c:marker>
            <c:symbol val="none"/>
          </c:marker>
          <c:val>
            <c:numRef>
              <c:f>IndexData!$P$5:$P$113</c:f>
              <c:numCache>
                <c:formatCode>0.000</c:formatCode>
                <c:ptCount val="109"/>
                <c:pt idx="0">
                  <c:v>1</c:v>
                </c:pt>
                <c:pt idx="1">
                  <c:v>1.0091099112838984</c:v>
                </c:pt>
                <c:pt idx="2">
                  <c:v>1.0219237027908465</c:v>
                </c:pt>
                <c:pt idx="3">
                  <c:v>1.030025940778768</c:v>
                </c:pt>
                <c:pt idx="4">
                  <c:v>1.0440380464755266</c:v>
                </c:pt>
                <c:pt idx="5">
                  <c:v>1.0582407930661184</c:v>
                </c:pt>
                <c:pt idx="6">
                  <c:v>1.0663702654674447</c:v>
                </c:pt>
                <c:pt idx="7">
                  <c:v>1.0815738767506622</c:v>
                </c:pt>
                <c:pt idx="8">
                  <c:v>1.089621645911774</c:v>
                </c:pt>
                <c:pt idx="9">
                  <c:v>1.1033818332845384</c:v>
                </c:pt>
                <c:pt idx="10">
                  <c:v>1.1144662395402831</c:v>
                </c:pt>
                <c:pt idx="11">
                  <c:v>1.1244885036732415</c:v>
                </c:pt>
                <c:pt idx="12">
                  <c:v>1.1348035377503012</c:v>
                </c:pt>
                <c:pt idx="13">
                  <c:v>1.1475969034471958</c:v>
                </c:pt>
                <c:pt idx="14">
                  <c:v>1.1544804014352537</c:v>
                </c:pt>
                <c:pt idx="15">
                  <c:v>1.1624396587528001</c:v>
                </c:pt>
                <c:pt idx="16">
                  <c:v>1.1690440040034589</c:v>
                </c:pt>
                <c:pt idx="17">
                  <c:v>1.1731359746175267</c:v>
                </c:pt>
                <c:pt idx="18">
                  <c:v>1.1844246389738073</c:v>
                </c:pt>
                <c:pt idx="19">
                  <c:v>1.1900145023251381</c:v>
                </c:pt>
                <c:pt idx="20">
                  <c:v>1.1863514737221954</c:v>
                </c:pt>
                <c:pt idx="21">
                  <c:v>1.1985797253409407</c:v>
                </c:pt>
                <c:pt idx="22">
                  <c:v>1.2028078680220327</c:v>
                </c:pt>
                <c:pt idx="23">
                  <c:v>1.2092351895855604</c:v>
                </c:pt>
                <c:pt idx="24">
                  <c:v>1.2205102367351386</c:v>
                </c:pt>
                <c:pt idx="25">
                  <c:v>1.2186310622102088</c:v>
                </c:pt>
                <c:pt idx="26">
                  <c:v>1.2123126783003002</c:v>
                </c:pt>
                <c:pt idx="27">
                  <c:v>1.2210889680199901</c:v>
                </c:pt>
                <c:pt idx="28">
                  <c:v>1.22923886623137</c:v>
                </c:pt>
                <c:pt idx="29">
                  <c:v>1.2268558550584518</c:v>
                </c:pt>
                <c:pt idx="30">
                  <c:v>1.2395879433251857</c:v>
                </c:pt>
                <c:pt idx="31">
                  <c:v>1.2454433422072131</c:v>
                </c:pt>
                <c:pt idx="32">
                  <c:v>1.2541855889101468</c:v>
                </c:pt>
                <c:pt idx="33">
                  <c:v>1.2603269491329243</c:v>
                </c:pt>
                <c:pt idx="34">
                  <c:v>1.2596937490212632</c:v>
                </c:pt>
                <c:pt idx="35">
                  <c:v>1.2707781552770081</c:v>
                </c:pt>
                <c:pt idx="36">
                  <c:v>1.2688921721487272</c:v>
                </c:pt>
                <c:pt idx="37">
                  <c:v>1.2724258372879971</c:v>
                </c:pt>
                <c:pt idx="38">
                  <c:v>1.276442913265202</c:v>
                </c:pt>
                <c:pt idx="39">
                  <c:v>1.2812361700244428</c:v>
                </c:pt>
                <c:pt idx="40">
                  <c:v>1.2827544885717592</c:v>
                </c:pt>
                <c:pt idx="41">
                  <c:v>1.2896720295765729</c:v>
                </c:pt>
                <c:pt idx="42">
                  <c:v>1.2967529770618154</c:v>
                </c:pt>
                <c:pt idx="43">
                  <c:v>1.2946286928162427</c:v>
                </c:pt>
                <c:pt idx="44">
                  <c:v>1.3081914306918221</c:v>
                </c:pt>
                <c:pt idx="45">
                  <c:v>1.3150681200765286</c:v>
                </c:pt>
                <c:pt idx="46">
                  <c:v>1.3199907402994424</c:v>
                </c:pt>
                <c:pt idx="47">
                  <c:v>1.3484983625308939</c:v>
                </c:pt>
                <c:pt idx="48">
                  <c:v>1.3541154602956296</c:v>
                </c:pt>
                <c:pt idx="49">
                  <c:v>1.364975182640785</c:v>
                </c:pt>
                <c:pt idx="50">
                  <c:v>1.3841277838676953</c:v>
                </c:pt>
                <c:pt idx="51">
                  <c:v>1.3950760180564161</c:v>
                </c:pt>
                <c:pt idx="52">
                  <c:v>1.4030625097873672</c:v>
                </c:pt>
                <c:pt idx="53">
                  <c:v>1.4190491104559722</c:v>
                </c:pt>
                <c:pt idx="54">
                  <c:v>1.4237402381649453</c:v>
                </c:pt>
                <c:pt idx="55">
                  <c:v>1.4338305883314155</c:v>
                </c:pt>
                <c:pt idx="56">
                  <c:v>1.4468690637489532</c:v>
                </c:pt>
                <c:pt idx="57">
                  <c:v>1.4538751165973325</c:v>
                </c:pt>
                <c:pt idx="58">
                  <c:v>1.4644420689983864</c:v>
                </c:pt>
                <c:pt idx="59">
                  <c:v>1.4686361686627223</c:v>
                </c:pt>
                <c:pt idx="60">
                  <c:v>1.4846023435212734</c:v>
                </c:pt>
                <c:pt idx="61">
                  <c:v>1.4966467628495366</c:v>
                </c:pt>
                <c:pt idx="62">
                  <c:v>1.5155406371491016</c:v>
                </c:pt>
                <c:pt idx="63">
                  <c:v>1.5193466464224195</c:v>
                </c:pt>
                <c:pt idx="64">
                  <c:v>1.5334744983761481</c:v>
                </c:pt>
                <c:pt idx="65">
                  <c:v>1.5520075166980998</c:v>
                </c:pt>
                <c:pt idx="66">
                  <c:v>1.5517760241841592</c:v>
                </c:pt>
                <c:pt idx="67">
                  <c:v>1.576266570438406</c:v>
                </c:pt>
                <c:pt idx="68">
                  <c:v>1.5803517324491227</c:v>
                </c:pt>
                <c:pt idx="69">
                  <c:v>1.5855466968060841</c:v>
                </c:pt>
                <c:pt idx="70">
                  <c:v>1.6156475322217154</c:v>
                </c:pt>
                <c:pt idx="71">
                  <c:v>1.6069393285355376</c:v>
                </c:pt>
                <c:pt idx="72">
                  <c:v>1.618473102612461</c:v>
                </c:pt>
                <c:pt idx="73">
                  <c:v>1.6296392121084202</c:v>
                </c:pt>
                <c:pt idx="74">
                  <c:v>1.6343031054039885</c:v>
                </c:pt>
                <c:pt idx="75">
                  <c:v>1.6460547547881503</c:v>
                </c:pt>
                <c:pt idx="76">
                  <c:v>1.6699938041709503</c:v>
                </c:pt>
                <c:pt idx="77">
                  <c:v>1.6777964636114193</c:v>
                </c:pt>
                <c:pt idx="78">
                  <c:v>1.6967039551176868</c:v>
                </c:pt>
                <c:pt idx="79">
                  <c:v>1.7109611705350882</c:v>
                </c:pt>
                <c:pt idx="80">
                  <c:v>1.715611446623954</c:v>
                </c:pt>
                <c:pt idx="81">
                  <c:v>1.7404764660625165</c:v>
                </c:pt>
                <c:pt idx="82">
                  <c:v>1.7446024796933406</c:v>
                </c:pt>
                <c:pt idx="83">
                  <c:v>1.7587779918705275</c:v>
                </c:pt>
                <c:pt idx="84">
                  <c:v>1.7843238716442096</c:v>
                </c:pt>
                <c:pt idx="85">
                  <c:v>1.8047428730944421</c:v>
                </c:pt>
                <c:pt idx="86">
                  <c:v>1.8140025736520669</c:v>
                </c:pt>
                <c:pt idx="87">
                  <c:v>1.8340879535380907</c:v>
                </c:pt>
                <c:pt idx="88">
                  <c:v>1.8483792119722482</c:v>
                </c:pt>
                <c:pt idx="89">
                  <c:v>1.8552286669435498</c:v>
                </c:pt>
                <c:pt idx="90">
                  <c:v>1.8789089893990045</c:v>
                </c:pt>
                <c:pt idx="91">
                  <c:v>1.8884137996772723</c:v>
                </c:pt>
                <c:pt idx="92">
                  <c:v>1.9057416952060624</c:v>
                </c:pt>
                <c:pt idx="93">
                  <c:v>1.9270117720751943</c:v>
                </c:pt>
                <c:pt idx="94">
                  <c:v>1.9405132325206131</c:v>
                </c:pt>
                <c:pt idx="95">
                  <c:v>1.9665220973221762</c:v>
                </c:pt>
                <c:pt idx="96">
                  <c:v>1.9752711526284614</c:v>
                </c:pt>
                <c:pt idx="97">
                  <c:v>1.9865325825713371</c:v>
                </c:pt>
                <c:pt idx="98">
                  <c:v>1.9965752725143491</c:v>
                </c:pt>
                <c:pt idx="99">
                  <c:v>2.0191662184336128</c:v>
                </c:pt>
                <c:pt idx="100">
                  <c:v>2.0291748653598689</c:v>
                </c:pt>
                <c:pt idx="101">
                  <c:v>2.0382507336270113</c:v>
                </c:pt>
                <c:pt idx="102">
                  <c:v>2.0650289706072593</c:v>
                </c:pt>
                <c:pt idx="103">
                  <c:v>2.0745201636788244</c:v>
                </c:pt>
                <c:pt idx="104">
                  <c:v>2.0980166538437972</c:v>
                </c:pt>
                <c:pt idx="105">
                  <c:v>2.1195182232268697</c:v>
                </c:pt>
                <c:pt idx="106">
                  <c:v>2.1247336133938846</c:v>
                </c:pt>
                <c:pt idx="107">
                  <c:v>2.1570676707087073</c:v>
                </c:pt>
                <c:pt idx="108">
                  <c:v>2.1588379075800179</c:v>
                </c:pt>
              </c:numCache>
            </c:numRef>
          </c:val>
          <c:smooth val="0"/>
          <c:extLst xmlns:c16r2="http://schemas.microsoft.com/office/drawing/2015/06/chart">
            <c:ext xmlns:c16="http://schemas.microsoft.com/office/drawing/2014/chart" uri="{C3380CC4-5D6E-409C-BE32-E72D297353CC}">
              <c16:uniqueId val="{00000010-9621-4C6C-8C5E-84B6BD016626}"/>
            </c:ext>
          </c:extLst>
        </c:ser>
        <c:ser>
          <c:idx val="17"/>
          <c:order val="17"/>
          <c:tx>
            <c:strRef>
              <c:f>IndexData!$Q$4</c:f>
              <c:strCache>
                <c:ptCount val="1"/>
                <c:pt idx="0">
                  <c:v>Educational Services</c:v>
                </c:pt>
              </c:strCache>
            </c:strRef>
          </c:tx>
          <c:spPr>
            <a:ln w="12700">
              <a:solidFill>
                <a:srgbClr val="33CCCC"/>
              </a:solidFill>
              <a:prstDash val="solid"/>
            </a:ln>
          </c:spPr>
          <c:marker>
            <c:symbol val="none"/>
          </c:marker>
          <c:val>
            <c:numRef>
              <c:f>IndexData!$Q$5:$Q$113</c:f>
              <c:numCache>
                <c:formatCode>0.000</c:formatCode>
                <c:ptCount val="109"/>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pt idx="73">
                  <c:v>1.3606680719186466</c:v>
                </c:pt>
                <c:pt idx="74">
                  <c:v>1.3681262577104742</c:v>
                </c:pt>
                <c:pt idx="75">
                  <c:v>1.3665707273671828</c:v>
                </c:pt>
                <c:pt idx="76">
                  <c:v>1.3721658595424771</c:v>
                </c:pt>
                <c:pt idx="77">
                  <c:v>1.3864432992768725</c:v>
                </c:pt>
                <c:pt idx="78">
                  <c:v>1.385249034138069</c:v>
                </c:pt>
                <c:pt idx="79">
                  <c:v>1.3906620408796957</c:v>
                </c:pt>
                <c:pt idx="80">
                  <c:v>1.3989562122686858</c:v>
                </c:pt>
                <c:pt idx="81">
                  <c:v>1.4026285775705065</c:v>
                </c:pt>
                <c:pt idx="82">
                  <c:v>1.3975380224163567</c:v>
                </c:pt>
                <c:pt idx="83">
                  <c:v>1.3967109938077353</c:v>
                </c:pt>
                <c:pt idx="84">
                  <c:v>1.4039153982575672</c:v>
                </c:pt>
                <c:pt idx="85">
                  <c:v>1.4041214089940108</c:v>
                </c:pt>
                <c:pt idx="86">
                  <c:v>1.4111675733129512</c:v>
                </c:pt>
                <c:pt idx="87">
                  <c:v>1.4198558521977465</c:v>
                </c:pt>
                <c:pt idx="88">
                  <c:v>1.4270960846017424</c:v>
                </c:pt>
                <c:pt idx="89">
                  <c:v>1.4291472349776373</c:v>
                </c:pt>
                <c:pt idx="90">
                  <c:v>1.4461505848913516</c:v>
                </c:pt>
                <c:pt idx="91">
                  <c:v>1.4430425098676156</c:v>
                </c:pt>
                <c:pt idx="92">
                  <c:v>1.4477329862002664</c:v>
                </c:pt>
                <c:pt idx="93">
                  <c:v>1.4632255907133942</c:v>
                </c:pt>
                <c:pt idx="94">
                  <c:v>1.4725169734932853</c:v>
                </c:pt>
                <c:pt idx="95">
                  <c:v>1.4827130121158199</c:v>
                </c:pt>
                <c:pt idx="96">
                  <c:v>1.4916520866797638</c:v>
                </c:pt>
                <c:pt idx="97">
                  <c:v>1.5054995909641899</c:v>
                </c:pt>
                <c:pt idx="98">
                  <c:v>1.5076403112254952</c:v>
                </c:pt>
                <c:pt idx="99">
                  <c:v>1.5121516477873254</c:v>
                </c:pt>
                <c:pt idx="100">
                  <c:v>1.5190156866725981</c:v>
                </c:pt>
                <c:pt idx="101">
                  <c:v>1.5274591412039387</c:v>
                </c:pt>
                <c:pt idx="102">
                  <c:v>1.537541724638287</c:v>
                </c:pt>
                <c:pt idx="103">
                  <c:v>1.5414171150137042</c:v>
                </c:pt>
                <c:pt idx="104">
                  <c:v>1.5501292792012755</c:v>
                </c:pt>
                <c:pt idx="105">
                  <c:v>1.5492007380558557</c:v>
                </c:pt>
                <c:pt idx="106">
                  <c:v>1.5674341810625376</c:v>
                </c:pt>
                <c:pt idx="107">
                  <c:v>1.5889279678981532</c:v>
                </c:pt>
                <c:pt idx="108">
                  <c:v>1.58203407238441</c:v>
                </c:pt>
              </c:numCache>
            </c:numRef>
          </c:val>
          <c:smooth val="0"/>
          <c:extLst xmlns:c16r2="http://schemas.microsoft.com/office/drawing/2015/06/chart">
            <c:ext xmlns:c16="http://schemas.microsoft.com/office/drawing/2014/chart" uri="{C3380CC4-5D6E-409C-BE32-E72D297353CC}">
              <c16:uniqueId val="{00000011-9621-4C6C-8C5E-84B6BD016626}"/>
            </c:ext>
          </c:extLst>
        </c:ser>
        <c:ser>
          <c:idx val="18"/>
          <c:order val="18"/>
          <c:tx>
            <c:strRef>
              <c:f>IndexData!$R$4</c:f>
              <c:strCache>
                <c:ptCount val="1"/>
                <c:pt idx="0">
                  <c:v>Health Care and Social Assistance</c:v>
                </c:pt>
              </c:strCache>
            </c:strRef>
          </c:tx>
          <c:spPr>
            <a:ln w="12700">
              <a:solidFill>
                <a:srgbClr val="99CC00"/>
              </a:solidFill>
              <a:prstDash val="solid"/>
            </a:ln>
          </c:spPr>
          <c:marker>
            <c:symbol val="none"/>
          </c:marker>
          <c:val>
            <c:numRef>
              <c:f>IndexData!$R$5:$R$113</c:f>
              <c:numCache>
                <c:formatCode>0.000</c:formatCode>
                <c:ptCount val="109"/>
                <c:pt idx="0">
                  <c:v>1</c:v>
                </c:pt>
                <c:pt idx="1">
                  <c:v>1.0062632882263187</c:v>
                </c:pt>
                <c:pt idx="2">
                  <c:v>1.0121747250639919</c:v>
                </c:pt>
                <c:pt idx="3">
                  <c:v>1.0162885514895319</c:v>
                </c:pt>
                <c:pt idx="4">
                  <c:v>1.0261387228294854</c:v>
                </c:pt>
                <c:pt idx="5">
                  <c:v>1.0360339178068485</c:v>
                </c:pt>
                <c:pt idx="6">
                  <c:v>1.0404078808040889</c:v>
                </c:pt>
                <c:pt idx="7">
                  <c:v>1.0521440422888684</c:v>
                </c:pt>
                <c:pt idx="8">
                  <c:v>1.0596963405788038</c:v>
                </c:pt>
                <c:pt idx="9">
                  <c:v>1.0681757922909527</c:v>
                </c:pt>
                <c:pt idx="10">
                  <c:v>1.0788013707196278</c:v>
                </c:pt>
                <c:pt idx="11">
                  <c:v>1.0840708038386819</c:v>
                </c:pt>
                <c:pt idx="12">
                  <c:v>1.0917548379565938</c:v>
                </c:pt>
                <c:pt idx="13">
                  <c:v>1.1017450828351552</c:v>
                </c:pt>
                <c:pt idx="14">
                  <c:v>1.0997273568623527</c:v>
                </c:pt>
                <c:pt idx="15">
                  <c:v>1.1025938617774331</c:v>
                </c:pt>
                <c:pt idx="16">
                  <c:v>1.1132978146860435</c:v>
                </c:pt>
                <c:pt idx="17">
                  <c:v>1.1089471972785712</c:v>
                </c:pt>
                <c:pt idx="18">
                  <c:v>1.1195077415643213</c:v>
                </c:pt>
                <c:pt idx="19">
                  <c:v>1.1174216463643414</c:v>
                </c:pt>
                <c:pt idx="20">
                  <c:v>1.1163360764401311</c:v>
                </c:pt>
                <c:pt idx="21">
                  <c:v>1.131403987093224</c:v>
                </c:pt>
                <c:pt idx="22">
                  <c:v>1.1242435612029649</c:v>
                </c:pt>
                <c:pt idx="23">
                  <c:v>1.1278771354961354</c:v>
                </c:pt>
                <c:pt idx="24">
                  <c:v>1.1341654368543486</c:v>
                </c:pt>
                <c:pt idx="25">
                  <c:v>1.1328314031533222</c:v>
                </c:pt>
                <c:pt idx="26">
                  <c:v>1.135241001525801</c:v>
                </c:pt>
                <c:pt idx="27">
                  <c:v>1.1497035943870533</c:v>
                </c:pt>
                <c:pt idx="28">
                  <c:v>1.1487781085069662</c:v>
                </c:pt>
                <c:pt idx="29">
                  <c:v>1.145229578862236</c:v>
                </c:pt>
                <c:pt idx="30">
                  <c:v>1.1487480927486931</c:v>
                </c:pt>
                <c:pt idx="31">
                  <c:v>1.1502805639627471</c:v>
                </c:pt>
                <c:pt idx="32">
                  <c:v>1.159450378115177</c:v>
                </c:pt>
                <c:pt idx="33">
                  <c:v>1.1593803413458732</c:v>
                </c:pt>
                <c:pt idx="34">
                  <c:v>1.1611479359997332</c:v>
                </c:pt>
                <c:pt idx="35">
                  <c:v>1.1737695623535689</c:v>
                </c:pt>
                <c:pt idx="36">
                  <c:v>1.1705778867238634</c:v>
                </c:pt>
                <c:pt idx="37">
                  <c:v>1.1721870648757264</c:v>
                </c:pt>
                <c:pt idx="38">
                  <c:v>1.1853939985158874</c:v>
                </c:pt>
                <c:pt idx="39">
                  <c:v>1.1879236599214589</c:v>
                </c:pt>
                <c:pt idx="40">
                  <c:v>1.1925727673695357</c:v>
                </c:pt>
                <c:pt idx="41">
                  <c:v>1.1978355303200847</c:v>
                </c:pt>
                <c:pt idx="42">
                  <c:v>1.2055078916431126</c:v>
                </c:pt>
                <c:pt idx="43">
                  <c:v>1.209281539474891</c:v>
                </c:pt>
                <c:pt idx="44">
                  <c:v>1.2245979139048</c:v>
                </c:pt>
                <c:pt idx="45">
                  <c:v>1.2282781793775066</c:v>
                </c:pt>
                <c:pt idx="46">
                  <c:v>1.2315498970292738</c:v>
                </c:pt>
                <c:pt idx="47">
                  <c:v>1.2380216280213778</c:v>
                </c:pt>
                <c:pt idx="48">
                  <c:v>1.2463843517846869</c:v>
                </c:pt>
                <c:pt idx="49">
                  <c:v>1.2563512510734802</c:v>
                </c:pt>
                <c:pt idx="50">
                  <c:v>1.2724213545444691</c:v>
                </c:pt>
                <c:pt idx="51">
                  <c:v>1.2769087104062966</c:v>
                </c:pt>
                <c:pt idx="52">
                  <c:v>1.2825816887199113</c:v>
                </c:pt>
                <c:pt idx="53">
                  <c:v>1.2976546019993831</c:v>
                </c:pt>
                <c:pt idx="54">
                  <c:v>1.3021436254033367</c:v>
                </c:pt>
                <c:pt idx="55">
                  <c:v>1.316836339078016</c:v>
                </c:pt>
                <c:pt idx="56">
                  <c:v>1.3261462267690538</c:v>
                </c:pt>
                <c:pt idx="57">
                  <c:v>1.3297414475933198</c:v>
                </c:pt>
                <c:pt idx="58">
                  <c:v>1.3367217789339403</c:v>
                </c:pt>
                <c:pt idx="59">
                  <c:v>1.355394915664057</c:v>
                </c:pt>
                <c:pt idx="60">
                  <c:v>1.3646931305602108</c:v>
                </c:pt>
                <c:pt idx="61">
                  <c:v>1.3793291478025964</c:v>
                </c:pt>
                <c:pt idx="62">
                  <c:v>1.3894361206299974</c:v>
                </c:pt>
                <c:pt idx="63">
                  <c:v>1.3932214412566597</c:v>
                </c:pt>
                <c:pt idx="64">
                  <c:v>1.4028448268674387</c:v>
                </c:pt>
                <c:pt idx="65">
                  <c:v>1.4153764059464553</c:v>
                </c:pt>
                <c:pt idx="66">
                  <c:v>1.4179327480260471</c:v>
                </c:pt>
                <c:pt idx="67">
                  <c:v>1.4422171640111059</c:v>
                </c:pt>
                <c:pt idx="68">
                  <c:v>1.4420303992929622</c:v>
                </c:pt>
                <c:pt idx="69">
                  <c:v>1.4489473640327839</c:v>
                </c:pt>
                <c:pt idx="70">
                  <c:v>1.4709689253524767</c:v>
                </c:pt>
                <c:pt idx="71">
                  <c:v>1.463916889700426</c:v>
                </c:pt>
                <c:pt idx="72">
                  <c:v>1.4863936900205941</c:v>
                </c:pt>
                <c:pt idx="73">
                  <c:v>1.4889633724371962</c:v>
                </c:pt>
                <c:pt idx="74">
                  <c:v>1.4905642128784278</c:v>
                </c:pt>
                <c:pt idx="75">
                  <c:v>1.4976612721678881</c:v>
                </c:pt>
                <c:pt idx="76">
                  <c:v>1.5131894244478352</c:v>
                </c:pt>
                <c:pt idx="77">
                  <c:v>1.514119912954301</c:v>
                </c:pt>
                <c:pt idx="78">
                  <c:v>1.5333066526593129</c:v>
                </c:pt>
                <c:pt idx="79">
                  <c:v>1.5325312455705913</c:v>
                </c:pt>
                <c:pt idx="80">
                  <c:v>1.5343555366567447</c:v>
                </c:pt>
                <c:pt idx="81">
                  <c:v>1.5514761916672919</c:v>
                </c:pt>
                <c:pt idx="82">
                  <c:v>1.5539007979189075</c:v>
                </c:pt>
                <c:pt idx="83">
                  <c:v>1.5625520064700635</c:v>
                </c:pt>
                <c:pt idx="84">
                  <c:v>1.5715934198787698</c:v>
                </c:pt>
                <c:pt idx="85">
                  <c:v>1.5785954292670319</c:v>
                </c:pt>
                <c:pt idx="86">
                  <c:v>1.5749685251423664</c:v>
                </c:pt>
                <c:pt idx="87">
                  <c:v>1.5899964147844285</c:v>
                </c:pt>
                <c:pt idx="88">
                  <c:v>1.5930129984908743</c:v>
                </c:pt>
                <c:pt idx="89">
                  <c:v>1.5959095191642279</c:v>
                </c:pt>
                <c:pt idx="90">
                  <c:v>1.6101670043439473</c:v>
                </c:pt>
                <c:pt idx="91">
                  <c:v>1.6106689345239584</c:v>
                </c:pt>
                <c:pt idx="92">
                  <c:v>1.6170072621459599</c:v>
                </c:pt>
                <c:pt idx="93">
                  <c:v>1.6271409156473815</c:v>
                </c:pt>
                <c:pt idx="94">
                  <c:v>1.6337927411891242</c:v>
                </c:pt>
                <c:pt idx="95">
                  <c:v>1.647633340837273</c:v>
                </c:pt>
                <c:pt idx="96">
                  <c:v>1.6500963005577929</c:v>
                </c:pt>
                <c:pt idx="97">
                  <c:v>1.6573717868547655</c:v>
                </c:pt>
                <c:pt idx="98">
                  <c:v>1.6671252407513946</c:v>
                </c:pt>
                <c:pt idx="99">
                  <c:v>1.6787563470822182</c:v>
                </c:pt>
                <c:pt idx="100">
                  <c:v>1.6853831594920667</c:v>
                </c:pt>
                <c:pt idx="101">
                  <c:v>1.6928087245804047</c:v>
                </c:pt>
                <c:pt idx="102">
                  <c:v>1.7056321235315206</c:v>
                </c:pt>
                <c:pt idx="103">
                  <c:v>1.7093940985684151</c:v>
                </c:pt>
                <c:pt idx="104">
                  <c:v>1.725475874834288</c:v>
                </c:pt>
                <c:pt idx="105">
                  <c:v>1.7313389529502989</c:v>
                </c:pt>
                <c:pt idx="106">
                  <c:v>1.7356412116361088</c:v>
                </c:pt>
                <c:pt idx="107">
                  <c:v>1.7589884689461968</c:v>
                </c:pt>
                <c:pt idx="108">
                  <c:v>1.7553999182904358</c:v>
                </c:pt>
              </c:numCache>
            </c:numRef>
          </c:val>
          <c:smooth val="0"/>
          <c:extLst xmlns:c16r2="http://schemas.microsoft.com/office/drawing/2015/06/chart">
            <c:ext xmlns:c16="http://schemas.microsoft.com/office/drawing/2014/chart" uri="{C3380CC4-5D6E-409C-BE32-E72D297353CC}">
              <c16:uniqueId val="{00000012-9621-4C6C-8C5E-84B6BD016626}"/>
            </c:ext>
          </c:extLst>
        </c:ser>
        <c:ser>
          <c:idx val="19"/>
          <c:order val="19"/>
          <c:tx>
            <c:strRef>
              <c:f>IndexData!$S$4</c:f>
              <c:strCache>
                <c:ptCount val="1"/>
                <c:pt idx="0">
                  <c:v>Arts, Entertainment, and Recreation</c:v>
                </c:pt>
              </c:strCache>
            </c:strRef>
          </c:tx>
          <c:spPr>
            <a:ln w="12700">
              <a:solidFill>
                <a:srgbClr val="FFCC00"/>
              </a:solidFill>
              <a:prstDash val="solid"/>
            </a:ln>
          </c:spPr>
          <c:marker>
            <c:symbol val="none"/>
          </c:marker>
          <c:val>
            <c:numRef>
              <c:f>IndexData!$S$5:$S$113</c:f>
              <c:numCache>
                <c:formatCode>0.000</c:formatCode>
                <c:ptCount val="109"/>
                <c:pt idx="0">
                  <c:v>1</c:v>
                </c:pt>
                <c:pt idx="1">
                  <c:v>1.0004600609580769</c:v>
                </c:pt>
                <c:pt idx="2">
                  <c:v>1.0086548967738225</c:v>
                </c:pt>
                <c:pt idx="3">
                  <c:v>1.0242969693484387</c:v>
                </c:pt>
                <c:pt idx="4">
                  <c:v>1.0452009891310599</c:v>
                </c:pt>
                <c:pt idx="5">
                  <c:v>1.0468974639139685</c:v>
                </c:pt>
                <c:pt idx="6">
                  <c:v>1.031312898959112</c:v>
                </c:pt>
                <c:pt idx="7">
                  <c:v>0.9997987233308413</c:v>
                </c:pt>
                <c:pt idx="8">
                  <c:v>1.0069871758007936</c:v>
                </c:pt>
                <c:pt idx="9">
                  <c:v>1.0087699120133418</c:v>
                </c:pt>
                <c:pt idx="10">
                  <c:v>1.0117028006210822</c:v>
                </c:pt>
                <c:pt idx="11">
                  <c:v>1.0120190925297603</c:v>
                </c:pt>
                <c:pt idx="12">
                  <c:v>1.063085858876301</c:v>
                </c:pt>
                <c:pt idx="13">
                  <c:v>1.0833860486514464</c:v>
                </c:pt>
                <c:pt idx="14">
                  <c:v>1.100580826959572</c:v>
                </c:pt>
                <c:pt idx="15">
                  <c:v>1.1143251480821208</c:v>
                </c:pt>
                <c:pt idx="16">
                  <c:v>1.1168554833515441</c:v>
                </c:pt>
                <c:pt idx="17">
                  <c:v>1.1183794352751739</c:v>
                </c:pt>
                <c:pt idx="18">
                  <c:v>1.114900224279717</c:v>
                </c:pt>
                <c:pt idx="19">
                  <c:v>1.1949508309851056</c:v>
                </c:pt>
                <c:pt idx="20">
                  <c:v>1.1813502789119559</c:v>
                </c:pt>
                <c:pt idx="21">
                  <c:v>1.1886537466214273</c:v>
                </c:pt>
                <c:pt idx="22">
                  <c:v>1.2014491920179424</c:v>
                </c:pt>
                <c:pt idx="23">
                  <c:v>1.220944275116453</c:v>
                </c:pt>
                <c:pt idx="24">
                  <c:v>1.179826326988326</c:v>
                </c:pt>
                <c:pt idx="25">
                  <c:v>1.1638392086951521</c:v>
                </c:pt>
                <c:pt idx="26">
                  <c:v>1.1451204784633964</c:v>
                </c:pt>
                <c:pt idx="27">
                  <c:v>1.1375007188452471</c:v>
                </c:pt>
                <c:pt idx="28">
                  <c:v>1.1337627235608718</c:v>
                </c:pt>
                <c:pt idx="29">
                  <c:v>1.1360342745413767</c:v>
                </c:pt>
                <c:pt idx="30">
                  <c:v>1.1789637126919317</c:v>
                </c:pt>
                <c:pt idx="31">
                  <c:v>1.1212835700730346</c:v>
                </c:pt>
                <c:pt idx="32">
                  <c:v>1.1458393237103917</c:v>
                </c:pt>
                <c:pt idx="33">
                  <c:v>1.1563632181264016</c:v>
                </c:pt>
                <c:pt idx="34">
                  <c:v>1.1542929438150555</c:v>
                </c:pt>
                <c:pt idx="35">
                  <c:v>1.1576858933808729</c:v>
                </c:pt>
                <c:pt idx="36">
                  <c:v>1.173040427856691</c:v>
                </c:pt>
                <c:pt idx="37">
                  <c:v>1.1790212203116912</c:v>
                </c:pt>
                <c:pt idx="38">
                  <c:v>1.1863821956409224</c:v>
                </c:pt>
                <c:pt idx="39">
                  <c:v>1.1864684570705619</c:v>
                </c:pt>
                <c:pt idx="40">
                  <c:v>1.1885099775720283</c:v>
                </c:pt>
                <c:pt idx="41">
                  <c:v>1.1980274886422451</c:v>
                </c:pt>
                <c:pt idx="42">
                  <c:v>1.2018229915463798</c:v>
                </c:pt>
                <c:pt idx="43">
                  <c:v>1.2329346138363333</c:v>
                </c:pt>
                <c:pt idx="44">
                  <c:v>1.2353211800563575</c:v>
                </c:pt>
                <c:pt idx="45">
                  <c:v>1.2400080510667664</c:v>
                </c:pt>
                <c:pt idx="46">
                  <c:v>1.2480016102133533</c:v>
                </c:pt>
                <c:pt idx="47">
                  <c:v>1.2665190637759502</c:v>
                </c:pt>
                <c:pt idx="48">
                  <c:v>1.2725861176605899</c:v>
                </c:pt>
                <c:pt idx="49">
                  <c:v>1.2792857553625856</c:v>
                </c:pt>
                <c:pt idx="50">
                  <c:v>1.2888032664328024</c:v>
                </c:pt>
                <c:pt idx="51">
                  <c:v>1.2877393754672495</c:v>
                </c:pt>
                <c:pt idx="52">
                  <c:v>1.295790442233596</c:v>
                </c:pt>
                <c:pt idx="53">
                  <c:v>1.3116625452872506</c:v>
                </c:pt>
                <c:pt idx="54">
                  <c:v>1.297745701305423</c:v>
                </c:pt>
                <c:pt idx="55">
                  <c:v>1.2825636896888837</c:v>
                </c:pt>
                <c:pt idx="56">
                  <c:v>1.292771292196216</c:v>
                </c:pt>
                <c:pt idx="57">
                  <c:v>1.3078957961929956</c:v>
                </c:pt>
                <c:pt idx="58">
                  <c:v>1.3102823624130198</c:v>
                </c:pt>
                <c:pt idx="59">
                  <c:v>1.3179021220311691</c:v>
                </c:pt>
                <c:pt idx="60">
                  <c:v>1.3326240726896315</c:v>
                </c:pt>
                <c:pt idx="61">
                  <c:v>1.354505722008166</c:v>
                </c:pt>
                <c:pt idx="62">
                  <c:v>1.3685088274196331</c:v>
                </c:pt>
                <c:pt idx="63">
                  <c:v>1.3804704123296336</c:v>
                </c:pt>
                <c:pt idx="64">
                  <c:v>1.3935246420150671</c:v>
                </c:pt>
                <c:pt idx="65">
                  <c:v>1.3840646385646098</c:v>
                </c:pt>
                <c:pt idx="66">
                  <c:v>1.3829144861694174</c:v>
                </c:pt>
                <c:pt idx="67">
                  <c:v>1.4248375409741791</c:v>
                </c:pt>
                <c:pt idx="68">
                  <c:v>1.4460290988555984</c:v>
                </c:pt>
                <c:pt idx="69">
                  <c:v>1.4368566335039392</c:v>
                </c:pt>
                <c:pt idx="70">
                  <c:v>1.45180861464144</c:v>
                </c:pt>
                <c:pt idx="71">
                  <c:v>1.4697222381965611</c:v>
                </c:pt>
                <c:pt idx="72">
                  <c:v>1.4832077750301915</c:v>
                </c:pt>
                <c:pt idx="73">
                  <c:v>1.4887572603369947</c:v>
                </c:pt>
                <c:pt idx="74">
                  <c:v>1.4936166542066824</c:v>
                </c:pt>
                <c:pt idx="75">
                  <c:v>1.5108689401345679</c:v>
                </c:pt>
                <c:pt idx="76">
                  <c:v>1.5234918626718039</c:v>
                </c:pt>
                <c:pt idx="77">
                  <c:v>1.5427856691011559</c:v>
                </c:pt>
                <c:pt idx="78">
                  <c:v>1.5702168037264939</c:v>
                </c:pt>
                <c:pt idx="79">
                  <c:v>1.5942549887860142</c:v>
                </c:pt>
                <c:pt idx="80">
                  <c:v>1.5897981482546437</c:v>
                </c:pt>
                <c:pt idx="81">
                  <c:v>1.6167404681120248</c:v>
                </c:pt>
                <c:pt idx="82">
                  <c:v>1.6290183449307034</c:v>
                </c:pt>
                <c:pt idx="83">
                  <c:v>1.6396285007763529</c:v>
                </c:pt>
                <c:pt idx="84">
                  <c:v>1.6856921042038071</c:v>
                </c:pt>
                <c:pt idx="85">
                  <c:v>1.6933118638219564</c:v>
                </c:pt>
                <c:pt idx="86">
                  <c:v>1.7149347288515728</c:v>
                </c:pt>
                <c:pt idx="87">
                  <c:v>1.7355799643452758</c:v>
                </c:pt>
                <c:pt idx="88">
                  <c:v>1.7526309736040024</c:v>
                </c:pt>
                <c:pt idx="89">
                  <c:v>1.7742825924434988</c:v>
                </c:pt>
                <c:pt idx="90">
                  <c:v>1.7911323250330669</c:v>
                </c:pt>
                <c:pt idx="91">
                  <c:v>1.7930300764851343</c:v>
                </c:pt>
                <c:pt idx="92">
                  <c:v>1.8107711771809765</c:v>
                </c:pt>
                <c:pt idx="93">
                  <c:v>1.8233078382885732</c:v>
                </c:pt>
                <c:pt idx="94">
                  <c:v>1.8439243199723963</c:v>
                </c:pt>
                <c:pt idx="95">
                  <c:v>1.8914831215136005</c:v>
                </c:pt>
                <c:pt idx="96">
                  <c:v>1.8860198976364368</c:v>
                </c:pt>
                <c:pt idx="97">
                  <c:v>1.8978377134970383</c:v>
                </c:pt>
                <c:pt idx="98">
                  <c:v>1.8959399620449711</c:v>
                </c:pt>
                <c:pt idx="99">
                  <c:v>1.9083903617229283</c:v>
                </c:pt>
                <c:pt idx="100">
                  <c:v>1.9294093967450687</c:v>
                </c:pt>
                <c:pt idx="101">
                  <c:v>1.9506584622462477</c:v>
                </c:pt>
                <c:pt idx="102">
                  <c:v>1.9628500776352866</c:v>
                </c:pt>
                <c:pt idx="103">
                  <c:v>1.9623900166772097</c:v>
                </c:pt>
                <c:pt idx="104">
                  <c:v>1.9783196273506241</c:v>
                </c:pt>
                <c:pt idx="105">
                  <c:v>1.9973834033009374</c:v>
                </c:pt>
                <c:pt idx="106">
                  <c:v>2.0043130714819712</c:v>
                </c:pt>
                <c:pt idx="107">
                  <c:v>2.014894473517741</c:v>
                </c:pt>
                <c:pt idx="108">
                  <c:v>2.0335556961297372</c:v>
                </c:pt>
              </c:numCache>
            </c:numRef>
          </c:val>
          <c:smooth val="0"/>
          <c:extLst xmlns:c16r2="http://schemas.microsoft.com/office/drawing/2015/06/chart">
            <c:ext xmlns:c16="http://schemas.microsoft.com/office/drawing/2014/chart" uri="{C3380CC4-5D6E-409C-BE32-E72D297353CC}">
              <c16:uniqueId val="{00000013-9621-4C6C-8C5E-84B6BD016626}"/>
            </c:ext>
          </c:extLst>
        </c:ser>
        <c:ser>
          <c:idx val="20"/>
          <c:order val="20"/>
          <c:tx>
            <c:strRef>
              <c:f>IndexData!$T$4</c:f>
              <c:strCache>
                <c:ptCount val="1"/>
                <c:pt idx="0">
                  <c:v>Accommodation and Food Services</c:v>
                </c:pt>
              </c:strCache>
            </c:strRef>
          </c:tx>
          <c:spPr>
            <a:ln w="12700">
              <a:solidFill>
                <a:srgbClr val="FF9900"/>
              </a:solidFill>
              <a:prstDash val="solid"/>
            </a:ln>
          </c:spPr>
          <c:marker>
            <c:symbol val="none"/>
          </c:marker>
          <c:val>
            <c:numRef>
              <c:f>IndexData!$T$5:$T$113</c:f>
              <c:numCache>
                <c:formatCode>0.000</c:formatCode>
                <c:ptCount val="109"/>
                <c:pt idx="0">
                  <c:v>1</c:v>
                </c:pt>
                <c:pt idx="1">
                  <c:v>1.0092921343290255</c:v>
                </c:pt>
                <c:pt idx="2">
                  <c:v>1.022796583642624</c:v>
                </c:pt>
                <c:pt idx="3">
                  <c:v>1.0304699727228011</c:v>
                </c:pt>
                <c:pt idx="4">
                  <c:v>1.046675311899119</c:v>
                </c:pt>
                <c:pt idx="5">
                  <c:v>1.0637660421231498</c:v>
                </c:pt>
                <c:pt idx="6">
                  <c:v>1.0744712247909494</c:v>
                </c:pt>
                <c:pt idx="7">
                  <c:v>1.0944685417877744</c:v>
                </c:pt>
                <c:pt idx="8">
                  <c:v>1.1085900818315968</c:v>
                </c:pt>
                <c:pt idx="9">
                  <c:v>1.1259938290926979</c:v>
                </c:pt>
                <c:pt idx="10">
                  <c:v>1.1407324598667441</c:v>
                </c:pt>
                <c:pt idx="11">
                  <c:v>1.1553190537942137</c:v>
                </c:pt>
                <c:pt idx="12">
                  <c:v>1.172919554621473</c:v>
                </c:pt>
                <c:pt idx="13">
                  <c:v>1.1838483208871797</c:v>
                </c:pt>
                <c:pt idx="14">
                  <c:v>1.187336225014533</c:v>
                </c:pt>
                <c:pt idx="15">
                  <c:v>1.1994365693332738</c:v>
                </c:pt>
                <c:pt idx="16">
                  <c:v>1.2115548003398471</c:v>
                </c:pt>
                <c:pt idx="17">
                  <c:v>1.2128873585833744</c:v>
                </c:pt>
                <c:pt idx="18">
                  <c:v>1.2257478871349998</c:v>
                </c:pt>
                <c:pt idx="19">
                  <c:v>1.2319813978446541</c:v>
                </c:pt>
                <c:pt idx="20">
                  <c:v>1.2338952734427402</c:v>
                </c:pt>
                <c:pt idx="21">
                  <c:v>1.2497697088941555</c:v>
                </c:pt>
                <c:pt idx="22">
                  <c:v>1.2565219335509548</c:v>
                </c:pt>
                <c:pt idx="23">
                  <c:v>1.2607163618476949</c:v>
                </c:pt>
                <c:pt idx="24">
                  <c:v>1.2714930912668247</c:v>
                </c:pt>
                <c:pt idx="25">
                  <c:v>1.2745159415105307</c:v>
                </c:pt>
                <c:pt idx="26">
                  <c:v>1.2752314090238339</c:v>
                </c:pt>
                <c:pt idx="27">
                  <c:v>1.2871081697446676</c:v>
                </c:pt>
                <c:pt idx="28">
                  <c:v>1.2964539641371908</c:v>
                </c:pt>
                <c:pt idx="29">
                  <c:v>1.298180029513035</c:v>
                </c:pt>
                <c:pt idx="30">
                  <c:v>1.3073648437150651</c:v>
                </c:pt>
                <c:pt idx="31">
                  <c:v>1.3136609578321334</c:v>
                </c:pt>
                <c:pt idx="32">
                  <c:v>1.3233287126056432</c:v>
                </c:pt>
                <c:pt idx="33">
                  <c:v>1.3299378437597817</c:v>
                </c:pt>
                <c:pt idx="34">
                  <c:v>1.3295622233152975</c:v>
                </c:pt>
                <c:pt idx="35">
                  <c:v>1.3406251397397486</c:v>
                </c:pt>
                <c:pt idx="36">
                  <c:v>1.344828511380405</c:v>
                </c:pt>
                <c:pt idx="37">
                  <c:v>1.3505611948307472</c:v>
                </c:pt>
                <c:pt idx="38">
                  <c:v>1.3628761794034789</c:v>
                </c:pt>
                <c:pt idx="39">
                  <c:v>1.3694137638062871</c:v>
                </c:pt>
                <c:pt idx="40">
                  <c:v>1.3751643339444619</c:v>
                </c:pt>
                <c:pt idx="41">
                  <c:v>1.3847694853105577</c:v>
                </c:pt>
                <c:pt idx="42">
                  <c:v>1.3932209453114519</c:v>
                </c:pt>
                <c:pt idx="43">
                  <c:v>1.4010642579260386</c:v>
                </c:pt>
                <c:pt idx="44">
                  <c:v>1.4162858292715645</c:v>
                </c:pt>
                <c:pt idx="45">
                  <c:v>1.4261771676429817</c:v>
                </c:pt>
                <c:pt idx="46">
                  <c:v>1.4316326074319188</c:v>
                </c:pt>
                <c:pt idx="47">
                  <c:v>1.4458704109466529</c:v>
                </c:pt>
                <c:pt idx="48">
                  <c:v>1.4561731431382194</c:v>
                </c:pt>
                <c:pt idx="49">
                  <c:v>1.4695434422930733</c:v>
                </c:pt>
                <c:pt idx="50">
                  <c:v>1.48237714081295</c:v>
                </c:pt>
                <c:pt idx="51">
                  <c:v>1.4960067969413764</c:v>
                </c:pt>
                <c:pt idx="52">
                  <c:v>1.4978044090685507</c:v>
                </c:pt>
                <c:pt idx="53">
                  <c:v>1.5185350802665116</c:v>
                </c:pt>
                <c:pt idx="54">
                  <c:v>1.5320395295801099</c:v>
                </c:pt>
                <c:pt idx="55">
                  <c:v>1.5459911460895228</c:v>
                </c:pt>
                <c:pt idx="56">
                  <c:v>1.5597370656888612</c:v>
                </c:pt>
                <c:pt idx="57">
                  <c:v>1.5674372848007869</c:v>
                </c:pt>
                <c:pt idx="58">
                  <c:v>1.5789473684210527</c:v>
                </c:pt>
                <c:pt idx="59">
                  <c:v>1.6032374904976971</c:v>
                </c:pt>
                <c:pt idx="60">
                  <c:v>1.6118857040647498</c:v>
                </c:pt>
                <c:pt idx="61">
                  <c:v>1.6267048249340428</c:v>
                </c:pt>
                <c:pt idx="62">
                  <c:v>1.6484013772749631</c:v>
                </c:pt>
                <c:pt idx="63">
                  <c:v>1.651477887582167</c:v>
                </c:pt>
                <c:pt idx="64">
                  <c:v>1.6712695076689175</c:v>
                </c:pt>
                <c:pt idx="65">
                  <c:v>1.6849081071412602</c:v>
                </c:pt>
                <c:pt idx="66">
                  <c:v>1.6906676206233511</c:v>
                </c:pt>
                <c:pt idx="67">
                  <c:v>1.7145910655994276</c:v>
                </c:pt>
                <c:pt idx="68">
                  <c:v>1.7332558243527254</c:v>
                </c:pt>
                <c:pt idx="69">
                  <c:v>1.7427089388722443</c:v>
                </c:pt>
                <c:pt idx="70">
                  <c:v>1.770424361668828</c:v>
                </c:pt>
                <c:pt idx="71">
                  <c:v>1.7668738541340607</c:v>
                </c:pt>
                <c:pt idx="72">
                  <c:v>1.7833027769082861</c:v>
                </c:pt>
                <c:pt idx="73">
                  <c:v>1.7892501006126191</c:v>
                </c:pt>
                <c:pt idx="74">
                  <c:v>1.7986942717882217</c:v>
                </c:pt>
                <c:pt idx="75">
                  <c:v>1.8102759021598176</c:v>
                </c:pt>
                <c:pt idx="76">
                  <c:v>1.831668380807584</c:v>
                </c:pt>
                <c:pt idx="77">
                  <c:v>1.8429280507981936</c:v>
                </c:pt>
                <c:pt idx="78">
                  <c:v>1.8654384474354961</c:v>
                </c:pt>
                <c:pt idx="79">
                  <c:v>1.8847739569825157</c:v>
                </c:pt>
                <c:pt idx="80">
                  <c:v>1.8889147252157581</c:v>
                </c:pt>
                <c:pt idx="81">
                  <c:v>1.9113535751017305</c:v>
                </c:pt>
                <c:pt idx="82">
                  <c:v>1.9306622546170014</c:v>
                </c:pt>
                <c:pt idx="83">
                  <c:v>1.9463309931583419</c:v>
                </c:pt>
                <c:pt idx="84">
                  <c:v>1.9744130930554935</c:v>
                </c:pt>
                <c:pt idx="85">
                  <c:v>1.9934803022850243</c:v>
                </c:pt>
                <c:pt idx="86">
                  <c:v>2.0061887939900731</c:v>
                </c:pt>
                <c:pt idx="87">
                  <c:v>2.0293699414210975</c:v>
                </c:pt>
                <c:pt idx="88">
                  <c:v>2.0499038590529</c:v>
                </c:pt>
                <c:pt idx="89">
                  <c:v>2.065831954567813</c:v>
                </c:pt>
                <c:pt idx="90">
                  <c:v>2.0887626883691812</c:v>
                </c:pt>
                <c:pt idx="91">
                  <c:v>2.1085364217680991</c:v>
                </c:pt>
                <c:pt idx="92">
                  <c:v>2.1277288378124579</c:v>
                </c:pt>
                <c:pt idx="93">
                  <c:v>2.1561150114027634</c:v>
                </c:pt>
                <c:pt idx="94">
                  <c:v>2.1727138577113982</c:v>
                </c:pt>
                <c:pt idx="95">
                  <c:v>2.1986137816929752</c:v>
                </c:pt>
                <c:pt idx="96">
                  <c:v>2.2082010463712383</c:v>
                </c:pt>
                <c:pt idx="97">
                  <c:v>2.2236014845950902</c:v>
                </c:pt>
                <c:pt idx="98">
                  <c:v>2.2290926977596923</c:v>
                </c:pt>
                <c:pt idx="99">
                  <c:v>2.2509502302911057</c:v>
                </c:pt>
                <c:pt idx="100">
                  <c:v>2.2680767338908017</c:v>
                </c:pt>
                <c:pt idx="101">
                  <c:v>2.2783079193310378</c:v>
                </c:pt>
                <c:pt idx="102">
                  <c:v>2.3037696194607165</c:v>
                </c:pt>
                <c:pt idx="103">
                  <c:v>2.3087868353977554</c:v>
                </c:pt>
                <c:pt idx="104">
                  <c:v>2.3268702767964942</c:v>
                </c:pt>
                <c:pt idx="105">
                  <c:v>2.3384161337924252</c:v>
                </c:pt>
                <c:pt idx="106">
                  <c:v>2.3336225014532932</c:v>
                </c:pt>
                <c:pt idx="107">
                  <c:v>2.3665518937530741</c:v>
                </c:pt>
                <c:pt idx="108">
                  <c:v>2.3767204757858962</c:v>
                </c:pt>
              </c:numCache>
            </c:numRef>
          </c:val>
          <c:smooth val="0"/>
          <c:extLst xmlns:c16r2="http://schemas.microsoft.com/office/drawing/2015/06/chart">
            <c:ext xmlns:c16="http://schemas.microsoft.com/office/drawing/2014/chart" uri="{C3380CC4-5D6E-409C-BE32-E72D297353CC}">
              <c16:uniqueId val="{00000014-9621-4C6C-8C5E-84B6BD016626}"/>
            </c:ext>
          </c:extLst>
        </c:ser>
        <c:ser>
          <c:idx val="21"/>
          <c:order val="21"/>
          <c:tx>
            <c:strRef>
              <c:f>IndexData!$U$4</c:f>
              <c:strCache>
                <c:ptCount val="1"/>
                <c:pt idx="0">
                  <c:v>Other Services (except Public Administration)</c:v>
                </c:pt>
              </c:strCache>
            </c:strRef>
          </c:tx>
          <c:spPr>
            <a:ln w="12700">
              <a:solidFill>
                <a:srgbClr val="FF6600"/>
              </a:solidFill>
              <a:prstDash val="solid"/>
            </a:ln>
          </c:spPr>
          <c:marker>
            <c:symbol val="none"/>
          </c:marker>
          <c:val>
            <c:numRef>
              <c:f>IndexData!$U$5:$U$113</c:f>
              <c:numCache>
                <c:formatCode>0.000</c:formatCode>
                <c:ptCount val="109"/>
                <c:pt idx="0">
                  <c:v>1</c:v>
                </c:pt>
                <c:pt idx="1">
                  <c:v>1.0060894559252906</c:v>
                </c:pt>
                <c:pt idx="2">
                  <c:v>1.0119630542711398</c:v>
                </c:pt>
                <c:pt idx="3">
                  <c:v>1.0167687256450166</c:v>
                </c:pt>
                <c:pt idx="4">
                  <c:v>1.0273798298133401</c:v>
                </c:pt>
                <c:pt idx="5">
                  <c:v>1.0333670374115267</c:v>
                </c:pt>
                <c:pt idx="6">
                  <c:v>1.0407402778882313</c:v>
                </c:pt>
                <c:pt idx="7">
                  <c:v>1.0476136376546505</c:v>
                </c:pt>
                <c:pt idx="8">
                  <c:v>1.0540098385612524</c:v>
                </c:pt>
                <c:pt idx="9">
                  <c:v>1.0586110132809217</c:v>
                </c:pt>
                <c:pt idx="10">
                  <c:v>1.0657343134024835</c:v>
                </c:pt>
                <c:pt idx="11">
                  <c:v>1.0725508685427341</c:v>
                </c:pt>
                <c:pt idx="12">
                  <c:v>1.0855023233092103</c:v>
                </c:pt>
                <c:pt idx="13">
                  <c:v>1.0934436100476024</c:v>
                </c:pt>
                <c:pt idx="14">
                  <c:v>1.0967950829915589</c:v>
                </c:pt>
                <c:pt idx="15">
                  <c:v>1.0999875029822428</c:v>
                </c:pt>
                <c:pt idx="16">
                  <c:v>1.1028958998420832</c:v>
                </c:pt>
                <c:pt idx="17">
                  <c:v>1.1078379023187648</c:v>
                </c:pt>
                <c:pt idx="18">
                  <c:v>1.1129162358982516</c:v>
                </c:pt>
                <c:pt idx="19">
                  <c:v>1.1202099498983198</c:v>
                </c:pt>
                <c:pt idx="20">
                  <c:v>1.1202326717487872</c:v>
                </c:pt>
                <c:pt idx="21">
                  <c:v>1.126628872655389</c:v>
                </c:pt>
                <c:pt idx="22">
                  <c:v>1.1317185671601095</c:v>
                </c:pt>
                <c:pt idx="23">
                  <c:v>1.1360698015246362</c:v>
                </c:pt>
                <c:pt idx="24">
                  <c:v>1.1408527510480453</c:v>
                </c:pt>
                <c:pt idx="25">
                  <c:v>1.1464309653378171</c:v>
                </c:pt>
                <c:pt idx="26">
                  <c:v>1.1484986537303599</c:v>
                </c:pt>
                <c:pt idx="27">
                  <c:v>1.1527135569920814</c:v>
                </c:pt>
                <c:pt idx="28">
                  <c:v>1.1603253768986945</c:v>
                </c:pt>
                <c:pt idx="29">
                  <c:v>1.1612342509173947</c:v>
                </c:pt>
                <c:pt idx="30">
                  <c:v>1.166517081151089</c:v>
                </c:pt>
                <c:pt idx="31">
                  <c:v>1.1700730507492529</c:v>
                </c:pt>
                <c:pt idx="32">
                  <c:v>1.1761057020483747</c:v>
                </c:pt>
                <c:pt idx="33">
                  <c:v>1.1850126674316357</c:v>
                </c:pt>
                <c:pt idx="34">
                  <c:v>1.1842628463662082</c:v>
                </c:pt>
                <c:pt idx="35">
                  <c:v>1.1899887526840185</c:v>
                </c:pt>
                <c:pt idx="36">
                  <c:v>1.2079162927028777</c:v>
                </c:pt>
                <c:pt idx="37">
                  <c:v>1.2041444655252724</c:v>
                </c:pt>
                <c:pt idx="38">
                  <c:v>1.2095295440860703</c:v>
                </c:pt>
                <c:pt idx="39">
                  <c:v>1.220356505833835</c:v>
                </c:pt>
                <c:pt idx="40">
                  <c:v>1.2251621772077117</c:v>
                </c:pt>
                <c:pt idx="41">
                  <c:v>1.2330580202451689</c:v>
                </c:pt>
                <c:pt idx="42">
                  <c:v>1.2451119619181785</c:v>
                </c:pt>
                <c:pt idx="43">
                  <c:v>1.2479635541518501</c:v>
                </c:pt>
                <c:pt idx="44">
                  <c:v>1.2560298110678134</c:v>
                </c:pt>
                <c:pt idx="45">
                  <c:v>1.2639483759557379</c:v>
                </c:pt>
                <c:pt idx="46">
                  <c:v>1.2702309676100021</c:v>
                </c:pt>
                <c:pt idx="47">
                  <c:v>1.2872041899092261</c:v>
                </c:pt>
                <c:pt idx="48">
                  <c:v>1.2864316469933312</c:v>
                </c:pt>
                <c:pt idx="49">
                  <c:v>1.3310573613115053</c:v>
                </c:pt>
                <c:pt idx="50">
                  <c:v>1.3406687040592586</c:v>
                </c:pt>
                <c:pt idx="51">
                  <c:v>1.3497347223957918</c:v>
                </c:pt>
                <c:pt idx="52">
                  <c:v>1.3519160200406721</c:v>
                </c:pt>
                <c:pt idx="53">
                  <c:v>1.3598800286295316</c:v>
                </c:pt>
                <c:pt idx="54">
                  <c:v>1.3668329148725873</c:v>
                </c:pt>
                <c:pt idx="55">
                  <c:v>1.3744447347792004</c:v>
                </c:pt>
                <c:pt idx="56">
                  <c:v>1.3832040081344226</c:v>
                </c:pt>
                <c:pt idx="57">
                  <c:v>1.3904068347326206</c:v>
                </c:pt>
                <c:pt idx="58">
                  <c:v>1.395814635143886</c:v>
                </c:pt>
                <c:pt idx="59">
                  <c:v>1.406493904863612</c:v>
                </c:pt>
                <c:pt idx="60">
                  <c:v>1.4097885731813999</c:v>
                </c:pt>
                <c:pt idx="61">
                  <c:v>1.4718419468081481</c:v>
                </c:pt>
                <c:pt idx="62">
                  <c:v>1.4851001465559355</c:v>
                </c:pt>
                <c:pt idx="63">
                  <c:v>1.490826052873746</c:v>
                </c:pt>
                <c:pt idx="64">
                  <c:v>1.5038002294906898</c:v>
                </c:pt>
                <c:pt idx="65">
                  <c:v>1.5188193726497086</c:v>
                </c:pt>
                <c:pt idx="66">
                  <c:v>1.5160245850422058</c:v>
                </c:pt>
                <c:pt idx="67">
                  <c:v>1.5312823076311335</c:v>
                </c:pt>
                <c:pt idx="68">
                  <c:v>1.5443132888742459</c:v>
                </c:pt>
                <c:pt idx="69">
                  <c:v>1.5515388373229115</c:v>
                </c:pt>
                <c:pt idx="70">
                  <c:v>1.5752377273605163</c:v>
                </c:pt>
                <c:pt idx="71">
                  <c:v>1.5755785551175288</c:v>
                </c:pt>
                <c:pt idx="72">
                  <c:v>1.7251905795207962</c:v>
                </c:pt>
                <c:pt idx="73">
                  <c:v>1.6414151168471161</c:v>
                </c:pt>
                <c:pt idx="74">
                  <c:v>1.6474136853705366</c:v>
                </c:pt>
                <c:pt idx="75">
                  <c:v>1.652412492473387</c:v>
                </c:pt>
                <c:pt idx="76">
                  <c:v>1.7017643516888015</c:v>
                </c:pt>
                <c:pt idx="77">
                  <c:v>1.7051953511093942</c:v>
                </c:pt>
                <c:pt idx="78">
                  <c:v>1.719907749287102</c:v>
                </c:pt>
                <c:pt idx="79">
                  <c:v>1.7649538178389248</c:v>
                </c:pt>
                <c:pt idx="80">
                  <c:v>1.7653400892968723</c:v>
                </c:pt>
                <c:pt idx="81">
                  <c:v>1.7785301234932573</c:v>
                </c:pt>
                <c:pt idx="82">
                  <c:v>1.8178616466525033</c:v>
                </c:pt>
                <c:pt idx="83">
                  <c:v>1.8277456516058668</c:v>
                </c:pt>
                <c:pt idx="84">
                  <c:v>1.7494688767453221</c:v>
                </c:pt>
                <c:pt idx="85">
                  <c:v>1.7613183217641244</c:v>
                </c:pt>
                <c:pt idx="86">
                  <c:v>1.7719975914838504</c:v>
                </c:pt>
                <c:pt idx="87">
                  <c:v>1.8278819827086719</c:v>
                </c:pt>
                <c:pt idx="88">
                  <c:v>1.8090569295963463</c:v>
                </c:pt>
                <c:pt idx="89">
                  <c:v>1.816464252848752</c:v>
                </c:pt>
                <c:pt idx="90">
                  <c:v>1.8636916190454551</c:v>
                </c:pt>
                <c:pt idx="91">
                  <c:v>1.8401745038115904</c:v>
                </c:pt>
                <c:pt idx="92">
                  <c:v>1.8527737698958202</c:v>
                </c:pt>
                <c:pt idx="93">
                  <c:v>1.9077265652514741</c:v>
                </c:pt>
                <c:pt idx="94">
                  <c:v>1.8846298042512581</c:v>
                </c:pt>
                <c:pt idx="95">
                  <c:v>1.901750718578521</c:v>
                </c:pt>
                <c:pt idx="96">
                  <c:v>1.9091239590552254</c:v>
                </c:pt>
                <c:pt idx="97">
                  <c:v>1.9137932993262972</c:v>
                </c:pt>
                <c:pt idx="98">
                  <c:v>1.9219049999431954</c:v>
                </c:pt>
                <c:pt idx="99">
                  <c:v>1.9384237852330695</c:v>
                </c:pt>
                <c:pt idx="100">
                  <c:v>1.9515229320275844</c:v>
                </c:pt>
                <c:pt idx="101">
                  <c:v>1.9588961725042888</c:v>
                </c:pt>
                <c:pt idx="102">
                  <c:v>1.9852535190465912</c:v>
                </c:pt>
                <c:pt idx="103">
                  <c:v>1.991695163654128</c:v>
                </c:pt>
                <c:pt idx="104">
                  <c:v>2.0023744333738538</c:v>
                </c:pt>
                <c:pt idx="105">
                  <c:v>2.0249145090376159</c:v>
                </c:pt>
                <c:pt idx="106">
                  <c:v>2.0245168766544346</c:v>
                </c:pt>
                <c:pt idx="107">
                  <c:v>2.0481589620658704</c:v>
                </c:pt>
                <c:pt idx="108">
                  <c:v>2.0572136194771704</c:v>
                </c:pt>
              </c:numCache>
            </c:numRef>
          </c:val>
          <c:smooth val="0"/>
          <c:extLst xmlns:c16r2="http://schemas.microsoft.com/office/drawing/2015/06/chart">
            <c:ext xmlns:c16="http://schemas.microsoft.com/office/drawing/2014/chart" uri="{C3380CC4-5D6E-409C-BE32-E72D297353CC}">
              <c16:uniqueId val="{00000015-9621-4C6C-8C5E-84B6BD016626}"/>
            </c:ext>
          </c:extLst>
        </c:ser>
        <c:dLbls>
          <c:showLegendKey val="0"/>
          <c:showVal val="0"/>
          <c:showCatName val="0"/>
          <c:showSerName val="0"/>
          <c:showPercent val="0"/>
          <c:showBubbleSize val="0"/>
        </c:dLbls>
        <c:smooth val="0"/>
        <c:axId val="252434056"/>
        <c:axId val="252434448"/>
      </c:lineChart>
      <c:dateAx>
        <c:axId val="252434056"/>
        <c:scaling>
          <c:orientation val="minMax"/>
        </c:scaling>
        <c:delete val="0"/>
        <c:axPos val="b"/>
        <c:numFmt formatCode="mmm\-yy" sourceLinked="0"/>
        <c:majorTickMark val="out"/>
        <c:minorTickMark val="none"/>
        <c:tickLblPos val="nextTo"/>
        <c:spPr>
          <a:ln w="3175">
            <a:solidFill>
              <a:srgbClr val="969696"/>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52434448"/>
        <c:crosses val="autoZero"/>
        <c:auto val="1"/>
        <c:lblOffset val="100"/>
        <c:baseTimeUnit val="months"/>
        <c:majorUnit val="6"/>
        <c:majorTimeUnit val="months"/>
        <c:minorUnit val="3"/>
        <c:minorTimeUnit val="months"/>
      </c:dateAx>
      <c:valAx>
        <c:axId val="252434448"/>
        <c:scaling>
          <c:orientation val="minMax"/>
          <c:max val="2.5"/>
          <c:min val="0.70000000000000062"/>
        </c:scaling>
        <c:delete val="0"/>
        <c:axPos val="l"/>
        <c:majorGridlines>
          <c:spPr>
            <a:ln w="3175">
              <a:solidFill>
                <a:srgbClr val="969696"/>
              </a:solidFill>
              <a:prstDash val="solid"/>
            </a:ln>
          </c:spPr>
        </c:majorGridlines>
        <c:numFmt formatCode="0.000" sourceLinked="1"/>
        <c:majorTickMark val="out"/>
        <c:minorTickMark val="none"/>
        <c:tickLblPos val="nextTo"/>
        <c:spPr>
          <a:ln w="3175">
            <a:solidFill>
              <a:srgbClr val="969696"/>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252434056"/>
        <c:crosses val="autoZero"/>
        <c:crossBetween val="between"/>
        <c:majorUnit val="0.15000000000000024"/>
      </c:valAx>
      <c:spPr>
        <a:solidFill>
          <a:srgbClr val="C0C0C0"/>
        </a:solidFill>
        <a:ln w="12700">
          <a:solidFill>
            <a:srgbClr val="C0C0C0"/>
          </a:solidFill>
          <a:prstDash val="solid"/>
        </a:ln>
      </c:spPr>
    </c:plotArea>
    <c:legend>
      <c:legendPos val="b"/>
      <c:layout>
        <c:manualLayout>
          <c:xMode val="edge"/>
          <c:yMode val="edge"/>
          <c:x val="0.11428586426696662"/>
          <c:y val="0.83439668767518704"/>
          <c:w val="0.83285774278215219"/>
          <c:h val="0.14649703818869775"/>
        </c:manualLayout>
      </c:layout>
      <c:overlay val="0"/>
      <c:spPr>
        <a:solidFill>
          <a:srgbClr val="C0C0C0"/>
        </a:solidFill>
        <a:ln w="3175">
          <a:solidFill>
            <a:srgbClr val="C0C0C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479528387027328"/>
          <c:y val="3.3419023136246784E-2"/>
        </c:manualLayout>
      </c:layout>
      <c:overlay val="0"/>
      <c:spPr>
        <a:noFill/>
        <a:ln w="25400">
          <a:noFill/>
        </a:ln>
      </c:spPr>
      <c:txPr>
        <a:bodyPr/>
        <a:lstStyle/>
        <a:p>
          <a:pPr>
            <a:defRPr sz="1025"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309149273238239"/>
          <c:y val="0.16709511568123489"/>
          <c:w val="0.79968515847203281"/>
          <c:h val="0.55784061696658904"/>
        </c:manualLayout>
      </c:layout>
      <c:lineChart>
        <c:grouping val="standard"/>
        <c:varyColors val="0"/>
        <c:ser>
          <c:idx val="0"/>
          <c:order val="0"/>
          <c:tx>
            <c:strRef>
              <c:f>'12Mo Totals'!$X$4</c:f>
              <c:strCache>
                <c:ptCount val="1"/>
                <c:pt idx="0">
                  <c:v>All Sectors</c:v>
                </c:pt>
              </c:strCache>
            </c:strRef>
          </c:tx>
          <c:spPr>
            <a:ln w="38100">
              <a:solidFill>
                <a:srgbClr val="000080"/>
              </a:solidFill>
              <a:prstDash val="solid"/>
            </a:ln>
          </c:spPr>
          <c:marker>
            <c:symbol val="none"/>
          </c:marker>
          <c:cat>
            <c:numRef>
              <c:f>'12Mo Totals'!$B$5:$B$77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3CEE-4084-AD8B-FB764E79D9F6}"/>
            </c:ext>
          </c:extLst>
        </c:ser>
        <c:dLbls>
          <c:showLegendKey val="0"/>
          <c:showVal val="0"/>
          <c:showCatName val="0"/>
          <c:showSerName val="0"/>
          <c:showPercent val="0"/>
          <c:showBubbleSize val="0"/>
        </c:dLbls>
        <c:smooth val="0"/>
        <c:axId val="246449312"/>
        <c:axId val="246276608"/>
      </c:lineChart>
      <c:dateAx>
        <c:axId val="246449312"/>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6276608"/>
        <c:crosses val="autoZero"/>
        <c:auto val="1"/>
        <c:lblOffset val="100"/>
        <c:baseTimeUnit val="days"/>
        <c:majorUnit val="1"/>
        <c:majorTimeUnit val="days"/>
        <c:minorUnit val="1"/>
        <c:minorTimeUnit val="days"/>
      </c:dateAx>
      <c:valAx>
        <c:axId val="246276608"/>
        <c:scaling>
          <c:orientation val="minMax"/>
          <c:min val="30000000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6449312"/>
        <c:crosses val="autoZero"/>
        <c:crossBetween val="between"/>
        <c:dispUnits>
          <c:builtInUnit val="millions"/>
          <c:dispUnitsLbl>
            <c:layout>
              <c:manualLayout>
                <c:xMode val="edge"/>
                <c:yMode val="edge"/>
                <c:x val="2.3659324215148877E-2"/>
                <c:y val="0.16709511568123489"/>
              </c:manualLayout>
            </c:layout>
            <c:spPr>
              <a:noFill/>
              <a:ln w="25400">
                <a:noFill/>
              </a:ln>
            </c:spPr>
            <c:txPr>
              <a:bodyPr rot="-5400000" vert="horz"/>
              <a:lstStyle/>
              <a:p>
                <a:pPr algn="ctr">
                  <a:defRPr sz="1025" b="1" i="0" u="none" strike="noStrike" baseline="0">
                    <a:solidFill>
                      <a:srgbClr val="000000"/>
                    </a:solidFill>
                    <a:latin typeface="Arial"/>
                    <a:ea typeface="Arial"/>
                    <a:cs typeface="Arial"/>
                  </a:defRPr>
                </a:pPr>
                <a:endParaRPr lang="en-US"/>
              </a:p>
            </c:tx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0136872887355"/>
          <c:y val="4.3701799485861177E-2"/>
          <c:w val="0.80757159987708238"/>
          <c:h val="0.79177377892030854"/>
        </c:manualLayout>
      </c:layout>
      <c:barChart>
        <c:barDir val="col"/>
        <c:grouping val="clustered"/>
        <c:varyColors val="0"/>
        <c:ser>
          <c:idx val="1"/>
          <c:order val="1"/>
          <c:spPr>
            <a:solidFill>
              <a:srgbClr val="CCFFFF"/>
            </a:solidFill>
            <a:ln w="25400">
              <a:noFill/>
            </a:ln>
          </c:spPr>
          <c:invertIfNegative val="0"/>
          <c:val>
            <c:numRef>
              <c:f>'12Mo Totals'!$D$119:$D$227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10000000</c:v>
                </c:pt>
                <c:pt idx="14">
                  <c:v>10000000</c:v>
                </c:pt>
                <c:pt idx="15">
                  <c:v>10000000</c:v>
                </c:pt>
                <c:pt idx="16">
                  <c:v>10000000</c:v>
                </c:pt>
                <c:pt idx="17">
                  <c:v>10000000</c:v>
                </c:pt>
                <c:pt idx="18">
                  <c:v>10000000</c:v>
                </c:pt>
                <c:pt idx="19">
                  <c:v>10000000</c:v>
                </c:pt>
                <c:pt idx="20">
                  <c:v>10000000</c:v>
                </c:pt>
                <c:pt idx="21">
                  <c:v>10000000</c:v>
                </c:pt>
                <c:pt idx="22">
                  <c:v>10000000</c:v>
                </c:pt>
                <c:pt idx="23">
                  <c:v>10000000</c:v>
                </c:pt>
                <c:pt idx="24">
                  <c:v>10000000</c:v>
                </c:pt>
                <c:pt idx="25">
                  <c:v>0</c:v>
                </c:pt>
                <c:pt idx="26">
                  <c:v>0</c:v>
                </c:pt>
                <c:pt idx="27">
                  <c:v>0</c:v>
                </c:pt>
                <c:pt idx="28">
                  <c:v>0</c:v>
                </c:pt>
                <c:pt idx="29">
                  <c:v>0</c:v>
                </c:pt>
                <c:pt idx="30">
                  <c:v>0</c:v>
                </c:pt>
                <c:pt idx="31">
                  <c:v>0</c:v>
                </c:pt>
                <c:pt idx="32">
                  <c:v>0</c:v>
                </c:pt>
                <c:pt idx="33">
                  <c:v>0</c:v>
                </c:pt>
                <c:pt idx="34">
                  <c:v>0</c:v>
                </c:pt>
                <c:pt idx="35">
                  <c:v>0</c:v>
                </c:pt>
                <c:pt idx="36">
                  <c:v>0</c:v>
                </c:pt>
                <c:pt idx="37">
                  <c:v>10000000</c:v>
                </c:pt>
                <c:pt idx="38">
                  <c:v>10000000</c:v>
                </c:pt>
                <c:pt idx="39">
                  <c:v>10000000</c:v>
                </c:pt>
                <c:pt idx="40">
                  <c:v>10000000</c:v>
                </c:pt>
                <c:pt idx="41">
                  <c:v>10000000</c:v>
                </c:pt>
                <c:pt idx="42">
                  <c:v>10000000</c:v>
                </c:pt>
                <c:pt idx="43">
                  <c:v>10000000</c:v>
                </c:pt>
                <c:pt idx="44">
                  <c:v>10000000</c:v>
                </c:pt>
                <c:pt idx="45">
                  <c:v>10000000</c:v>
                </c:pt>
                <c:pt idx="46">
                  <c:v>10000000</c:v>
                </c:pt>
                <c:pt idx="47">
                  <c:v>10000000</c:v>
                </c:pt>
                <c:pt idx="48">
                  <c:v>10000000</c:v>
                </c:pt>
                <c:pt idx="49">
                  <c:v>0</c:v>
                </c:pt>
                <c:pt idx="50">
                  <c:v>0</c:v>
                </c:pt>
                <c:pt idx="51">
                  <c:v>0</c:v>
                </c:pt>
                <c:pt idx="52">
                  <c:v>0</c:v>
                </c:pt>
                <c:pt idx="53">
                  <c:v>0</c:v>
                </c:pt>
                <c:pt idx="54">
                  <c:v>0</c:v>
                </c:pt>
                <c:pt idx="55">
                  <c:v>0</c:v>
                </c:pt>
                <c:pt idx="56">
                  <c:v>0</c:v>
                </c:pt>
                <c:pt idx="57">
                  <c:v>0</c:v>
                </c:pt>
                <c:pt idx="58">
                  <c:v>0</c:v>
                </c:pt>
                <c:pt idx="59">
                  <c:v>0</c:v>
                </c:pt>
                <c:pt idx="60">
                  <c:v>0</c:v>
                </c:pt>
                <c:pt idx="61">
                  <c:v>10000000</c:v>
                </c:pt>
                <c:pt idx="62">
                  <c:v>10000000</c:v>
                </c:pt>
                <c:pt idx="63">
                  <c:v>10000000</c:v>
                </c:pt>
                <c:pt idx="64">
                  <c:v>10000000</c:v>
                </c:pt>
                <c:pt idx="65">
                  <c:v>10000000</c:v>
                </c:pt>
                <c:pt idx="66">
                  <c:v>10000000</c:v>
                </c:pt>
                <c:pt idx="67">
                  <c:v>10000000</c:v>
                </c:pt>
                <c:pt idx="68">
                  <c:v>10000000</c:v>
                </c:pt>
                <c:pt idx="69">
                  <c:v>10000000</c:v>
                </c:pt>
                <c:pt idx="70">
                  <c:v>10000000</c:v>
                </c:pt>
                <c:pt idx="71">
                  <c:v>10000000</c:v>
                </c:pt>
                <c:pt idx="72">
                  <c:v>10000000</c:v>
                </c:pt>
                <c:pt idx="73">
                  <c:v>0</c:v>
                </c:pt>
                <c:pt idx="74">
                  <c:v>0</c:v>
                </c:pt>
                <c:pt idx="75">
                  <c:v>0</c:v>
                </c:pt>
                <c:pt idx="76">
                  <c:v>0</c:v>
                </c:pt>
                <c:pt idx="77">
                  <c:v>0</c:v>
                </c:pt>
                <c:pt idx="78">
                  <c:v>0</c:v>
                </c:pt>
                <c:pt idx="79">
                  <c:v>0</c:v>
                </c:pt>
                <c:pt idx="80">
                  <c:v>0</c:v>
                </c:pt>
                <c:pt idx="81">
                  <c:v>0</c:v>
                </c:pt>
                <c:pt idx="82">
                  <c:v>0</c:v>
                </c:pt>
                <c:pt idx="83">
                  <c:v>0</c:v>
                </c:pt>
                <c:pt idx="84">
                  <c:v>0</c:v>
                </c:pt>
                <c:pt idx="85">
                  <c:v>10000000</c:v>
                </c:pt>
                <c:pt idx="86">
                  <c:v>10000000</c:v>
                </c:pt>
                <c:pt idx="87">
                  <c:v>10000000</c:v>
                </c:pt>
                <c:pt idx="88">
                  <c:v>10000000</c:v>
                </c:pt>
                <c:pt idx="89">
                  <c:v>10000000</c:v>
                </c:pt>
                <c:pt idx="90">
                  <c:v>10000000</c:v>
                </c:pt>
                <c:pt idx="91">
                  <c:v>10000000</c:v>
                </c:pt>
                <c:pt idx="92">
                  <c:v>10000000</c:v>
                </c:pt>
                <c:pt idx="93">
                  <c:v>10000000</c:v>
                </c:pt>
                <c:pt idx="94">
                  <c:v>10000000</c:v>
                </c:pt>
                <c:pt idx="95">
                  <c:v>10000000</c:v>
                </c:pt>
                <c:pt idx="96">
                  <c:v>10000000</c:v>
                </c:pt>
                <c:pt idx="97">
                  <c:v>0</c:v>
                </c:pt>
                <c:pt idx="98">
                  <c:v>0</c:v>
                </c:pt>
                <c:pt idx="99">
                  <c:v>0</c:v>
                </c:pt>
                <c:pt idx="100">
                  <c:v>0</c:v>
                </c:pt>
                <c:pt idx="101">
                  <c:v>0</c:v>
                </c:pt>
                <c:pt idx="102">
                  <c:v>0</c:v>
                </c:pt>
                <c:pt idx="103">
                  <c:v>0</c:v>
                </c:pt>
                <c:pt idx="104">
                  <c:v>0</c:v>
                </c:pt>
                <c:pt idx="105">
                  <c:v>0</c:v>
                </c:pt>
                <c:pt idx="106">
                  <c:v>0</c:v>
                </c:pt>
                <c:pt idx="107">
                  <c:v>0</c:v>
                </c:pt>
                <c:pt idx="108">
                  <c:v>0</c:v>
                </c:pt>
              </c:numCache>
            </c:numRef>
          </c:val>
          <c:extLst xmlns:c16r2="http://schemas.microsoft.com/office/drawing/2015/06/chart">
            <c:ext xmlns:c16="http://schemas.microsoft.com/office/drawing/2014/chart" uri="{C3380CC4-5D6E-409C-BE32-E72D297353CC}">
              <c16:uniqueId val="{00000000-AA38-4FCF-BCF9-173C4FAB4B68}"/>
            </c:ext>
          </c:extLst>
        </c:ser>
        <c:dLbls>
          <c:showLegendKey val="0"/>
          <c:showVal val="0"/>
          <c:showCatName val="0"/>
          <c:showSerName val="0"/>
          <c:showPercent val="0"/>
          <c:showBubbleSize val="0"/>
        </c:dLbls>
        <c:gapWidth val="0"/>
        <c:axId val="246278176"/>
        <c:axId val="247690088"/>
      </c:barChart>
      <c:lineChart>
        <c:grouping val="standard"/>
        <c:varyColors val="0"/>
        <c:ser>
          <c:idx val="0"/>
          <c:order val="0"/>
          <c:tx>
            <c:strRef>
              <c:f>'12Mo Totals'!$D$4</c:f>
              <c:strCache>
                <c:ptCount val="1"/>
                <c:pt idx="0">
                  <c:v>Mining</c:v>
                </c:pt>
              </c:strCache>
            </c:strRef>
          </c:tx>
          <c:spPr>
            <a:ln w="25400">
              <a:solidFill>
                <a:srgbClr val="000080"/>
              </a:solidFill>
              <a:prstDash val="solid"/>
            </a:ln>
          </c:spPr>
          <c:marker>
            <c:symbol val="none"/>
          </c:marker>
          <c:cat>
            <c:numRef>
              <c:f>'12Mo Totals'!$B$5:$B$113</c:f>
              <c:numCache>
                <c:formatCode>[$-409]mmm\-yy;@</c:formatCode>
                <c:ptCount val="109"/>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pt idx="73">
                  <c:v>42767</c:v>
                </c:pt>
                <c:pt idx="74">
                  <c:v>42795</c:v>
                </c:pt>
                <c:pt idx="75">
                  <c:v>42826</c:v>
                </c:pt>
                <c:pt idx="76">
                  <c:v>42856</c:v>
                </c:pt>
                <c:pt idx="77">
                  <c:v>42887</c:v>
                </c:pt>
                <c:pt idx="78">
                  <c:v>42917</c:v>
                </c:pt>
                <c:pt idx="79">
                  <c:v>42948</c:v>
                </c:pt>
                <c:pt idx="80">
                  <c:v>42979</c:v>
                </c:pt>
                <c:pt idx="81">
                  <c:v>43009</c:v>
                </c:pt>
                <c:pt idx="82">
                  <c:v>43040</c:v>
                </c:pt>
                <c:pt idx="83">
                  <c:v>43070</c:v>
                </c:pt>
                <c:pt idx="84">
                  <c:v>43101</c:v>
                </c:pt>
                <c:pt idx="85">
                  <c:v>43132</c:v>
                </c:pt>
                <c:pt idx="86">
                  <c:v>43160</c:v>
                </c:pt>
                <c:pt idx="87">
                  <c:v>43191</c:v>
                </c:pt>
                <c:pt idx="88">
                  <c:v>43221</c:v>
                </c:pt>
                <c:pt idx="89">
                  <c:v>43252</c:v>
                </c:pt>
                <c:pt idx="90">
                  <c:v>43282</c:v>
                </c:pt>
                <c:pt idx="91">
                  <c:v>43313</c:v>
                </c:pt>
                <c:pt idx="92">
                  <c:v>43344</c:v>
                </c:pt>
                <c:pt idx="93">
                  <c:v>43374</c:v>
                </c:pt>
                <c:pt idx="94">
                  <c:v>43405</c:v>
                </c:pt>
                <c:pt idx="95">
                  <c:v>43435</c:v>
                </c:pt>
                <c:pt idx="96">
                  <c:v>43466</c:v>
                </c:pt>
                <c:pt idx="97">
                  <c:v>43497</c:v>
                </c:pt>
                <c:pt idx="98">
                  <c:v>43525</c:v>
                </c:pt>
                <c:pt idx="99">
                  <c:v>43556</c:v>
                </c:pt>
                <c:pt idx="100">
                  <c:v>43586</c:v>
                </c:pt>
                <c:pt idx="101">
                  <c:v>43617</c:v>
                </c:pt>
                <c:pt idx="102">
                  <c:v>43647</c:v>
                </c:pt>
                <c:pt idx="103">
                  <c:v>43678</c:v>
                </c:pt>
                <c:pt idx="104">
                  <c:v>43709</c:v>
                </c:pt>
                <c:pt idx="105">
                  <c:v>43739</c:v>
                </c:pt>
                <c:pt idx="106">
                  <c:v>43770</c:v>
                </c:pt>
                <c:pt idx="107">
                  <c:v>43800</c:v>
                </c:pt>
                <c:pt idx="108">
                  <c:v>43831</c:v>
                </c:pt>
              </c:numCache>
            </c:numRef>
          </c:cat>
          <c:val>
            <c:numRef>
              <c:f>'12Mo Totals'!$D$5:$D$113</c:f>
              <c:numCache>
                <c:formatCode>General</c:formatCode>
                <c:ptCount val="109"/>
                <c:pt idx="0">
                  <c:v>5107000</c:v>
                </c:pt>
                <c:pt idx="1">
                  <c:v>5133000</c:v>
                </c:pt>
                <c:pt idx="2">
                  <c:v>5175000</c:v>
                </c:pt>
                <c:pt idx="3">
                  <c:v>5184000</c:v>
                </c:pt>
                <c:pt idx="4">
                  <c:v>5254000</c:v>
                </c:pt>
                <c:pt idx="5">
                  <c:v>5426000</c:v>
                </c:pt>
                <c:pt idx="6">
                  <c:v>5512000</c:v>
                </c:pt>
                <c:pt idx="7">
                  <c:v>5610000</c:v>
                </c:pt>
                <c:pt idx="8">
                  <c:v>5678000</c:v>
                </c:pt>
                <c:pt idx="9">
                  <c:v>5767000</c:v>
                </c:pt>
                <c:pt idx="10">
                  <c:v>5796000</c:v>
                </c:pt>
                <c:pt idx="11">
                  <c:v>5824000</c:v>
                </c:pt>
                <c:pt idx="12">
                  <c:v>5880000</c:v>
                </c:pt>
                <c:pt idx="13">
                  <c:v>5924000</c:v>
                </c:pt>
                <c:pt idx="14">
                  <c:v>5958000</c:v>
                </c:pt>
                <c:pt idx="15">
                  <c:v>5986000</c:v>
                </c:pt>
                <c:pt idx="16">
                  <c:v>6002000</c:v>
                </c:pt>
                <c:pt idx="17">
                  <c:v>5916000</c:v>
                </c:pt>
                <c:pt idx="18">
                  <c:v>5917000</c:v>
                </c:pt>
                <c:pt idx="19">
                  <c:v>5910000</c:v>
                </c:pt>
                <c:pt idx="20">
                  <c:v>5830000</c:v>
                </c:pt>
                <c:pt idx="21">
                  <c:v>5839000</c:v>
                </c:pt>
                <c:pt idx="22">
                  <c:v>5815000</c:v>
                </c:pt>
                <c:pt idx="23">
                  <c:v>5858000</c:v>
                </c:pt>
                <c:pt idx="24">
                  <c:v>5923000</c:v>
                </c:pt>
                <c:pt idx="25">
                  <c:v>5918000</c:v>
                </c:pt>
                <c:pt idx="26">
                  <c:v>6006000</c:v>
                </c:pt>
                <c:pt idx="27">
                  <c:v>6032000</c:v>
                </c:pt>
                <c:pt idx="28">
                  <c:v>6112000</c:v>
                </c:pt>
                <c:pt idx="29">
                  <c:v>6158000</c:v>
                </c:pt>
                <c:pt idx="30">
                  <c:v>6175000</c:v>
                </c:pt>
                <c:pt idx="31">
                  <c:v>6121000</c:v>
                </c:pt>
                <c:pt idx="32">
                  <c:v>6117000</c:v>
                </c:pt>
                <c:pt idx="33">
                  <c:v>6210000</c:v>
                </c:pt>
                <c:pt idx="34">
                  <c:v>6241000</c:v>
                </c:pt>
                <c:pt idx="35">
                  <c:v>6227000</c:v>
                </c:pt>
                <c:pt idx="36">
                  <c:v>6573000</c:v>
                </c:pt>
                <c:pt idx="37">
                  <c:v>6560000</c:v>
                </c:pt>
                <c:pt idx="38">
                  <c:v>6500000</c:v>
                </c:pt>
                <c:pt idx="39">
                  <c:v>6522000</c:v>
                </c:pt>
                <c:pt idx="40">
                  <c:v>6487000</c:v>
                </c:pt>
                <c:pt idx="41">
                  <c:v>6498000</c:v>
                </c:pt>
                <c:pt idx="42">
                  <c:v>6473000</c:v>
                </c:pt>
                <c:pt idx="43">
                  <c:v>6459000</c:v>
                </c:pt>
                <c:pt idx="44">
                  <c:v>6561000</c:v>
                </c:pt>
                <c:pt idx="45">
                  <c:v>6448000</c:v>
                </c:pt>
                <c:pt idx="46">
                  <c:v>6374000</c:v>
                </c:pt>
                <c:pt idx="47">
                  <c:v>6449000</c:v>
                </c:pt>
                <c:pt idx="48">
                  <c:v>6292000</c:v>
                </c:pt>
                <c:pt idx="49">
                  <c:v>6434000</c:v>
                </c:pt>
                <c:pt idx="50">
                  <c:v>6403000</c:v>
                </c:pt>
                <c:pt idx="51">
                  <c:v>6436000</c:v>
                </c:pt>
                <c:pt idx="52">
                  <c:v>6408000</c:v>
                </c:pt>
                <c:pt idx="53">
                  <c:v>6331000</c:v>
                </c:pt>
                <c:pt idx="54">
                  <c:v>6308000</c:v>
                </c:pt>
                <c:pt idx="55">
                  <c:v>6304000</c:v>
                </c:pt>
                <c:pt idx="56">
                  <c:v>6204000</c:v>
                </c:pt>
                <c:pt idx="57">
                  <c:v>6215000</c:v>
                </c:pt>
                <c:pt idx="58">
                  <c:v>6230000</c:v>
                </c:pt>
                <c:pt idx="59">
                  <c:v>6319000</c:v>
                </c:pt>
                <c:pt idx="60">
                  <c:v>6316000</c:v>
                </c:pt>
                <c:pt idx="61">
                  <c:v>6305000</c:v>
                </c:pt>
                <c:pt idx="62">
                  <c:v>6342000</c:v>
                </c:pt>
                <c:pt idx="63">
                  <c:v>6330000</c:v>
                </c:pt>
                <c:pt idx="64">
                  <c:v>6411000</c:v>
                </c:pt>
                <c:pt idx="65">
                  <c:v>6424000</c:v>
                </c:pt>
                <c:pt idx="66">
                  <c:v>6406000</c:v>
                </c:pt>
                <c:pt idx="67">
                  <c:v>6455000</c:v>
                </c:pt>
                <c:pt idx="68">
                  <c:v>6504000</c:v>
                </c:pt>
                <c:pt idx="69">
                  <c:v>6459000</c:v>
                </c:pt>
                <c:pt idx="70">
                  <c:v>6509000</c:v>
                </c:pt>
                <c:pt idx="71">
                  <c:v>6520000</c:v>
                </c:pt>
                <c:pt idx="72">
                  <c:v>6430000</c:v>
                </c:pt>
                <c:pt idx="73">
                  <c:v>6435000</c:v>
                </c:pt>
                <c:pt idx="74">
                  <c:v>6480000</c:v>
                </c:pt>
                <c:pt idx="75">
                  <c:v>6474000</c:v>
                </c:pt>
                <c:pt idx="76">
                  <c:v>6454000</c:v>
                </c:pt>
                <c:pt idx="77">
                  <c:v>6475000</c:v>
                </c:pt>
                <c:pt idx="78">
                  <c:v>6464000</c:v>
                </c:pt>
                <c:pt idx="79">
                  <c:v>6568000</c:v>
                </c:pt>
                <c:pt idx="80">
                  <c:v>6570000</c:v>
                </c:pt>
                <c:pt idx="81">
                  <c:v>6677000</c:v>
                </c:pt>
                <c:pt idx="82">
                  <c:v>6865000</c:v>
                </c:pt>
                <c:pt idx="83">
                  <c:v>6917000</c:v>
                </c:pt>
                <c:pt idx="84">
                  <c:v>6920000</c:v>
                </c:pt>
                <c:pt idx="85">
                  <c:v>6982000</c:v>
                </c:pt>
                <c:pt idx="86">
                  <c:v>7018000</c:v>
                </c:pt>
                <c:pt idx="87">
                  <c:v>7076000</c:v>
                </c:pt>
                <c:pt idx="88">
                  <c:v>7151000</c:v>
                </c:pt>
                <c:pt idx="89">
                  <c:v>7167000</c:v>
                </c:pt>
                <c:pt idx="90">
                  <c:v>7287000</c:v>
                </c:pt>
                <c:pt idx="91">
                  <c:v>7268000</c:v>
                </c:pt>
                <c:pt idx="92">
                  <c:v>7292000</c:v>
                </c:pt>
                <c:pt idx="93">
                  <c:v>7308000</c:v>
                </c:pt>
                <c:pt idx="94">
                  <c:v>7255000</c:v>
                </c:pt>
                <c:pt idx="95">
                  <c:v>7291000</c:v>
                </c:pt>
                <c:pt idx="96">
                  <c:v>7270000</c:v>
                </c:pt>
                <c:pt idx="97">
                  <c:v>7264000</c:v>
                </c:pt>
                <c:pt idx="98">
                  <c:v>7363000</c:v>
                </c:pt>
                <c:pt idx="99">
                  <c:v>7391000</c:v>
                </c:pt>
                <c:pt idx="100">
                  <c:v>7371000</c:v>
                </c:pt>
                <c:pt idx="101">
                  <c:v>7382000</c:v>
                </c:pt>
                <c:pt idx="102">
                  <c:v>7403000</c:v>
                </c:pt>
                <c:pt idx="103">
                  <c:v>7386000</c:v>
                </c:pt>
                <c:pt idx="104">
                  <c:v>7413000</c:v>
                </c:pt>
                <c:pt idx="105">
                  <c:v>7426000</c:v>
                </c:pt>
                <c:pt idx="106">
                  <c:v>7339000</c:v>
                </c:pt>
                <c:pt idx="107">
                  <c:v>7384000</c:v>
                </c:pt>
                <c:pt idx="108">
                  <c:v>7370000</c:v>
                </c:pt>
              </c:numCache>
            </c:numRef>
          </c:val>
          <c:smooth val="0"/>
          <c:extLst xmlns:c16r2="http://schemas.microsoft.com/office/drawing/2015/06/chart">
            <c:ext xmlns:c16="http://schemas.microsoft.com/office/drawing/2014/chart" uri="{C3380CC4-5D6E-409C-BE32-E72D297353CC}">
              <c16:uniqueId val="{00000001-AA38-4FCF-BCF9-173C4FAB4B68}"/>
            </c:ext>
          </c:extLst>
        </c:ser>
        <c:dLbls>
          <c:showLegendKey val="0"/>
          <c:showVal val="0"/>
          <c:showCatName val="0"/>
          <c:showSerName val="0"/>
          <c:showPercent val="0"/>
          <c:showBubbleSize val="0"/>
        </c:dLbls>
        <c:marker val="1"/>
        <c:smooth val="0"/>
        <c:axId val="246277392"/>
        <c:axId val="246277784"/>
      </c:lineChart>
      <c:dateAx>
        <c:axId val="246277392"/>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46277784"/>
        <c:crosses val="autoZero"/>
        <c:auto val="1"/>
        <c:lblOffset val="100"/>
        <c:baseTimeUnit val="months"/>
        <c:majorUnit val="6"/>
        <c:majorTimeUnit val="months"/>
        <c:minorUnit val="3"/>
        <c:minorTimeUnit val="months"/>
      </c:dateAx>
      <c:valAx>
        <c:axId val="246277784"/>
        <c:scaling>
          <c:orientation val="minMax"/>
          <c:max val="10000000"/>
          <c:min val="0"/>
        </c:scaling>
        <c:delete val="0"/>
        <c:axPos val="l"/>
        <c:majorGridlines>
          <c:spPr>
            <a:ln w="3175">
              <a:solidFill>
                <a:srgbClr val="C0C0C0"/>
              </a:solidFill>
              <a:prstDash val="sysDash"/>
            </a:ln>
          </c:spPr>
        </c:majorGridlines>
        <c:title>
          <c:tx>
            <c:rich>
              <a:bodyPr/>
              <a:lstStyle/>
              <a:p>
                <a:pPr>
                  <a:defRPr sz="1025" b="1" i="0" u="none" strike="noStrike" baseline="0">
                    <a:solidFill>
                      <a:srgbClr val="000000"/>
                    </a:solidFill>
                    <a:latin typeface="Arial"/>
                    <a:ea typeface="Arial"/>
                    <a:cs typeface="Arial"/>
                  </a:defRPr>
                </a:pPr>
                <a:r>
                  <a:rPr lang="en-US"/>
                  <a:t>$ Million</a:t>
                </a:r>
              </a:p>
            </c:rich>
          </c:tx>
          <c:layout>
            <c:manualLayout>
              <c:xMode val="edge"/>
              <c:yMode val="edge"/>
              <c:x val="2.2082018927444796E-2"/>
              <c:y val="0.3598971722365038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6277392"/>
        <c:crosses val="autoZero"/>
        <c:crossBetween val="between"/>
        <c:majorUnit val="2000000"/>
        <c:dispUnits>
          <c:builtInUnit val="millions"/>
        </c:dispUnits>
      </c:valAx>
      <c:catAx>
        <c:axId val="246278176"/>
        <c:scaling>
          <c:orientation val="minMax"/>
        </c:scaling>
        <c:delete val="1"/>
        <c:axPos val="b"/>
        <c:majorTickMark val="out"/>
        <c:minorTickMark val="none"/>
        <c:tickLblPos val="nextTo"/>
        <c:crossAx val="247690088"/>
        <c:crosses val="autoZero"/>
        <c:auto val="1"/>
        <c:lblAlgn val="ctr"/>
        <c:lblOffset val="100"/>
        <c:noMultiLvlLbl val="0"/>
      </c:catAx>
      <c:valAx>
        <c:axId val="247690088"/>
        <c:scaling>
          <c:orientation val="minMax"/>
          <c:max val="10000000"/>
          <c:min val="0"/>
        </c:scaling>
        <c:delete val="0"/>
        <c:axPos val="r"/>
        <c:numFmt formatCode="#,##0"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6278176"/>
        <c:crosses val="max"/>
        <c:crossBetween val="between"/>
        <c:majorUnit val="2000000"/>
        <c:dispUnits>
          <c:builtInUnit val="millions"/>
        </c:dispUnits>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132549207466564E-2"/>
          <c:y val="6.9408740359897192E-2"/>
          <c:w val="0.85646753658839481"/>
          <c:h val="0.62467866323908361"/>
        </c:manualLayout>
      </c:layout>
      <c:lineChart>
        <c:grouping val="standard"/>
        <c:varyColors val="0"/>
        <c:ser>
          <c:idx val="0"/>
          <c:order val="0"/>
          <c:spPr>
            <a:ln w="38100">
              <a:solidFill>
                <a:srgbClr val="000080"/>
              </a:solidFill>
              <a:prstDash val="solid"/>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B658-4051-9692-867D4FB7775B}"/>
            </c:ext>
          </c:extLst>
        </c:ser>
        <c:ser>
          <c:idx val="1"/>
          <c:order val="1"/>
          <c:tx>
            <c:strRef>
              <c:f>IndexData!$G$4</c:f>
              <c:strCache>
                <c:ptCount val="1"/>
                <c:pt idx="0">
                  <c:v>Manufacturing</c:v>
                </c:pt>
              </c:strCache>
            </c:strRef>
          </c:tx>
          <c:spPr>
            <a:ln w="12700">
              <a:solidFill>
                <a:srgbClr val="808080"/>
              </a:solidFill>
              <a:prstDash val="lgDashDot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IndexData!$G$5:$G$77</c:f>
              <c:numCache>
                <c:formatCode>0.000</c:formatCode>
                <c:ptCount val="73"/>
                <c:pt idx="0">
                  <c:v>1</c:v>
                </c:pt>
                <c:pt idx="1">
                  <c:v>1.0064029350773649</c:v>
                </c:pt>
                <c:pt idx="2">
                  <c:v>1.0156516190780029</c:v>
                </c:pt>
                <c:pt idx="3">
                  <c:v>1.0138746211516989</c:v>
                </c:pt>
                <c:pt idx="4">
                  <c:v>1.026075929175307</c:v>
                </c:pt>
                <c:pt idx="5">
                  <c:v>1.033716701228266</c:v>
                </c:pt>
                <c:pt idx="6">
                  <c:v>1.0299489551762642</c:v>
                </c:pt>
                <c:pt idx="7">
                  <c:v>1.0500047854522252</c:v>
                </c:pt>
                <c:pt idx="8">
                  <c:v>1.0569803796458765</c:v>
                </c:pt>
                <c:pt idx="9">
                  <c:v>1.0645350135587812</c:v>
                </c:pt>
                <c:pt idx="10">
                  <c:v>1.0776694847663104</c:v>
                </c:pt>
                <c:pt idx="11">
                  <c:v>1.0827962992502791</c:v>
                </c:pt>
                <c:pt idx="12">
                  <c:v>1.0925729781464348</c:v>
                </c:pt>
                <c:pt idx="13">
                  <c:v>1.0975259211995534</c:v>
                </c:pt>
                <c:pt idx="14">
                  <c:v>1.0998436752273091</c:v>
                </c:pt>
                <c:pt idx="15">
                  <c:v>1.116726750677939</c:v>
                </c:pt>
                <c:pt idx="16">
                  <c:v>1.1262864890732174</c:v>
                </c:pt>
                <c:pt idx="17">
                  <c:v>1.1299712872866485</c:v>
                </c:pt>
                <c:pt idx="18">
                  <c:v>1.1460504067634392</c:v>
                </c:pt>
                <c:pt idx="19">
                  <c:v>1.1428313925665976</c:v>
                </c:pt>
                <c:pt idx="20">
                  <c:v>1.1420386026479503</c:v>
                </c:pt>
                <c:pt idx="21">
                  <c:v>1.1549720848620195</c:v>
                </c:pt>
                <c:pt idx="22">
                  <c:v>1.1476359866007337</c:v>
                </c:pt>
                <c:pt idx="23">
                  <c:v>1.1503828361780188</c:v>
                </c:pt>
                <c:pt idx="24">
                  <c:v>1.147872068910512</c:v>
                </c:pt>
                <c:pt idx="25">
                  <c:v>1.1359850055830276</c:v>
                </c:pt>
                <c:pt idx="26">
                  <c:v>1.136670920401978</c:v>
                </c:pt>
                <c:pt idx="27">
                  <c:v>1.1437486042431009</c:v>
                </c:pt>
                <c:pt idx="28">
                  <c:v>1.1440979422555431</c:v>
                </c:pt>
                <c:pt idx="29">
                  <c:v>1.1403142446961239</c:v>
                </c:pt>
                <c:pt idx="30">
                  <c:v>1.1446291274525442</c:v>
                </c:pt>
                <c:pt idx="31">
                  <c:v>1.1425267187749242</c:v>
                </c:pt>
                <c:pt idx="32">
                  <c:v>1.1486696442813846</c:v>
                </c:pt>
                <c:pt idx="33">
                  <c:v>1.1520066996331153</c:v>
                </c:pt>
                <c:pt idx="34">
                  <c:v>1.1554841282501196</c:v>
                </c:pt>
                <c:pt idx="35">
                  <c:v>1.1634550965066199</c:v>
                </c:pt>
                <c:pt idx="36">
                  <c:v>1.1687238794066039</c:v>
                </c:pt>
                <c:pt idx="37">
                  <c:v>1.1712888817993301</c:v>
                </c:pt>
                <c:pt idx="38">
                  <c:v>1.1792518743021216</c:v>
                </c:pt>
                <c:pt idx="39">
                  <c:v>1.1911596745892488</c:v>
                </c:pt>
                <c:pt idx="40">
                  <c:v>1.2042590524804595</c:v>
                </c:pt>
                <c:pt idx="41">
                  <c:v>1.2170744935396396</c:v>
                </c:pt>
                <c:pt idx="42">
                  <c:v>1.2342861700430692</c:v>
                </c:pt>
                <c:pt idx="43">
                  <c:v>1.2310240867762003</c:v>
                </c:pt>
                <c:pt idx="44">
                  <c:v>1.2397001116605519</c:v>
                </c:pt>
                <c:pt idx="45">
                  <c:v>1.2448795661189982</c:v>
                </c:pt>
                <c:pt idx="46">
                  <c:v>1.2495932365608551</c:v>
                </c:pt>
                <c:pt idx="47">
                  <c:v>1.2644456851172436</c:v>
                </c:pt>
                <c:pt idx="48">
                  <c:v>1.2611357473281226</c:v>
                </c:pt>
                <c:pt idx="49">
                  <c:v>1.287171797734886</c:v>
                </c:pt>
                <c:pt idx="50">
                  <c:v>1.2973504546179615</c:v>
                </c:pt>
                <c:pt idx="51">
                  <c:v>1.3073201467538682</c:v>
                </c:pt>
                <c:pt idx="52">
                  <c:v>1.3088227787525921</c:v>
                </c:pt>
                <c:pt idx="53">
                  <c:v>1.3022730898069868</c:v>
                </c:pt>
                <c:pt idx="54">
                  <c:v>1.303134471207529</c:v>
                </c:pt>
                <c:pt idx="55">
                  <c:v>1.3104290955495295</c:v>
                </c:pt>
                <c:pt idx="56">
                  <c:v>1.3217977348859467</c:v>
                </c:pt>
                <c:pt idx="57">
                  <c:v>1.3201020896474718</c:v>
                </c:pt>
                <c:pt idx="58">
                  <c:v>1.3257377572180571</c:v>
                </c:pt>
                <c:pt idx="59">
                  <c:v>1.3288483011644601</c:v>
                </c:pt>
                <c:pt idx="60">
                  <c:v>1.3242606476312011</c:v>
                </c:pt>
                <c:pt idx="61">
                  <c:v>1.3201993938427181</c:v>
                </c:pt>
                <c:pt idx="62">
                  <c:v>1.330732174190461</c:v>
                </c:pt>
                <c:pt idx="63">
                  <c:v>1.3255702663901738</c:v>
                </c:pt>
                <c:pt idx="64">
                  <c:v>1.3209953740628488</c:v>
                </c:pt>
                <c:pt idx="65">
                  <c:v>1.362665496889456</c:v>
                </c:pt>
                <c:pt idx="66">
                  <c:v>1.3520130802360824</c:v>
                </c:pt>
                <c:pt idx="67">
                  <c:v>1.3822204498325092</c:v>
                </c:pt>
                <c:pt idx="68">
                  <c:v>1.3812490030307865</c:v>
                </c:pt>
                <c:pt idx="69">
                  <c:v>1.3826686871909395</c:v>
                </c:pt>
                <c:pt idx="70">
                  <c:v>1.4106332748444728</c:v>
                </c:pt>
                <c:pt idx="71">
                  <c:v>1.400988993459882</c:v>
                </c:pt>
                <c:pt idx="72">
                  <c:v>1.4059993619397033</c:v>
                </c:pt>
              </c:numCache>
            </c:numRef>
          </c:val>
          <c:smooth val="0"/>
          <c:extLst xmlns:c16r2="http://schemas.microsoft.com/office/drawing/2015/06/chart">
            <c:ext xmlns:c16="http://schemas.microsoft.com/office/drawing/2014/chart" uri="{C3380CC4-5D6E-409C-BE32-E72D297353CC}">
              <c16:uniqueId val="{00000001-B658-4051-9692-867D4FB7775B}"/>
            </c:ext>
          </c:extLst>
        </c:ser>
        <c:ser>
          <c:idx val="2"/>
          <c:order val="2"/>
          <c:tx>
            <c:strRef>
              <c:f>IndexData!$L$4</c:f>
              <c:strCache>
                <c:ptCount val="1"/>
                <c:pt idx="0">
                  <c:v>Finance and Insurance</c:v>
                </c:pt>
              </c:strCache>
            </c:strRef>
          </c:tx>
          <c:spPr>
            <a:ln w="3175">
              <a:solidFill>
                <a:srgbClr val="FF0000"/>
              </a:solidFill>
              <a:prstDash val="lg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IndexData!$L$5:$L$77</c:f>
              <c:numCache>
                <c:formatCode>0.000</c:formatCode>
                <c:ptCount val="73"/>
                <c:pt idx="0">
                  <c:v>1</c:v>
                </c:pt>
                <c:pt idx="1">
                  <c:v>1.0093780370117591</c:v>
                </c:pt>
                <c:pt idx="2">
                  <c:v>1.0232459581681681</c:v>
                </c:pt>
                <c:pt idx="3">
                  <c:v>1.0317900136670848</c:v>
                </c:pt>
                <c:pt idx="4">
                  <c:v>1.041564617398216</c:v>
                </c:pt>
                <c:pt idx="5">
                  <c:v>1.0439763557731094</c:v>
                </c:pt>
                <c:pt idx="6">
                  <c:v>1.0522702168181732</c:v>
                </c:pt>
                <c:pt idx="7">
                  <c:v>1.0611648849531012</c:v>
                </c:pt>
                <c:pt idx="8">
                  <c:v>1.067349964172835</c:v>
                </c:pt>
                <c:pt idx="9">
                  <c:v>1.0743724289115861</c:v>
                </c:pt>
                <c:pt idx="10">
                  <c:v>1.0837538699295199</c:v>
                </c:pt>
                <c:pt idx="11">
                  <c:v>1.0887883950621486</c:v>
                </c:pt>
                <c:pt idx="12">
                  <c:v>1.0964354949339878</c:v>
                </c:pt>
                <c:pt idx="13">
                  <c:v>1.1055548274764571</c:v>
                </c:pt>
                <c:pt idx="14">
                  <c:v>1.1064653991282341</c:v>
                </c:pt>
                <c:pt idx="15">
                  <c:v>1.1120649892858905</c:v>
                </c:pt>
                <c:pt idx="16">
                  <c:v>1.116525939378054</c:v>
                </c:pt>
                <c:pt idx="17">
                  <c:v>1.1250478688368342</c:v>
                </c:pt>
                <c:pt idx="18">
                  <c:v>1.1310763637725239</c:v>
                </c:pt>
                <c:pt idx="19">
                  <c:v>1.1363304473034315</c:v>
                </c:pt>
                <c:pt idx="20">
                  <c:v>1.1425087185108154</c:v>
                </c:pt>
                <c:pt idx="21">
                  <c:v>1.1551137533763487</c:v>
                </c:pt>
                <c:pt idx="22">
                  <c:v>1.1612018184200985</c:v>
                </c:pt>
                <c:pt idx="23">
                  <c:v>1.1740298156900857</c:v>
                </c:pt>
                <c:pt idx="24">
                  <c:v>1.1856119467000714</c:v>
                </c:pt>
                <c:pt idx="25">
                  <c:v>1.1898822724464422</c:v>
                </c:pt>
                <c:pt idx="26">
                  <c:v>1.2042982385970049</c:v>
                </c:pt>
                <c:pt idx="27">
                  <c:v>1.2121648968671228</c:v>
                </c:pt>
                <c:pt idx="28">
                  <c:v>1.2251733064643779</c:v>
                </c:pt>
                <c:pt idx="29">
                  <c:v>1.2281569178766489</c:v>
                </c:pt>
                <c:pt idx="30">
                  <c:v>1.2386395548921525</c:v>
                </c:pt>
                <c:pt idx="31">
                  <c:v>1.2453999111554388</c:v>
                </c:pt>
                <c:pt idx="32">
                  <c:v>1.2499578754235861</c:v>
                </c:pt>
                <c:pt idx="33">
                  <c:v>1.2552953571057779</c:v>
                </c:pt>
                <c:pt idx="34">
                  <c:v>1.260045647722805</c:v>
                </c:pt>
                <c:pt idx="35">
                  <c:v>1.2596984390929684</c:v>
                </c:pt>
                <c:pt idx="36">
                  <c:v>1.2670510924306817</c:v>
                </c:pt>
                <c:pt idx="37">
                  <c:v>1.2738761248112904</c:v>
                </c:pt>
                <c:pt idx="38">
                  <c:v>1.2842821716878594</c:v>
                </c:pt>
                <c:pt idx="39">
                  <c:v>1.297838626279268</c:v>
                </c:pt>
                <c:pt idx="40">
                  <c:v>1.2994572312154173</c:v>
                </c:pt>
                <c:pt idx="41">
                  <c:v>1.305724006583348</c:v>
                </c:pt>
                <c:pt idx="42">
                  <c:v>1.3105457813300474</c:v>
                </c:pt>
                <c:pt idx="43">
                  <c:v>1.3156381745676486</c:v>
                </c:pt>
                <c:pt idx="44">
                  <c:v>1.3258008350027146</c:v>
                </c:pt>
                <c:pt idx="45">
                  <c:v>1.3354443844961135</c:v>
                </c:pt>
                <c:pt idx="46">
                  <c:v>1.3389726368963633</c:v>
                </c:pt>
                <c:pt idx="47">
                  <c:v>1.3590681873496919</c:v>
                </c:pt>
                <c:pt idx="48">
                  <c:v>1.3641520705718559</c:v>
                </c:pt>
                <c:pt idx="49">
                  <c:v>1.3710996471747601</c:v>
                </c:pt>
                <c:pt idx="50">
                  <c:v>1.3765324410298481</c:v>
                </c:pt>
                <c:pt idx="51">
                  <c:v>1.3853454130165792</c:v>
                </c:pt>
                <c:pt idx="52">
                  <c:v>1.3911169054860666</c:v>
                </c:pt>
                <c:pt idx="53">
                  <c:v>1.4012846719303949</c:v>
                </c:pt>
                <c:pt idx="54">
                  <c:v>1.4064723773408925</c:v>
                </c:pt>
                <c:pt idx="55">
                  <c:v>1.41089758536822</c:v>
                </c:pt>
                <c:pt idx="56">
                  <c:v>1.4252284513644107</c:v>
                </c:pt>
                <c:pt idx="57">
                  <c:v>1.4366148520193416</c:v>
                </c:pt>
                <c:pt idx="58">
                  <c:v>1.4535548887485681</c:v>
                </c:pt>
                <c:pt idx="59">
                  <c:v>1.4609109460924563</c:v>
                </c:pt>
                <c:pt idx="60">
                  <c:v>1.4679895769330926</c:v>
                </c:pt>
                <c:pt idx="61">
                  <c:v>1.4693018213135038</c:v>
                </c:pt>
                <c:pt idx="62">
                  <c:v>1.4971482938270051</c:v>
                </c:pt>
                <c:pt idx="63">
                  <c:v>1.5003803976900414</c:v>
                </c:pt>
                <c:pt idx="64">
                  <c:v>1.507031825755732</c:v>
                </c:pt>
                <c:pt idx="65">
                  <c:v>1.5158754337980369</c:v>
                </c:pt>
                <c:pt idx="66">
                  <c:v>1.523498705626652</c:v>
                </c:pt>
                <c:pt idx="67">
                  <c:v>1.5411927297236117</c:v>
                </c:pt>
                <c:pt idx="68">
                  <c:v>1.54290494482957</c:v>
                </c:pt>
                <c:pt idx="69">
                  <c:v>1.5454749694915946</c:v>
                </c:pt>
                <c:pt idx="70">
                  <c:v>1.5565226715321261</c:v>
                </c:pt>
                <c:pt idx="71">
                  <c:v>1.561781861072296</c:v>
                </c:pt>
                <c:pt idx="72">
                  <c:v>1.5804885770062786</c:v>
                </c:pt>
              </c:numCache>
            </c:numRef>
          </c:val>
          <c:smooth val="0"/>
          <c:extLst xmlns:c16r2="http://schemas.microsoft.com/office/drawing/2015/06/chart">
            <c:ext xmlns:c16="http://schemas.microsoft.com/office/drawing/2014/chart" uri="{C3380CC4-5D6E-409C-BE32-E72D297353CC}">
              <c16:uniqueId val="{00000002-B658-4051-9692-867D4FB7775B}"/>
            </c:ext>
          </c:extLst>
        </c:ser>
        <c:ser>
          <c:idx val="3"/>
          <c:order val="3"/>
          <c:tx>
            <c:strRef>
              <c:f>IndexData!$Q$4</c:f>
              <c:strCache>
                <c:ptCount val="1"/>
                <c:pt idx="0">
                  <c:v>Educational Services</c:v>
                </c:pt>
              </c:strCache>
            </c:strRef>
          </c:tx>
          <c:spPr>
            <a:ln w="12700">
              <a:solidFill>
                <a:srgbClr val="0000FF"/>
              </a:solidFill>
              <a:prstDash val="lgDashDot"/>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IndexData!$Q$5:$Q$77</c:f>
              <c:numCache>
                <c:formatCode>0.000</c:formatCode>
                <c:ptCount val="73"/>
                <c:pt idx="0">
                  <c:v>1</c:v>
                </c:pt>
                <c:pt idx="1">
                  <c:v>1.0087748631073585</c:v>
                </c:pt>
                <c:pt idx="2">
                  <c:v>1.0131876727952374</c:v>
                </c:pt>
                <c:pt idx="3">
                  <c:v>1.0190156866725981</c:v>
                </c:pt>
                <c:pt idx="4">
                  <c:v>1.0265932989783062</c:v>
                </c:pt>
                <c:pt idx="5">
                  <c:v>1.0410140505293579</c:v>
                </c:pt>
                <c:pt idx="6">
                  <c:v>1.0533926086930558</c:v>
                </c:pt>
                <c:pt idx="7">
                  <c:v>1.0457851397588778</c:v>
                </c:pt>
                <c:pt idx="8">
                  <c:v>1.0495231896433328</c:v>
                </c:pt>
                <c:pt idx="9">
                  <c:v>1.0537061032919919</c:v>
                </c:pt>
                <c:pt idx="10">
                  <c:v>1.058880257005858</c:v>
                </c:pt>
                <c:pt idx="11">
                  <c:v>1.0628422316038384</c:v>
                </c:pt>
                <c:pt idx="12">
                  <c:v>1.0626451778559358</c:v>
                </c:pt>
                <c:pt idx="13">
                  <c:v>1.0694853314384327</c:v>
                </c:pt>
                <c:pt idx="14">
                  <c:v>1.0890264947721044</c:v>
                </c:pt>
                <c:pt idx="15">
                  <c:v>1.0657532528796718</c:v>
                </c:pt>
                <c:pt idx="16">
                  <c:v>1.0718141484590995</c:v>
                </c:pt>
                <c:pt idx="17">
                  <c:v>1.0643888049585888</c:v>
                </c:pt>
                <c:pt idx="18">
                  <c:v>1.0624331957937982</c:v>
                </c:pt>
                <c:pt idx="19">
                  <c:v>1.0673117688858103</c:v>
                </c:pt>
                <c:pt idx="20">
                  <c:v>1.065830880113694</c:v>
                </c:pt>
                <c:pt idx="21">
                  <c:v>1.0764180405691868</c:v>
                </c:pt>
                <c:pt idx="22">
                  <c:v>1.0699242238769429</c:v>
                </c:pt>
                <c:pt idx="23">
                  <c:v>1.0728412164784704</c:v>
                </c:pt>
                <c:pt idx="24">
                  <c:v>1.0757283524515278</c:v>
                </c:pt>
                <c:pt idx="25">
                  <c:v>1.0771345996524688</c:v>
                </c:pt>
                <c:pt idx="26">
                  <c:v>1.0655770987716984</c:v>
                </c:pt>
                <c:pt idx="27">
                  <c:v>1.0907522078976755</c:v>
                </c:pt>
                <c:pt idx="28">
                  <c:v>1.0852765022362614</c:v>
                </c:pt>
                <c:pt idx="29">
                  <c:v>1.0857333086518537</c:v>
                </c:pt>
                <c:pt idx="30">
                  <c:v>1.0905103692070677</c:v>
                </c:pt>
                <c:pt idx="31">
                  <c:v>1.0904625986015155</c:v>
                </c:pt>
                <c:pt idx="32">
                  <c:v>1.0928362005648875</c:v>
                </c:pt>
                <c:pt idx="33">
                  <c:v>1.0982701069464431</c:v>
                </c:pt>
                <c:pt idx="34">
                  <c:v>1.1293120435667923</c:v>
                </c:pt>
                <c:pt idx="35">
                  <c:v>1.1076032890061922</c:v>
                </c:pt>
                <c:pt idx="36">
                  <c:v>1.1099380773525531</c:v>
                </c:pt>
                <c:pt idx="37">
                  <c:v>1.1144374712629952</c:v>
                </c:pt>
                <c:pt idx="38">
                  <c:v>1.1108009339153386</c:v>
                </c:pt>
                <c:pt idx="39">
                  <c:v>1.1223255925047919</c:v>
                </c:pt>
                <c:pt idx="40">
                  <c:v>1.1272817928308263</c:v>
                </c:pt>
                <c:pt idx="41">
                  <c:v>1.1410695838583125</c:v>
                </c:pt>
                <c:pt idx="42">
                  <c:v>1.1376241289328644</c:v>
                </c:pt>
                <c:pt idx="43">
                  <c:v>1.1428311249380474</c:v>
                </c:pt>
                <c:pt idx="44">
                  <c:v>1.1629753921668149</c:v>
                </c:pt>
                <c:pt idx="45">
                  <c:v>1.1571025933467489</c:v>
                </c:pt>
                <c:pt idx="46">
                  <c:v>1.1469662679811545</c:v>
                </c:pt>
                <c:pt idx="47">
                  <c:v>1.1579176793039823</c:v>
                </c:pt>
                <c:pt idx="48">
                  <c:v>1.1788710611642892</c:v>
                </c:pt>
                <c:pt idx="49">
                  <c:v>1.1749329718690846</c:v>
                </c:pt>
                <c:pt idx="50">
                  <c:v>1.1811461362537097</c:v>
                </c:pt>
                <c:pt idx="51">
                  <c:v>1.1819433082338611</c:v>
                </c:pt>
                <c:pt idx="52">
                  <c:v>1.1822866594612671</c:v>
                </c:pt>
                <c:pt idx="53">
                  <c:v>1.1913869598189495</c:v>
                </c:pt>
                <c:pt idx="54">
                  <c:v>1.1949846835495948</c:v>
                </c:pt>
                <c:pt idx="55">
                  <c:v>1.198824245970848</c:v>
                </c:pt>
                <c:pt idx="56">
                  <c:v>1.1957699128783581</c:v>
                </c:pt>
                <c:pt idx="57">
                  <c:v>1.2048313996190294</c:v>
                </c:pt>
                <c:pt idx="58">
                  <c:v>1.1961132641057641</c:v>
                </c:pt>
                <c:pt idx="59">
                  <c:v>1.2273761397767919</c:v>
                </c:pt>
                <c:pt idx="60">
                  <c:v>1.2209211367015591</c:v>
                </c:pt>
                <c:pt idx="61">
                  <c:v>1.2374617088739872</c:v>
                </c:pt>
                <c:pt idx="62">
                  <c:v>1.2506016110636722</c:v>
                </c:pt>
                <c:pt idx="63">
                  <c:v>1.2571461840243152</c:v>
                </c:pt>
                <c:pt idx="64">
                  <c:v>1.2702204016313661</c:v>
                </c:pt>
                <c:pt idx="65">
                  <c:v>1.2749526772438748</c:v>
                </c:pt>
                <c:pt idx="66">
                  <c:v>1.2862265401541797</c:v>
                </c:pt>
                <c:pt idx="67">
                  <c:v>1.300814488824664</c:v>
                </c:pt>
                <c:pt idx="68">
                  <c:v>1.3027312843724435</c:v>
                </c:pt>
                <c:pt idx="69">
                  <c:v>1.3138827351060209</c:v>
                </c:pt>
                <c:pt idx="70">
                  <c:v>1.3324893859685789</c:v>
                </c:pt>
                <c:pt idx="71">
                  <c:v>1.3355168480954456</c:v>
                </c:pt>
                <c:pt idx="72">
                  <c:v>1.353881660267396</c:v>
                </c:pt>
              </c:numCache>
            </c:numRef>
          </c:val>
          <c:smooth val="0"/>
          <c:extLst xmlns:c16r2="http://schemas.microsoft.com/office/drawing/2015/06/chart">
            <c:ext xmlns:c16="http://schemas.microsoft.com/office/drawing/2014/chart" uri="{C3380CC4-5D6E-409C-BE32-E72D297353CC}">
              <c16:uniqueId val="{00000003-B658-4051-9692-867D4FB7775B}"/>
            </c:ext>
          </c:extLst>
        </c:ser>
        <c:ser>
          <c:idx val="4"/>
          <c:order val="4"/>
          <c:tx>
            <c:strRef>
              <c:f>IndexData!$V$4</c:f>
              <c:strCache>
                <c:ptCount val="1"/>
                <c:pt idx="0">
                  <c:v>Public Administration</c:v>
                </c:pt>
              </c:strCache>
            </c:strRef>
          </c:tx>
          <c:spPr>
            <a:ln w="12700">
              <a:solidFill>
                <a:srgbClr val="000000"/>
              </a:solidFill>
              <a:prstDash val="sysDash"/>
            </a:ln>
          </c:spPr>
          <c:marker>
            <c:symbol val="none"/>
          </c:marker>
          <c:cat>
            <c:numRef>
              <c:f>IndexData!$B$5:$B$77</c:f>
              <c:numCache>
                <c:formatCode>[$-409]mmm\-yy;@</c:formatCode>
                <c:ptCount val="73"/>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pt idx="21">
                  <c:v>41183</c:v>
                </c:pt>
                <c:pt idx="22">
                  <c:v>41214</c:v>
                </c:pt>
                <c:pt idx="23">
                  <c:v>41244</c:v>
                </c:pt>
                <c:pt idx="24">
                  <c:v>41275</c:v>
                </c:pt>
                <c:pt idx="25">
                  <c:v>41306</c:v>
                </c:pt>
                <c:pt idx="26">
                  <c:v>41334</c:v>
                </c:pt>
                <c:pt idx="27">
                  <c:v>41365</c:v>
                </c:pt>
                <c:pt idx="28">
                  <c:v>41395</c:v>
                </c:pt>
                <c:pt idx="29">
                  <c:v>41426</c:v>
                </c:pt>
                <c:pt idx="30">
                  <c:v>41456</c:v>
                </c:pt>
                <c:pt idx="31">
                  <c:v>41487</c:v>
                </c:pt>
                <c:pt idx="32">
                  <c:v>41518</c:v>
                </c:pt>
                <c:pt idx="33">
                  <c:v>41548</c:v>
                </c:pt>
                <c:pt idx="34">
                  <c:v>41579</c:v>
                </c:pt>
                <c:pt idx="35">
                  <c:v>41609</c:v>
                </c:pt>
                <c:pt idx="36">
                  <c:v>41640</c:v>
                </c:pt>
                <c:pt idx="37">
                  <c:v>41671</c:v>
                </c:pt>
                <c:pt idx="38">
                  <c:v>41699</c:v>
                </c:pt>
                <c:pt idx="39">
                  <c:v>41730</c:v>
                </c:pt>
                <c:pt idx="40">
                  <c:v>41760</c:v>
                </c:pt>
                <c:pt idx="41">
                  <c:v>41791</c:v>
                </c:pt>
                <c:pt idx="42">
                  <c:v>41821</c:v>
                </c:pt>
                <c:pt idx="43">
                  <c:v>41852</c:v>
                </c:pt>
                <c:pt idx="44">
                  <c:v>41883</c:v>
                </c:pt>
                <c:pt idx="45">
                  <c:v>41913</c:v>
                </c:pt>
                <c:pt idx="46">
                  <c:v>41944</c:v>
                </c:pt>
                <c:pt idx="47">
                  <c:v>41974</c:v>
                </c:pt>
                <c:pt idx="48">
                  <c:v>42005</c:v>
                </c:pt>
                <c:pt idx="49">
                  <c:v>42036</c:v>
                </c:pt>
                <c:pt idx="50">
                  <c:v>42064</c:v>
                </c:pt>
                <c:pt idx="51">
                  <c:v>42095</c:v>
                </c:pt>
                <c:pt idx="52">
                  <c:v>42125</c:v>
                </c:pt>
                <c:pt idx="53">
                  <c:v>42156</c:v>
                </c:pt>
                <c:pt idx="54">
                  <c:v>42186</c:v>
                </c:pt>
                <c:pt idx="55">
                  <c:v>42217</c:v>
                </c:pt>
                <c:pt idx="56">
                  <c:v>42248</c:v>
                </c:pt>
                <c:pt idx="57">
                  <c:v>42278</c:v>
                </c:pt>
                <c:pt idx="58">
                  <c:v>42309</c:v>
                </c:pt>
                <c:pt idx="59">
                  <c:v>42339</c:v>
                </c:pt>
                <c:pt idx="60">
                  <c:v>42370</c:v>
                </c:pt>
                <c:pt idx="61">
                  <c:v>42401</c:v>
                </c:pt>
                <c:pt idx="62">
                  <c:v>42430</c:v>
                </c:pt>
                <c:pt idx="63">
                  <c:v>42461</c:v>
                </c:pt>
                <c:pt idx="64">
                  <c:v>42491</c:v>
                </c:pt>
                <c:pt idx="65">
                  <c:v>42522</c:v>
                </c:pt>
                <c:pt idx="66">
                  <c:v>42552</c:v>
                </c:pt>
                <c:pt idx="67">
                  <c:v>42583</c:v>
                </c:pt>
                <c:pt idx="68">
                  <c:v>42614</c:v>
                </c:pt>
                <c:pt idx="69">
                  <c:v>42644</c:v>
                </c:pt>
                <c:pt idx="70">
                  <c:v>42675</c:v>
                </c:pt>
                <c:pt idx="71">
                  <c:v>42705</c:v>
                </c:pt>
                <c:pt idx="72">
                  <c:v>42736</c:v>
                </c:pt>
              </c:numCache>
            </c:numRef>
          </c:cat>
          <c:val>
            <c:numRef>
              <c:f>IndexData!$W$5:$W$77</c:f>
              <c:numCache>
                <c:formatCode>0.000</c:formatCode>
                <c:ptCount val="73"/>
                <c:pt idx="0">
                  <c:v>1</c:v>
                </c:pt>
                <c:pt idx="1">
                  <c:v>1.03</c:v>
                </c:pt>
                <c:pt idx="2">
                  <c:v>1.0088888888888889</c:v>
                </c:pt>
                <c:pt idx="3">
                  <c:v>1.0092592592592593</c:v>
                </c:pt>
                <c:pt idx="4">
                  <c:v>1.0162962962962963</c:v>
                </c:pt>
                <c:pt idx="5">
                  <c:v>1.0266666666666666</c:v>
                </c:pt>
                <c:pt idx="6">
                  <c:v>1.0366666666666666</c:v>
                </c:pt>
                <c:pt idx="7">
                  <c:v>1.0603703703703704</c:v>
                </c:pt>
                <c:pt idx="8">
                  <c:v>1.0851851851851853</c:v>
                </c:pt>
                <c:pt idx="9">
                  <c:v>1.0937037037037036</c:v>
                </c:pt>
                <c:pt idx="10">
                  <c:v>1.1022222222222222</c:v>
                </c:pt>
                <c:pt idx="11">
                  <c:v>1.115925925925926</c:v>
                </c:pt>
                <c:pt idx="12">
                  <c:v>1.1525925925925926</c:v>
                </c:pt>
                <c:pt idx="13">
                  <c:v>1.1499999999999999</c:v>
                </c:pt>
                <c:pt idx="14">
                  <c:v>1.1766666666666667</c:v>
                </c:pt>
                <c:pt idx="15">
                  <c:v>1.2085185185185185</c:v>
                </c:pt>
                <c:pt idx="16">
                  <c:v>1.1670370370370371</c:v>
                </c:pt>
                <c:pt idx="17">
                  <c:v>1.17</c:v>
                </c:pt>
                <c:pt idx="18">
                  <c:v>1.2044444444444444</c:v>
                </c:pt>
                <c:pt idx="19">
                  <c:v>1.1951851851851851</c:v>
                </c:pt>
                <c:pt idx="20">
                  <c:v>1.1981481481481482</c:v>
                </c:pt>
                <c:pt idx="21">
                  <c:v>1.2003703703703703</c:v>
                </c:pt>
                <c:pt idx="22">
                  <c:v>1.2225925925925927</c:v>
                </c:pt>
                <c:pt idx="23">
                  <c:v>1.2237037037037037</c:v>
                </c:pt>
                <c:pt idx="24">
                  <c:v>1.2485185185185186</c:v>
                </c:pt>
                <c:pt idx="25">
                  <c:v>1.2518518518518518</c:v>
                </c:pt>
                <c:pt idx="26">
                  <c:v>1.2525925925925927</c:v>
                </c:pt>
                <c:pt idx="27">
                  <c:v>1.2607407407407407</c:v>
                </c:pt>
                <c:pt idx="28">
                  <c:v>1.3496296296296297</c:v>
                </c:pt>
                <c:pt idx="29">
                  <c:v>1.3692592592592592</c:v>
                </c:pt>
                <c:pt idx="30">
                  <c:v>1.375925925925926</c:v>
                </c:pt>
                <c:pt idx="31">
                  <c:v>1.451111111111111</c:v>
                </c:pt>
                <c:pt idx="32">
                  <c:v>1.4655555555555555</c:v>
                </c:pt>
                <c:pt idx="33">
                  <c:v>1.4896296296296296</c:v>
                </c:pt>
                <c:pt idx="34">
                  <c:v>1.4988888888888889</c:v>
                </c:pt>
                <c:pt idx="35">
                  <c:v>1.5255555555555556</c:v>
                </c:pt>
                <c:pt idx="36">
                  <c:v>1.5477777777777777</c:v>
                </c:pt>
                <c:pt idx="37">
                  <c:v>1.58</c:v>
                </c:pt>
                <c:pt idx="38">
                  <c:v>1.6392592592592592</c:v>
                </c:pt>
                <c:pt idx="39">
                  <c:v>1.6437037037037037</c:v>
                </c:pt>
                <c:pt idx="40">
                  <c:v>1.7170370370370371</c:v>
                </c:pt>
                <c:pt idx="41">
                  <c:v>1.7392592592592593</c:v>
                </c:pt>
                <c:pt idx="42">
                  <c:v>1.7340740740740741</c:v>
                </c:pt>
                <c:pt idx="43">
                  <c:v>1.7088888888888889</c:v>
                </c:pt>
                <c:pt idx="44">
                  <c:v>1.7188888888888889</c:v>
                </c:pt>
                <c:pt idx="45">
                  <c:v>1.7488888888888889</c:v>
                </c:pt>
                <c:pt idx="46">
                  <c:v>1.7774074074074073</c:v>
                </c:pt>
                <c:pt idx="47">
                  <c:v>1.8566666666666667</c:v>
                </c:pt>
                <c:pt idx="48">
                  <c:v>1.9533333333333334</c:v>
                </c:pt>
                <c:pt idx="49">
                  <c:v>2.0237037037037036</c:v>
                </c:pt>
                <c:pt idx="50">
                  <c:v>2.0637037037037036</c:v>
                </c:pt>
                <c:pt idx="51">
                  <c:v>2.1581481481481481</c:v>
                </c:pt>
                <c:pt idx="52">
                  <c:v>2.1259259259259258</c:v>
                </c:pt>
                <c:pt idx="53">
                  <c:v>2.0492592592592591</c:v>
                </c:pt>
                <c:pt idx="54">
                  <c:v>2.087037037037037</c:v>
                </c:pt>
                <c:pt idx="55">
                  <c:v>2.1311111111111112</c:v>
                </c:pt>
                <c:pt idx="56">
                  <c:v>2.1770370370370369</c:v>
                </c:pt>
                <c:pt idx="57">
                  <c:v>2.1766666666666667</c:v>
                </c:pt>
                <c:pt idx="58">
                  <c:v>2.2303703703703706</c:v>
                </c:pt>
                <c:pt idx="59">
                  <c:v>2.2625925925925925</c:v>
                </c:pt>
                <c:pt idx="60">
                  <c:v>2.3225925925925925</c:v>
                </c:pt>
                <c:pt idx="61">
                  <c:v>2.3492592592592594</c:v>
                </c:pt>
                <c:pt idx="62">
                  <c:v>2.4281481481481482</c:v>
                </c:pt>
                <c:pt idx="63">
                  <c:v>2.4555555555555557</c:v>
                </c:pt>
                <c:pt idx="64">
                  <c:v>2.5633333333333335</c:v>
                </c:pt>
                <c:pt idx="65">
                  <c:v>2.7351851851851854</c:v>
                </c:pt>
                <c:pt idx="66">
                  <c:v>2.8059259259259259</c:v>
                </c:pt>
                <c:pt idx="67">
                  <c:v>2.8774074074074072</c:v>
                </c:pt>
                <c:pt idx="68">
                  <c:v>2.9437037037037035</c:v>
                </c:pt>
                <c:pt idx="69">
                  <c:v>3.0837037037037036</c:v>
                </c:pt>
                <c:pt idx="70">
                  <c:v>3.4418518518518519</c:v>
                </c:pt>
                <c:pt idx="71">
                  <c:v>3.0944444444444446</c:v>
                </c:pt>
                <c:pt idx="72">
                  <c:v>2.9807407407407407</c:v>
                </c:pt>
              </c:numCache>
            </c:numRef>
          </c:val>
          <c:smooth val="0"/>
          <c:extLst xmlns:c16r2="http://schemas.microsoft.com/office/drawing/2015/06/chart">
            <c:ext xmlns:c16="http://schemas.microsoft.com/office/drawing/2014/chart" uri="{C3380CC4-5D6E-409C-BE32-E72D297353CC}">
              <c16:uniqueId val="{00000004-B658-4051-9692-867D4FB7775B}"/>
            </c:ext>
          </c:extLst>
        </c:ser>
        <c:dLbls>
          <c:showLegendKey val="0"/>
          <c:showVal val="0"/>
          <c:showCatName val="0"/>
          <c:showSerName val="0"/>
          <c:showPercent val="0"/>
          <c:showBubbleSize val="0"/>
        </c:dLbls>
        <c:smooth val="0"/>
        <c:axId val="247690872"/>
        <c:axId val="247691264"/>
      </c:lineChart>
      <c:dateAx>
        <c:axId val="247690872"/>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7691264"/>
        <c:crossesAt val="0.8"/>
        <c:auto val="1"/>
        <c:lblOffset val="100"/>
        <c:baseTimeUnit val="days"/>
        <c:majorUnit val="1"/>
        <c:majorTimeUnit val="days"/>
        <c:minorUnit val="1"/>
        <c:minorTimeUnit val="days"/>
      </c:dateAx>
      <c:valAx>
        <c:axId val="247691264"/>
        <c:scaling>
          <c:orientation val="minMax"/>
          <c:max val="1.6"/>
          <c:min val="0.8"/>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247690872"/>
        <c:crosses val="autoZero"/>
        <c:crossBetween val="between"/>
        <c:majorUnit val="0.2"/>
      </c:valAx>
      <c:spPr>
        <a:noFill/>
        <a:ln w="12700">
          <a:solidFill>
            <a:srgbClr val="808080"/>
          </a:solidFill>
          <a:prstDash val="solid"/>
        </a:ln>
      </c:spPr>
    </c:plotArea>
    <c:legend>
      <c:legendPos val="b"/>
      <c:layout>
        <c:manualLayout>
          <c:xMode val="edge"/>
          <c:yMode val="edge"/>
          <c:x val="7.8864353312302835E-3"/>
          <c:y val="0.80205655526992292"/>
          <c:w val="0.91955902199922168"/>
          <c:h val="0.17737789203084831"/>
        </c:manualLayout>
      </c:layout>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0366" r="0.75000000000000366" t="1" header="0.5" footer="0.5"/>
    <c:pageSetup paperSize="0" orientation="portrait" horizontalDpi="0" verticalDpi="0" copies="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KIP"/></Relationships>
</file>

<file path=xl/drawings/_rels/drawing10.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chart" Target="../charts/chart31.xml"/><Relationship Id="rId1" Type="http://schemas.openxmlformats.org/officeDocument/2006/relationships/chart" Target="../charts/chart30.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chart" Target="../charts/chart39.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chart" Target="../charts/chart42.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KIP"/></Relationships>
</file>

<file path=xl/drawings/_rels/drawing20.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chart" Target="../charts/chart55.xml"/><Relationship Id="rId1" Type="http://schemas.openxmlformats.org/officeDocument/2006/relationships/chart" Target="../charts/chart54.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59.xml"/><Relationship Id="rId2" Type="http://schemas.openxmlformats.org/officeDocument/2006/relationships/chart" Target="../charts/chart58.xml"/><Relationship Id="rId1" Type="http://schemas.openxmlformats.org/officeDocument/2006/relationships/chart" Target="../charts/chart57.xml"/><Relationship Id="rId4" Type="http://schemas.openxmlformats.org/officeDocument/2006/relationships/chart" Target="../charts/chart60.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38100</xdr:colOff>
      <xdr:row>0</xdr:row>
      <xdr:rowOff>38100</xdr:rowOff>
    </xdr:to>
    <xdr:pic>
      <xdr:nvPicPr>
        <xdr:cNvPr id="1173" name="Picture 1" descr="Skip this main site navigation menu">
          <a:hlinkClick xmlns:r="http://schemas.openxmlformats.org/officeDocument/2006/relationships" r:id="rId1" tgtFrame="_parent" tooltip="Skip Navigation"/>
          <a:extLst>
            <a:ext uri="{FF2B5EF4-FFF2-40B4-BE49-F238E27FC236}">
              <a16:creationId xmlns:a16="http://schemas.microsoft.com/office/drawing/2014/main" xmlns="" id="{00000000-0008-0000-0000-000095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1</xdr:col>
      <xdr:colOff>38100</xdr:colOff>
      <xdr:row>0</xdr:row>
      <xdr:rowOff>38100</xdr:rowOff>
    </xdr:to>
    <xdr:pic>
      <xdr:nvPicPr>
        <xdr:cNvPr id="1174" name="Picture 2" descr="Skip this main site navigation menu">
          <a:hlinkClick xmlns:r="http://schemas.openxmlformats.org/officeDocument/2006/relationships" r:id="rId1" tgtFrame="_parent" tooltip="Skip Navigation"/>
          <a:extLst>
            <a:ext uri="{FF2B5EF4-FFF2-40B4-BE49-F238E27FC236}">
              <a16:creationId xmlns:a16="http://schemas.microsoft.com/office/drawing/2014/main" xmlns="" id="{00000000-0008-0000-0000-000096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24799" name="Chart 1">
          <a:extLst>
            <a:ext uri="{FF2B5EF4-FFF2-40B4-BE49-F238E27FC236}">
              <a16:creationId xmlns:a16="http://schemas.microsoft.com/office/drawing/2014/main" xmlns="" id="{00000000-0008-0000-0900-0000DF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24800" name="Chart 2">
          <a:extLst>
            <a:ext uri="{FF2B5EF4-FFF2-40B4-BE49-F238E27FC236}">
              <a16:creationId xmlns:a16="http://schemas.microsoft.com/office/drawing/2014/main" xmlns="" id="{00000000-0008-0000-0900-0000E0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24801" name="Chart 3">
          <a:extLst>
            <a:ext uri="{FF2B5EF4-FFF2-40B4-BE49-F238E27FC236}">
              <a16:creationId xmlns:a16="http://schemas.microsoft.com/office/drawing/2014/main" xmlns="" id="{00000000-0008-0000-0900-0000E1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28895" name="Chart 1">
          <a:extLst>
            <a:ext uri="{FF2B5EF4-FFF2-40B4-BE49-F238E27FC236}">
              <a16:creationId xmlns:a16="http://schemas.microsoft.com/office/drawing/2014/main" xmlns="" id="{00000000-0008-0000-0A00-0000DF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28896" name="Chart 2">
          <a:extLst>
            <a:ext uri="{FF2B5EF4-FFF2-40B4-BE49-F238E27FC236}">
              <a16:creationId xmlns:a16="http://schemas.microsoft.com/office/drawing/2014/main" xmlns="" id="{00000000-0008-0000-0A00-0000E0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28897" name="Chart 3">
          <a:extLst>
            <a:ext uri="{FF2B5EF4-FFF2-40B4-BE49-F238E27FC236}">
              <a16:creationId xmlns:a16="http://schemas.microsoft.com/office/drawing/2014/main" xmlns="" id="{00000000-0008-0000-0A00-0000E1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32991" name="Chart 1">
          <a:extLst>
            <a:ext uri="{FF2B5EF4-FFF2-40B4-BE49-F238E27FC236}">
              <a16:creationId xmlns:a16="http://schemas.microsoft.com/office/drawing/2014/main" xmlns="" id="{00000000-0008-0000-0B00-0000DF8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32992" name="Chart 2">
          <a:extLst>
            <a:ext uri="{FF2B5EF4-FFF2-40B4-BE49-F238E27FC236}">
              <a16:creationId xmlns:a16="http://schemas.microsoft.com/office/drawing/2014/main" xmlns="" id="{00000000-0008-0000-0B00-0000E08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32993" name="Chart 3">
          <a:extLst>
            <a:ext uri="{FF2B5EF4-FFF2-40B4-BE49-F238E27FC236}">
              <a16:creationId xmlns:a16="http://schemas.microsoft.com/office/drawing/2014/main" xmlns="" id="{00000000-0008-0000-0B00-0000E18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37087" name="Chart 1">
          <a:extLst>
            <a:ext uri="{FF2B5EF4-FFF2-40B4-BE49-F238E27FC236}">
              <a16:creationId xmlns:a16="http://schemas.microsoft.com/office/drawing/2014/main" xmlns="" id="{00000000-0008-0000-0C00-0000DF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37088" name="Chart 2">
          <a:extLst>
            <a:ext uri="{FF2B5EF4-FFF2-40B4-BE49-F238E27FC236}">
              <a16:creationId xmlns:a16="http://schemas.microsoft.com/office/drawing/2014/main" xmlns="" id="{00000000-0008-0000-0C00-0000E0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37089" name="Chart 3">
          <a:extLst>
            <a:ext uri="{FF2B5EF4-FFF2-40B4-BE49-F238E27FC236}">
              <a16:creationId xmlns:a16="http://schemas.microsoft.com/office/drawing/2014/main" xmlns="" id="{00000000-0008-0000-0C00-0000E19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41183" name="Chart 1">
          <a:extLst>
            <a:ext uri="{FF2B5EF4-FFF2-40B4-BE49-F238E27FC236}">
              <a16:creationId xmlns:a16="http://schemas.microsoft.com/office/drawing/2014/main" xmlns="" id="{00000000-0008-0000-0D00-0000DF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41184" name="Chart 2">
          <a:extLst>
            <a:ext uri="{FF2B5EF4-FFF2-40B4-BE49-F238E27FC236}">
              <a16:creationId xmlns:a16="http://schemas.microsoft.com/office/drawing/2014/main" xmlns="" id="{00000000-0008-0000-0D00-0000E0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41185" name="Chart 3">
          <a:extLst>
            <a:ext uri="{FF2B5EF4-FFF2-40B4-BE49-F238E27FC236}">
              <a16:creationId xmlns:a16="http://schemas.microsoft.com/office/drawing/2014/main" xmlns="" id="{00000000-0008-0000-0D00-0000E1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45279" name="Chart 1">
          <a:extLst>
            <a:ext uri="{FF2B5EF4-FFF2-40B4-BE49-F238E27FC236}">
              <a16:creationId xmlns:a16="http://schemas.microsoft.com/office/drawing/2014/main" xmlns="" id="{00000000-0008-0000-0E00-0000DFB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45280" name="Chart 2">
          <a:extLst>
            <a:ext uri="{FF2B5EF4-FFF2-40B4-BE49-F238E27FC236}">
              <a16:creationId xmlns:a16="http://schemas.microsoft.com/office/drawing/2014/main" xmlns="" id="{00000000-0008-0000-0E00-0000E0B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45281" name="Chart 3">
          <a:extLst>
            <a:ext uri="{FF2B5EF4-FFF2-40B4-BE49-F238E27FC236}">
              <a16:creationId xmlns:a16="http://schemas.microsoft.com/office/drawing/2014/main" xmlns="" id="{00000000-0008-0000-0E00-0000E1B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49375" name="Chart 1">
          <a:extLst>
            <a:ext uri="{FF2B5EF4-FFF2-40B4-BE49-F238E27FC236}">
              <a16:creationId xmlns:a16="http://schemas.microsoft.com/office/drawing/2014/main" xmlns="" id="{00000000-0008-0000-0F00-0000DFC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49376" name="Chart 2">
          <a:extLst>
            <a:ext uri="{FF2B5EF4-FFF2-40B4-BE49-F238E27FC236}">
              <a16:creationId xmlns:a16="http://schemas.microsoft.com/office/drawing/2014/main" xmlns="" id="{00000000-0008-0000-0F00-0000E0C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49377" name="Chart 3">
          <a:extLst>
            <a:ext uri="{FF2B5EF4-FFF2-40B4-BE49-F238E27FC236}">
              <a16:creationId xmlns:a16="http://schemas.microsoft.com/office/drawing/2014/main" xmlns="" id="{00000000-0008-0000-0F00-0000E1C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53471" name="Chart 1">
          <a:extLst>
            <a:ext uri="{FF2B5EF4-FFF2-40B4-BE49-F238E27FC236}">
              <a16:creationId xmlns:a16="http://schemas.microsoft.com/office/drawing/2014/main" xmlns="" id="{00000000-0008-0000-1000-0000DFD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53472" name="Chart 2">
          <a:extLst>
            <a:ext uri="{FF2B5EF4-FFF2-40B4-BE49-F238E27FC236}">
              <a16:creationId xmlns:a16="http://schemas.microsoft.com/office/drawing/2014/main" xmlns="" id="{00000000-0008-0000-1000-0000E0D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53473" name="Chart 3">
          <a:extLst>
            <a:ext uri="{FF2B5EF4-FFF2-40B4-BE49-F238E27FC236}">
              <a16:creationId xmlns:a16="http://schemas.microsoft.com/office/drawing/2014/main" xmlns="" id="{00000000-0008-0000-1000-0000E1D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57567" name="Chart 1">
          <a:extLst>
            <a:ext uri="{FF2B5EF4-FFF2-40B4-BE49-F238E27FC236}">
              <a16:creationId xmlns:a16="http://schemas.microsoft.com/office/drawing/2014/main" xmlns="" id="{00000000-0008-0000-1100-0000DFE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57568" name="Chart 2">
          <a:extLst>
            <a:ext uri="{FF2B5EF4-FFF2-40B4-BE49-F238E27FC236}">
              <a16:creationId xmlns:a16="http://schemas.microsoft.com/office/drawing/2014/main" xmlns="" id="{00000000-0008-0000-1100-0000E0E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57569" name="Chart 3">
          <a:extLst>
            <a:ext uri="{FF2B5EF4-FFF2-40B4-BE49-F238E27FC236}">
              <a16:creationId xmlns:a16="http://schemas.microsoft.com/office/drawing/2014/main" xmlns="" id="{00000000-0008-0000-1100-0000E1E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61663" name="Chart 1">
          <a:extLst>
            <a:ext uri="{FF2B5EF4-FFF2-40B4-BE49-F238E27FC236}">
              <a16:creationId xmlns:a16="http://schemas.microsoft.com/office/drawing/2014/main" xmlns="" id="{00000000-0008-0000-1200-0000DF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61664" name="Chart 2">
          <a:extLst>
            <a:ext uri="{FF2B5EF4-FFF2-40B4-BE49-F238E27FC236}">
              <a16:creationId xmlns:a16="http://schemas.microsoft.com/office/drawing/2014/main" xmlns="" id="{00000000-0008-0000-1200-0000E0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61665" name="Chart 3">
          <a:extLst>
            <a:ext uri="{FF2B5EF4-FFF2-40B4-BE49-F238E27FC236}">
              <a16:creationId xmlns:a16="http://schemas.microsoft.com/office/drawing/2014/main" xmlns="" id="{00000000-0008-0000-1200-0000E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53</xdr:row>
      <xdr:rowOff>0</xdr:rowOff>
    </xdr:from>
    <xdr:to>
      <xdr:col>1</xdr:col>
      <xdr:colOff>38100</xdr:colOff>
      <xdr:row>53</xdr:row>
      <xdr:rowOff>38100</xdr:rowOff>
    </xdr:to>
    <xdr:pic>
      <xdr:nvPicPr>
        <xdr:cNvPr id="2271" name="Picture 1" descr="Skip this main site navigation menu">
          <a:hlinkClick xmlns:r="http://schemas.openxmlformats.org/officeDocument/2006/relationships" r:id="rId1" tgtFrame="_parent" tooltip="Skip Navigation"/>
          <a:extLst>
            <a:ext uri="{FF2B5EF4-FFF2-40B4-BE49-F238E27FC236}">
              <a16:creationId xmlns:a16="http://schemas.microsoft.com/office/drawing/2014/main" xmlns="" id="{00000000-0008-0000-0100-0000D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88773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123825</xdr:rowOff>
    </xdr:from>
    <xdr:to>
      <xdr:col>5</xdr:col>
      <xdr:colOff>0</xdr:colOff>
      <xdr:row>44</xdr:row>
      <xdr:rowOff>9525</xdr:rowOff>
    </xdr:to>
    <xdr:sp macro="" textlink="">
      <xdr:nvSpPr>
        <xdr:cNvPr id="1026" name="Text Box 2">
          <a:extLst>
            <a:ext uri="{FF2B5EF4-FFF2-40B4-BE49-F238E27FC236}">
              <a16:creationId xmlns:a16="http://schemas.microsoft.com/office/drawing/2014/main" xmlns="" id="{00000000-0008-0000-0100-000002040000}"/>
            </a:ext>
          </a:extLst>
        </xdr:cNvPr>
        <xdr:cNvSpPr txBox="1">
          <a:spLocks noChangeArrowheads="1"/>
        </xdr:cNvSpPr>
      </xdr:nvSpPr>
      <xdr:spPr bwMode="auto">
        <a:xfrm>
          <a:off x="0" y="657225"/>
          <a:ext cx="6629400" cy="6524625"/>
        </a:xfrm>
        <a:prstGeom prst="rect">
          <a:avLst/>
        </a:prstGeom>
        <a:solidFill>
          <a:srgbClr val="FFFFFF"/>
        </a:solidFill>
        <a:ln w="9525">
          <a:noFill/>
          <a:miter lim="800000"/>
          <a:headEnd/>
          <a:tailEnd/>
        </a:ln>
      </xdr:spPr>
      <xdr:txBody>
        <a:bodyPr vertOverflow="clip" wrap="square" lIns="36576" tIns="36576" rIns="0" bIns="0" anchor="t" upright="1"/>
        <a:lstStyle/>
        <a:p>
          <a:pPr algn="l" rtl="1">
            <a:defRPr sz="1000"/>
          </a:pPr>
          <a:r>
            <a:rPr lang="en-US" sz="1800" b="0" i="0" strike="noStrike">
              <a:solidFill>
                <a:srgbClr val="000000"/>
              </a:solidFill>
              <a:latin typeface="Times New Roman"/>
              <a:cs typeface="Times New Roman"/>
            </a:rPr>
            <a:t>Description of Monthly Sector Charts</a:t>
          </a:r>
          <a:endParaRPr lang="en-US" sz="1000" b="0" i="0" strike="noStrike">
            <a:solidFill>
              <a:srgbClr val="000000"/>
            </a:solidFill>
            <a:latin typeface="Times New Roman"/>
            <a:cs typeface="Times New Roman"/>
          </a:endParaRPr>
        </a:p>
        <a:p>
          <a:pPr algn="l" rtl="1">
            <a:defRPr sz="1000"/>
          </a:pPr>
          <a:endParaRPr lang="en-US" sz="1000" b="0" i="0" strike="noStrike">
            <a:solidFill>
              <a:srgbClr val="000000"/>
            </a:solidFill>
            <a:latin typeface="Times New Roman"/>
            <a:cs typeface="Times New Roman"/>
          </a:endParaRPr>
        </a:p>
        <a:p>
          <a:pPr marL="0" marR="0" lvl="0" indent="0" algn="l" defTabSz="914400" rtl="1" eaLnBrk="1" fontAlgn="auto" latinLnBrk="0" hangingPunct="1">
            <a:lnSpc>
              <a:spcPct val="100000"/>
            </a:lnSpc>
            <a:spcBef>
              <a:spcPts val="0"/>
            </a:spcBef>
            <a:spcAft>
              <a:spcPts val="0"/>
            </a:spcAft>
            <a:buClrTx/>
            <a:buSzTx/>
            <a:buFontTx/>
            <a:buNone/>
            <a:tabLst/>
            <a:defRPr sz="1000"/>
          </a:pPr>
          <a:r>
            <a:rPr lang="en-US" sz="1200" b="0" i="0" strike="noStrike">
              <a:solidFill>
                <a:srgbClr val="000000"/>
              </a:solidFill>
              <a:latin typeface="Times New Roman"/>
              <a:cs typeface="Times New Roman"/>
            </a:rPr>
            <a:t>Payments data from corporate excise tax and withholding programs is compiled monthly, for distribution to parties in the Department of Revenue and related economic and legislative agencies.  The chief purpose of the Monthly Sector Charts is to provide </a:t>
          </a:r>
          <a:r>
            <a:rPr lang="en-US" sz="1200" b="0" i="0" strike="noStrike">
              <a:solidFill>
                <a:srgbClr val="000000"/>
              </a:solidFill>
              <a:latin typeface="Times New Roman" panose="02020603050405020304" pitchFamily="18" charset="0"/>
              <a:cs typeface="Times New Roman" panose="02020603050405020304" pitchFamily="18" charset="0"/>
            </a:rPr>
            <a:t>up-to-date information about revenues coming into the State of Oregon.  </a:t>
          </a:r>
          <a:r>
            <a:rPr lang="en-US" sz="1200" b="0" i="0">
              <a:effectLst/>
              <a:latin typeface="Times New Roman" panose="02020603050405020304" pitchFamily="18" charset="0"/>
              <a:ea typeface="+mn-ea"/>
              <a:cs typeface="Times New Roman" panose="02020603050405020304" pitchFamily="18" charset="0"/>
            </a:rPr>
            <a:t>The payments data for each program is grouped by NAICS supersector, classifying</a:t>
          </a:r>
          <a:r>
            <a:rPr lang="en-US" sz="1200" b="0" i="0" baseline="0">
              <a:effectLst/>
              <a:latin typeface="Times New Roman" panose="02020603050405020304" pitchFamily="18" charset="0"/>
              <a:ea typeface="+mn-ea"/>
              <a:cs typeface="Times New Roman" panose="02020603050405020304" pitchFamily="18" charset="0"/>
            </a:rPr>
            <a:t> companies into 20 industry sectors (or Unknown),</a:t>
          </a:r>
          <a:r>
            <a:rPr lang="en-US" sz="1200" b="0" i="0">
              <a:effectLst/>
              <a:latin typeface="Times New Roman" panose="02020603050405020304" pitchFamily="18" charset="0"/>
              <a:ea typeface="+mn-ea"/>
              <a:cs typeface="Times New Roman" panose="02020603050405020304" pitchFamily="18" charset="0"/>
            </a:rPr>
            <a:t> and usually delivered by the second week following the reference month.</a:t>
          </a:r>
          <a:endParaRPr lang="en-US" sz="1200" b="0" i="0" strike="noStrike">
            <a:solidFill>
              <a:srgbClr val="000000"/>
            </a:solidFill>
            <a:latin typeface="Times New Roman" panose="02020603050405020304" pitchFamily="18" charset="0"/>
            <a:cs typeface="Times New Roman" panose="02020603050405020304" pitchFamily="18" charset="0"/>
          </a:endParaRP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Payments are aggregated over the previous 12 months to remove seasonality and smooth the series.  For example, data for Janaury 2020 includes all withholding payments from February 1, 2019 to January 31, 2020.</a:t>
          </a: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Net corporate excise tax payments</a:t>
          </a:r>
          <a:r>
            <a:rPr lang="en-US" sz="1200" b="0" i="0" strike="noStrike" baseline="0">
              <a:solidFill>
                <a:srgbClr val="000000"/>
              </a:solidFill>
              <a:latin typeface="Times New Roman"/>
              <a:cs typeface="Times New Roman"/>
            </a:rPr>
            <a:t> includes </a:t>
          </a:r>
          <a:r>
            <a:rPr lang="en-US" sz="1200" b="0" i="0" strike="noStrike">
              <a:solidFill>
                <a:srgbClr val="000000"/>
              </a:solidFill>
              <a:latin typeface="Times New Roman"/>
              <a:cs typeface="Times New Roman"/>
            </a:rPr>
            <a:t>payments and refunds from the corporate excise, income and multi-state tax programs.  Net withholding payments includes payments and refunds from the </a:t>
          </a:r>
          <a:r>
            <a:rPr lang="en-US" sz="1200" b="0" i="0" strike="noStrike">
              <a:solidFill>
                <a:srgbClr val="000000"/>
              </a:solidFill>
              <a:latin typeface="Times New Roman" panose="02020603050405020304" pitchFamily="18" charset="0"/>
              <a:cs typeface="Times New Roman" panose="02020603050405020304" pitchFamily="18" charset="0"/>
            </a:rPr>
            <a:t>withholding tax program.  </a:t>
          </a:r>
          <a:r>
            <a:rPr lang="en-US" sz="1200">
              <a:effectLst/>
              <a:latin typeface="Times New Roman" panose="02020603050405020304" pitchFamily="18" charset="0"/>
              <a:ea typeface="+mn-ea"/>
              <a:cs typeface="Times New Roman" panose="02020603050405020304" pitchFamily="18" charset="0"/>
            </a:rPr>
            <a:t>Initially, some payments might not be allocated to a sector and will appear in the Unknown sector (99).</a:t>
          </a:r>
          <a:endParaRPr lang="en-US" sz="1200" b="0" i="0" strike="noStrike">
            <a:solidFill>
              <a:srgbClr val="000000"/>
            </a:solidFill>
            <a:latin typeface="Times New Roman" panose="02020603050405020304" pitchFamily="18" charset="0"/>
            <a:cs typeface="Times New Roman" panose="02020603050405020304" pitchFamily="18" charset="0"/>
          </a:endParaRP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Major sectors in the state of Oregon are indexed to provide a relative comparison of withholding payments by industry.  Sectors indexed in this way are Finance and Insurance, Healthcare and Social Assistance, Manufacturing, Public Administration and All Sectors.</a:t>
          </a:r>
        </a:p>
        <a:p>
          <a:pPr algn="l" rtl="1">
            <a:defRPr sz="1000"/>
          </a:pPr>
          <a:endParaRPr lang="en-US" sz="1200" b="0" i="0" strike="noStrike">
            <a:solidFill>
              <a:srgbClr val="000000"/>
            </a:solidFill>
            <a:latin typeface="Times New Roman"/>
            <a:cs typeface="Times New Roman"/>
          </a:endParaRPr>
        </a:p>
        <a:p>
          <a:pPr algn="l" rtl="1">
            <a:defRPr sz="1000"/>
          </a:pPr>
          <a:r>
            <a:rPr lang="en-US" sz="1800" b="0" i="0" strike="noStrike">
              <a:solidFill>
                <a:srgbClr val="000000"/>
              </a:solidFill>
              <a:latin typeface="Times New Roman"/>
              <a:cs typeface="Times New Roman"/>
            </a:rPr>
            <a:t>About NAICS</a:t>
          </a:r>
          <a:endParaRPr lang="en-US" sz="1200" b="0" i="0" strike="noStrike">
            <a:solidFill>
              <a:srgbClr val="000000"/>
            </a:solidFill>
            <a:latin typeface="Times New Roman"/>
            <a:cs typeface="Times New Roman"/>
          </a:endParaRPr>
        </a:p>
        <a:p>
          <a:pPr algn="l" rtl="1">
            <a:defRPr sz="1000"/>
          </a:pPr>
          <a:endParaRPr lang="en-US" sz="1200" b="0" i="0" strike="noStrike">
            <a:solidFill>
              <a:srgbClr val="000000"/>
            </a:solidFill>
            <a:latin typeface="Times New Roman"/>
            <a:cs typeface="Times New Roman"/>
          </a:endParaRPr>
        </a:p>
        <a:p>
          <a:pPr algn="l" rtl="1">
            <a:defRPr sz="1000"/>
          </a:pPr>
          <a:r>
            <a:rPr lang="en-US" sz="1200" b="0" i="0" strike="noStrike">
              <a:solidFill>
                <a:srgbClr val="000000"/>
              </a:solidFill>
              <a:latin typeface="Times New Roman"/>
              <a:cs typeface="Times New Roman"/>
            </a:rPr>
            <a:t>The North American Industry Classification System (NAICS) is the system for classifying business </a:t>
          </a:r>
          <a:r>
            <a:rPr lang="en-US" sz="1200" b="0" i="0" strike="noStrike">
              <a:solidFill>
                <a:srgbClr val="000000"/>
              </a:solidFill>
              <a:latin typeface="Times New Roman" panose="02020603050405020304" pitchFamily="18" charset="0"/>
              <a:cs typeface="Times New Roman" panose="02020603050405020304" pitchFamily="18" charset="0"/>
            </a:rPr>
            <a:t>establishments used by most statistical agencies in the United States. In NAICS, economic units that use like processes to produce goods or services are grouped together.</a:t>
          </a:r>
        </a:p>
        <a:p>
          <a:pPr algn="l" rtl="1">
            <a:defRPr sz="1000"/>
          </a:pPr>
          <a:endParaRPr lang="en-US" sz="1200" b="0" i="0" strike="noStrike">
            <a:solidFill>
              <a:srgbClr val="000000"/>
            </a:solidFill>
            <a:latin typeface="Times New Roman" panose="02020603050405020304" pitchFamily="18" charset="0"/>
            <a:cs typeface="Times New Roman" panose="02020603050405020304" pitchFamily="18" charset="0"/>
          </a:endParaRPr>
        </a:p>
        <a:p>
          <a:r>
            <a:rPr lang="en-US" sz="1200">
              <a:effectLst/>
              <a:latin typeface="Times New Roman" panose="02020603050405020304" pitchFamily="18" charset="0"/>
              <a:ea typeface="+mn-ea"/>
              <a:cs typeface="Times New Roman" panose="02020603050405020304" pitchFamily="18" charset="0"/>
            </a:rPr>
            <a:t>Taxpayers are asked to provide a NAICS code on some tax returns and when they register as an employer in Oregon.  Generally the NAICS code represents the primary business activity that generates at least 50% of the tax revenue.  Different business activities generate corporate tax versus withholding tax, so the taxpayers and their NAICS codes do not necessarily overlap between the Corp and withholding sector charts. The taxpayers and their NAICS codes do not necessarily overlap with the employment statistics produced by the Oregon Employment Department. </a:t>
          </a:r>
          <a:endParaRPr lang="en-US" sz="1200">
            <a:effectLst/>
            <a:latin typeface="Times New Roman" panose="02020603050405020304" pitchFamily="18" charset="0"/>
            <a:cs typeface="Times New Roman" panose="02020603050405020304" pitchFamily="18" charset="0"/>
          </a:endParaRPr>
        </a:p>
        <a:p>
          <a:pPr algn="l" rtl="1">
            <a:defRPr sz="1000"/>
          </a:pPr>
          <a:endParaRPr lang="en-US" sz="1200" b="0" i="0" strike="noStrike">
            <a:solidFill>
              <a:srgbClr val="000000"/>
            </a:solidFill>
            <a:latin typeface="Times New Roman" panose="02020603050405020304" pitchFamily="18" charset="0"/>
            <a:cs typeface="Times New Roman" panose="02020603050405020304" pitchFamily="18" charset="0"/>
          </a:endParaRPr>
        </a:p>
        <a:p>
          <a:pPr algn="l" rtl="1">
            <a:defRPr sz="1000"/>
          </a:pPr>
          <a:r>
            <a:rPr lang="en-US" sz="1200" b="0" i="0" strike="noStrike">
              <a:solidFill>
                <a:srgbClr val="000000"/>
              </a:solidFill>
              <a:latin typeface="Times New Roman" panose="02020603050405020304" pitchFamily="18" charset="0"/>
              <a:cs typeface="Times New Roman" panose="02020603050405020304" pitchFamily="18" charset="0"/>
            </a:rPr>
            <a:t>Sector charts are aggregated by the two-digit NAICS “supersectors” listed below.</a:t>
          </a:r>
        </a:p>
        <a:p>
          <a:pPr algn="l" rtl="1">
            <a:defRPr sz="1000"/>
          </a:pPr>
          <a:endParaRPr lang="en-US" sz="1000" b="0" i="0" strike="noStrike">
            <a:solidFill>
              <a:srgbClr val="000000"/>
            </a:solidFill>
            <a:latin typeface="Times New Roman"/>
            <a:cs typeface="Times New Roman"/>
          </a:endParaRPr>
        </a:p>
        <a:p>
          <a:pPr algn="l" rtl="1">
            <a:defRPr sz="1000"/>
          </a:pPr>
          <a:endParaRPr lang="en-US" sz="1000" b="0" i="0" strike="noStrike">
            <a:solidFill>
              <a:srgbClr val="000000"/>
            </a:solidFill>
            <a:latin typeface="Times New Roman"/>
            <a:cs typeface="Times New Roman"/>
          </a:endParaRPr>
        </a:p>
      </xdr:txBody>
    </xdr:sp>
    <xdr:clientData/>
  </xdr:twoCellAnchor>
  <xdr:twoCellAnchor editAs="oneCell">
    <xdr:from>
      <xdr:col>1</xdr:col>
      <xdr:colOff>0</xdr:colOff>
      <xdr:row>53</xdr:row>
      <xdr:rowOff>0</xdr:rowOff>
    </xdr:from>
    <xdr:to>
      <xdr:col>1</xdr:col>
      <xdr:colOff>38100</xdr:colOff>
      <xdr:row>53</xdr:row>
      <xdr:rowOff>38100</xdr:rowOff>
    </xdr:to>
    <xdr:pic>
      <xdr:nvPicPr>
        <xdr:cNvPr id="2273" name="Picture 1" descr="Skip this main site navigation menu">
          <a:hlinkClick xmlns:r="http://schemas.openxmlformats.org/officeDocument/2006/relationships" r:id="rId1" tgtFrame="_parent" tooltip="Skip Navigation"/>
          <a:extLst>
            <a:ext uri="{FF2B5EF4-FFF2-40B4-BE49-F238E27FC236}">
              <a16:creationId xmlns:a16="http://schemas.microsoft.com/office/drawing/2014/main" xmlns="" id="{00000000-0008-0000-0100-0000E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8877300"/>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65759" name="Chart 1">
          <a:extLst>
            <a:ext uri="{FF2B5EF4-FFF2-40B4-BE49-F238E27FC236}">
              <a16:creationId xmlns:a16="http://schemas.microsoft.com/office/drawing/2014/main" xmlns="" id="{00000000-0008-0000-1300-0000DF0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65760" name="Chart 2">
          <a:extLst>
            <a:ext uri="{FF2B5EF4-FFF2-40B4-BE49-F238E27FC236}">
              <a16:creationId xmlns:a16="http://schemas.microsoft.com/office/drawing/2014/main" xmlns="" id="{00000000-0008-0000-1300-0000E00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65761" name="Chart 3">
          <a:extLst>
            <a:ext uri="{FF2B5EF4-FFF2-40B4-BE49-F238E27FC236}">
              <a16:creationId xmlns:a16="http://schemas.microsoft.com/office/drawing/2014/main" xmlns="" id="{00000000-0008-0000-1300-0000E10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69855" name="Chart 1">
          <a:extLst>
            <a:ext uri="{FF2B5EF4-FFF2-40B4-BE49-F238E27FC236}">
              <a16:creationId xmlns:a16="http://schemas.microsoft.com/office/drawing/2014/main" xmlns="" id="{00000000-0008-0000-1400-0000DF1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69856" name="Chart 2">
          <a:extLst>
            <a:ext uri="{FF2B5EF4-FFF2-40B4-BE49-F238E27FC236}">
              <a16:creationId xmlns:a16="http://schemas.microsoft.com/office/drawing/2014/main" xmlns="" id="{00000000-0008-0000-1400-0000E01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69857" name="Chart 3">
          <a:extLst>
            <a:ext uri="{FF2B5EF4-FFF2-40B4-BE49-F238E27FC236}">
              <a16:creationId xmlns:a16="http://schemas.microsoft.com/office/drawing/2014/main" xmlns="" id="{00000000-0008-0000-1400-0000E11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9525</xdr:colOff>
      <xdr:row>3</xdr:row>
      <xdr:rowOff>19050</xdr:rowOff>
    </xdr:from>
    <xdr:to>
      <xdr:col>10</xdr:col>
      <xdr:colOff>571500</xdr:colOff>
      <xdr:row>25</xdr:row>
      <xdr:rowOff>171450</xdr:rowOff>
    </xdr:to>
    <xdr:graphicFrame macro="">
      <xdr:nvGraphicFramePr>
        <xdr:cNvPr id="73803" name="Chart 4">
          <a:extLst>
            <a:ext uri="{FF2B5EF4-FFF2-40B4-BE49-F238E27FC236}">
              <a16:creationId xmlns:a16="http://schemas.microsoft.com/office/drawing/2014/main" xmlns="" id="{00000000-0008-0000-1500-00004B2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19050</xdr:colOff>
      <xdr:row>3</xdr:row>
      <xdr:rowOff>9525</xdr:rowOff>
    </xdr:from>
    <xdr:to>
      <xdr:col>10</xdr:col>
      <xdr:colOff>581025</xdr:colOff>
      <xdr:row>25</xdr:row>
      <xdr:rowOff>161925</xdr:rowOff>
    </xdr:to>
    <xdr:graphicFrame macro="">
      <xdr:nvGraphicFramePr>
        <xdr:cNvPr id="75851" name="Chart 4">
          <a:extLst>
            <a:ext uri="{FF2B5EF4-FFF2-40B4-BE49-F238E27FC236}">
              <a16:creationId xmlns:a16="http://schemas.microsoft.com/office/drawing/2014/main" xmlns="" id="{00000000-0008-0000-1600-00004B2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28575</xdr:colOff>
      <xdr:row>3</xdr:row>
      <xdr:rowOff>28575</xdr:rowOff>
    </xdr:from>
    <xdr:to>
      <xdr:col>10</xdr:col>
      <xdr:colOff>561975</xdr:colOff>
      <xdr:row>25</xdr:row>
      <xdr:rowOff>152400</xdr:rowOff>
    </xdr:to>
    <xdr:graphicFrame macro="">
      <xdr:nvGraphicFramePr>
        <xdr:cNvPr id="77899" name="Chart 4">
          <a:extLst>
            <a:ext uri="{FF2B5EF4-FFF2-40B4-BE49-F238E27FC236}">
              <a16:creationId xmlns:a16="http://schemas.microsoft.com/office/drawing/2014/main" xmlns="" id="{00000000-0008-0000-1700-00004B3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80095" name="Chart 1">
          <a:extLst>
            <a:ext uri="{FF2B5EF4-FFF2-40B4-BE49-F238E27FC236}">
              <a16:creationId xmlns:a16="http://schemas.microsoft.com/office/drawing/2014/main" xmlns="" id="{00000000-0008-0000-1800-0000DF3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80096" name="Chart 2">
          <a:extLst>
            <a:ext uri="{FF2B5EF4-FFF2-40B4-BE49-F238E27FC236}">
              <a16:creationId xmlns:a16="http://schemas.microsoft.com/office/drawing/2014/main" xmlns="" id="{00000000-0008-0000-1800-0000E03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80097" name="Chart 3">
          <a:extLst>
            <a:ext uri="{FF2B5EF4-FFF2-40B4-BE49-F238E27FC236}">
              <a16:creationId xmlns:a16="http://schemas.microsoft.com/office/drawing/2014/main" xmlns="" id="{00000000-0008-0000-1800-0000E13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84265" name="Chart 1">
          <a:extLst>
            <a:ext uri="{FF2B5EF4-FFF2-40B4-BE49-F238E27FC236}">
              <a16:creationId xmlns:a16="http://schemas.microsoft.com/office/drawing/2014/main" xmlns="" id="{00000000-0008-0000-1900-0000294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84266" name="Chart 2">
          <a:extLst>
            <a:ext uri="{FF2B5EF4-FFF2-40B4-BE49-F238E27FC236}">
              <a16:creationId xmlns:a16="http://schemas.microsoft.com/office/drawing/2014/main" xmlns="" id="{00000000-0008-0000-1900-00002A4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84267" name="Chart 3">
          <a:extLst>
            <a:ext uri="{FF2B5EF4-FFF2-40B4-BE49-F238E27FC236}">
              <a16:creationId xmlns:a16="http://schemas.microsoft.com/office/drawing/2014/main" xmlns="" id="{00000000-0008-0000-1900-00002B4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84268" name="Chart 4">
          <a:extLst>
            <a:ext uri="{FF2B5EF4-FFF2-40B4-BE49-F238E27FC236}">
              <a16:creationId xmlns:a16="http://schemas.microsoft.com/office/drawing/2014/main" xmlns="" id="{00000000-0008-0000-1900-00002C4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5</xdr:col>
      <xdr:colOff>381000</xdr:colOff>
      <xdr:row>114</xdr:row>
      <xdr:rowOff>0</xdr:rowOff>
    </xdr:from>
    <xdr:to>
      <xdr:col>16</xdr:col>
      <xdr:colOff>342900</xdr:colOff>
      <xdr:row>141</xdr:row>
      <xdr:rowOff>114300</xdr:rowOff>
    </xdr:to>
    <xdr:graphicFrame macro="">
      <xdr:nvGraphicFramePr>
        <xdr:cNvPr id="89163" name="Chart 1">
          <a:extLst>
            <a:ext uri="{FF2B5EF4-FFF2-40B4-BE49-F238E27FC236}">
              <a16:creationId xmlns:a16="http://schemas.microsoft.com/office/drawing/2014/main" xmlns="" id="{00000000-0008-0000-1C00-00004B5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2</xdr:row>
      <xdr:rowOff>0</xdr:rowOff>
    </xdr:from>
    <xdr:to>
      <xdr:col>11</xdr:col>
      <xdr:colOff>0</xdr:colOff>
      <xdr:row>24</xdr:row>
      <xdr:rowOff>0</xdr:rowOff>
    </xdr:to>
    <xdr:graphicFrame macro="">
      <xdr:nvGraphicFramePr>
        <xdr:cNvPr id="3221" name="Chart 1">
          <a:extLst>
            <a:ext uri="{FF2B5EF4-FFF2-40B4-BE49-F238E27FC236}">
              <a16:creationId xmlns:a16="http://schemas.microsoft.com/office/drawing/2014/main" xmlns="" id="{00000000-0008-0000-02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24</xdr:row>
      <xdr:rowOff>38100</xdr:rowOff>
    </xdr:from>
    <xdr:to>
      <xdr:col>11</xdr:col>
      <xdr:colOff>0</xdr:colOff>
      <xdr:row>42</xdr:row>
      <xdr:rowOff>76199</xdr:rowOff>
    </xdr:to>
    <xdr:graphicFrame macro="">
      <xdr:nvGraphicFramePr>
        <xdr:cNvPr id="3222" name="Chart 2">
          <a:extLst>
            <a:ext uri="{FF2B5EF4-FFF2-40B4-BE49-F238E27FC236}">
              <a16:creationId xmlns:a16="http://schemas.microsoft.com/office/drawing/2014/main" xmlns="" id="{00000000-0008-0000-02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4</xdr:row>
      <xdr:rowOff>9525</xdr:rowOff>
    </xdr:from>
    <xdr:to>
      <xdr:col>10</xdr:col>
      <xdr:colOff>561975</xdr:colOff>
      <xdr:row>25</xdr:row>
      <xdr:rowOff>152400</xdr:rowOff>
    </xdr:to>
    <xdr:graphicFrame macro="">
      <xdr:nvGraphicFramePr>
        <xdr:cNvPr id="6219" name="Chart 1">
          <a:extLst>
            <a:ext uri="{FF2B5EF4-FFF2-40B4-BE49-F238E27FC236}">
              <a16:creationId xmlns:a16="http://schemas.microsoft.com/office/drawing/2014/main" xmlns="" id="{00000000-0008-0000-0300-00004B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3</xdr:row>
      <xdr:rowOff>47625</xdr:rowOff>
    </xdr:from>
    <xdr:to>
      <xdr:col>10</xdr:col>
      <xdr:colOff>552450</xdr:colOff>
      <xdr:row>25</xdr:row>
      <xdr:rowOff>142875</xdr:rowOff>
    </xdr:to>
    <xdr:graphicFrame macro="">
      <xdr:nvGraphicFramePr>
        <xdr:cNvPr id="8267" name="Chart 3">
          <a:extLst>
            <a:ext uri="{FF2B5EF4-FFF2-40B4-BE49-F238E27FC236}">
              <a16:creationId xmlns:a16="http://schemas.microsoft.com/office/drawing/2014/main" xmlns="" id="{00000000-0008-0000-0400-00004B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3</xdr:row>
      <xdr:rowOff>47625</xdr:rowOff>
    </xdr:from>
    <xdr:to>
      <xdr:col>10</xdr:col>
      <xdr:colOff>552450</xdr:colOff>
      <xdr:row>25</xdr:row>
      <xdr:rowOff>114300</xdr:rowOff>
    </xdr:to>
    <xdr:graphicFrame macro="">
      <xdr:nvGraphicFramePr>
        <xdr:cNvPr id="10315" name="Chart 3">
          <a:extLst>
            <a:ext uri="{FF2B5EF4-FFF2-40B4-BE49-F238E27FC236}">
              <a16:creationId xmlns:a16="http://schemas.microsoft.com/office/drawing/2014/main" xmlns="" id="{00000000-0008-0000-0500-00004B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12511" name="Chart 1">
          <a:extLst>
            <a:ext uri="{FF2B5EF4-FFF2-40B4-BE49-F238E27FC236}">
              <a16:creationId xmlns:a16="http://schemas.microsoft.com/office/drawing/2014/main" xmlns="" id="{00000000-0008-0000-0600-0000DF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12512" name="Chart 2">
          <a:extLst>
            <a:ext uri="{FF2B5EF4-FFF2-40B4-BE49-F238E27FC236}">
              <a16:creationId xmlns:a16="http://schemas.microsoft.com/office/drawing/2014/main" xmlns="" id="{00000000-0008-0000-0600-0000E0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12513" name="Chart 3">
          <a:extLst>
            <a:ext uri="{FF2B5EF4-FFF2-40B4-BE49-F238E27FC236}">
              <a16:creationId xmlns:a16="http://schemas.microsoft.com/office/drawing/2014/main" xmlns="" id="{00000000-0008-0000-0600-0000E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16607" name="Chart 1">
          <a:extLst>
            <a:ext uri="{FF2B5EF4-FFF2-40B4-BE49-F238E27FC236}">
              <a16:creationId xmlns:a16="http://schemas.microsoft.com/office/drawing/2014/main" xmlns="" id="{00000000-0008-0000-0700-0000DF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16608" name="Chart 2">
          <a:extLst>
            <a:ext uri="{FF2B5EF4-FFF2-40B4-BE49-F238E27FC236}">
              <a16:creationId xmlns:a16="http://schemas.microsoft.com/office/drawing/2014/main" xmlns="" id="{00000000-0008-0000-0700-0000E0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16609" name="Chart 3">
          <a:extLst>
            <a:ext uri="{FF2B5EF4-FFF2-40B4-BE49-F238E27FC236}">
              <a16:creationId xmlns:a16="http://schemas.microsoft.com/office/drawing/2014/main" xmlns="" id="{00000000-0008-0000-0700-0000E1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3</xdr:row>
      <xdr:rowOff>9525</xdr:rowOff>
    </xdr:from>
    <xdr:to>
      <xdr:col>10</xdr:col>
      <xdr:colOff>561975</xdr:colOff>
      <xdr:row>25</xdr:row>
      <xdr:rowOff>152400</xdr:rowOff>
    </xdr:to>
    <xdr:graphicFrame macro="">
      <xdr:nvGraphicFramePr>
        <xdr:cNvPr id="20703" name="Chart 1">
          <a:extLst>
            <a:ext uri="{FF2B5EF4-FFF2-40B4-BE49-F238E27FC236}">
              <a16:creationId xmlns:a16="http://schemas.microsoft.com/office/drawing/2014/main" xmlns="" id="{00000000-0008-0000-0800-0000DF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20704" name="Chart 2">
          <a:extLst>
            <a:ext uri="{FF2B5EF4-FFF2-40B4-BE49-F238E27FC236}">
              <a16:creationId xmlns:a16="http://schemas.microsoft.com/office/drawing/2014/main" xmlns="" id="{00000000-0008-0000-0800-0000E0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xdr:row>
      <xdr:rowOff>9525</xdr:rowOff>
    </xdr:from>
    <xdr:to>
      <xdr:col>10</xdr:col>
      <xdr:colOff>561975</xdr:colOff>
      <xdr:row>25</xdr:row>
      <xdr:rowOff>152400</xdr:rowOff>
    </xdr:to>
    <xdr:graphicFrame macro="">
      <xdr:nvGraphicFramePr>
        <xdr:cNvPr id="20705" name="Chart 3">
          <a:extLst>
            <a:ext uri="{FF2B5EF4-FFF2-40B4-BE49-F238E27FC236}">
              <a16:creationId xmlns:a16="http://schemas.microsoft.com/office/drawing/2014/main" xmlns="" id="{00000000-0008-0000-0800-0000E15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census.gov/cgi-bin/sssd/naics/naicsrch?code=31&amp;search=2007%20NAICS%20Search" TargetMode="External"/><Relationship Id="rId1" Type="http://schemas.openxmlformats.org/officeDocument/2006/relationships/hyperlink" Target="http://www.census.gov/epcd/naics02/def/NDEF31.HTM"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census.gov/cgi-bin/sssd/naics/naicsrch?code=42&amp;search=2007%20NAICS%20Search" TargetMode="External"/><Relationship Id="rId1" Type="http://schemas.openxmlformats.org/officeDocument/2006/relationships/hyperlink" Target="http://www.census.gov/epcd/naics02/def/NDEF42.HTM"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census.gov/cgi-bin/sssd/naics/naicsrch?code=44&amp;search=2007%20NAICS%20Search" TargetMode="External"/><Relationship Id="rId1" Type="http://schemas.openxmlformats.org/officeDocument/2006/relationships/hyperlink" Target="http://www.census.gov/epcd/naics02/def/NDEF44.HTM"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census.gov/cgi-bin/sssd/naics/naicsrch?code=48&amp;search=2007%20NAICS%20Search" TargetMode="External"/><Relationship Id="rId1" Type="http://schemas.openxmlformats.org/officeDocument/2006/relationships/hyperlink" Target="http://www.census.gov/epcd/naics02/def/NDEF48.HTM"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census.gov/cgi-bin/sssd/naics/naicsrch?code=51&amp;search=2007%20NAICS%20Search" TargetMode="External"/><Relationship Id="rId1" Type="http://schemas.openxmlformats.org/officeDocument/2006/relationships/hyperlink" Target="http://www.census.gov/epcd/naics02/def/NDEF51.HTM"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census.gov/cgi-bin/sssd/naics/naicsrch?code=52&amp;search=2007%20NAICS%20Search" TargetMode="External"/><Relationship Id="rId1" Type="http://schemas.openxmlformats.org/officeDocument/2006/relationships/hyperlink" Target="http://www.census.gov/epcd/naics02/def/NDEF52.HTM"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census.gov/cgi-bin/sssd/naics/naicsrch?code=53&amp;search=2007%20NAICS%20Search" TargetMode="External"/><Relationship Id="rId1" Type="http://schemas.openxmlformats.org/officeDocument/2006/relationships/hyperlink" Target="http://www.census.gov/epcd/naics02/def/NDEF53.HTM"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census.gov/cgi-bin/sssd/naics/naicsrch?code=54&amp;search=2007%20NAICS%20Search" TargetMode="External"/><Relationship Id="rId1" Type="http://schemas.openxmlformats.org/officeDocument/2006/relationships/hyperlink" Target="http://www.census.gov/epcd/naics02/def/NDEF54.HTM"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census.gov/cgi-bin/sssd/naics/naicsrch?code=55&amp;search=2007%20NAICS%20Search" TargetMode="External"/><Relationship Id="rId1" Type="http://schemas.openxmlformats.org/officeDocument/2006/relationships/hyperlink" Target="http://www.census.gov/epcd/naics02/def/NDEF55.HTM" TargetMode="Externa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census.gov/cgi-bin/sssd/naics/naicsrch?code=56&amp;search=2007%20NAICS%20Search" TargetMode="External"/><Relationship Id="rId1" Type="http://schemas.openxmlformats.org/officeDocument/2006/relationships/hyperlink" Target="http://www.census.gov/epcd/naics02/def/NDEF11.HTM"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census.gov/cgi-bin/sssd/naics/naicsrch?code=48&amp;search=2017%20NAICS%20Search" TargetMode="External"/><Relationship Id="rId13" Type="http://schemas.openxmlformats.org/officeDocument/2006/relationships/hyperlink" Target="https://www.census.gov/cgi-bin/sssd/naics/naicsrch?code=55&amp;search=2017%20NAICS%20Search" TargetMode="External"/><Relationship Id="rId18" Type="http://schemas.openxmlformats.org/officeDocument/2006/relationships/hyperlink" Target="https://www.census.gov/cgi-bin/sssd/naics/naicsrch?code=72&amp;search=2017%20NAICS%20Search" TargetMode="External"/><Relationship Id="rId3" Type="http://schemas.openxmlformats.org/officeDocument/2006/relationships/hyperlink" Target="https://www.census.gov/cgi-bin/sssd/naics/naicsrch?code=22&amp;search=2017%20NAICS%20Search" TargetMode="External"/><Relationship Id="rId21" Type="http://schemas.openxmlformats.org/officeDocument/2006/relationships/printerSettings" Target="../printerSettings/printerSettings2.bin"/><Relationship Id="rId7" Type="http://schemas.openxmlformats.org/officeDocument/2006/relationships/hyperlink" Target="https://www.census.gov/cgi-bin/sssd/naics/naicsrch?code=44&amp;search=2017%20NAICS%20Search" TargetMode="External"/><Relationship Id="rId12" Type="http://schemas.openxmlformats.org/officeDocument/2006/relationships/hyperlink" Target="https://www.census.gov/cgi-bin/sssd/naics/naicsrch?code=54&amp;search=2017%20NAICS%20Search" TargetMode="External"/><Relationship Id="rId17" Type="http://schemas.openxmlformats.org/officeDocument/2006/relationships/hyperlink" Target="https://www.census.gov/cgi-bin/sssd/naics/naicsrch?code=71&amp;search=2017%20NAICS%20Search" TargetMode="External"/><Relationship Id="rId2" Type="http://schemas.openxmlformats.org/officeDocument/2006/relationships/hyperlink" Target="https://www.census.gov/cgi-bin/sssd/naics/naicsrch?code=21&amp;search=2017%20NAICS%20Search" TargetMode="External"/><Relationship Id="rId16" Type="http://schemas.openxmlformats.org/officeDocument/2006/relationships/hyperlink" Target="https://www.census.gov/cgi-bin/sssd/naics/naicsrch?code=62&amp;search=2017%20NAICS%20Search" TargetMode="External"/><Relationship Id="rId20" Type="http://schemas.openxmlformats.org/officeDocument/2006/relationships/hyperlink" Target="https://www.census.gov/cgi-bin/sssd/naics/naicsrch?code=92&amp;search=2017%20NAICS%20Search" TargetMode="External"/><Relationship Id="rId1" Type="http://schemas.openxmlformats.org/officeDocument/2006/relationships/hyperlink" Target="https://www.census.gov/cgi-bin/sssd/naics/naicsrch?code=11&amp;search=2017%20NAICS%20Search" TargetMode="External"/><Relationship Id="rId6" Type="http://schemas.openxmlformats.org/officeDocument/2006/relationships/hyperlink" Target="https://www.census.gov/cgi-bin/sssd/naics/naicsrch?code=42&amp;search=2017%20NAICS%20Search" TargetMode="External"/><Relationship Id="rId11" Type="http://schemas.openxmlformats.org/officeDocument/2006/relationships/hyperlink" Target="https://www.census.gov/cgi-bin/sssd/naics/naicsrch?code=53&amp;search=2017%20NAICS%20Search" TargetMode="External"/><Relationship Id="rId5" Type="http://schemas.openxmlformats.org/officeDocument/2006/relationships/hyperlink" Target="https://www.census.gov/cgi-bin/sssd/naics/naicsrch?code=31&amp;search=2017%20NAICS%20Search" TargetMode="External"/><Relationship Id="rId15" Type="http://schemas.openxmlformats.org/officeDocument/2006/relationships/hyperlink" Target="https://www.census.gov/cgi-bin/sssd/naics/naicsrch?code=61&amp;search=2017%20NAICS%20Search" TargetMode="External"/><Relationship Id="rId10" Type="http://schemas.openxmlformats.org/officeDocument/2006/relationships/hyperlink" Target="https://www.census.gov/cgi-bin/sssd/naics/naicsrch?code=52&amp;search=2017%20NAICS%20Search" TargetMode="External"/><Relationship Id="rId19" Type="http://schemas.openxmlformats.org/officeDocument/2006/relationships/hyperlink" Target="https://www.census.gov/cgi-bin/sssd/naics/naicsrch?code=81&amp;search=2017%20NAICS%20Search" TargetMode="External"/><Relationship Id="rId4" Type="http://schemas.openxmlformats.org/officeDocument/2006/relationships/hyperlink" Target="https://www.census.gov/cgi-bin/sssd/naics/naicsrch?code=23&amp;search=2017%20NAICS%20Search" TargetMode="External"/><Relationship Id="rId9" Type="http://schemas.openxmlformats.org/officeDocument/2006/relationships/hyperlink" Target="https://www.census.gov/cgi-bin/sssd/naics/naicsrch?code=51&amp;search=2017%20NAICS%20Search" TargetMode="External"/><Relationship Id="rId14" Type="http://schemas.openxmlformats.org/officeDocument/2006/relationships/hyperlink" Target="https://www.census.gov/cgi-bin/sssd/naics/naicsrch?code=56&amp;search=2017%20NAICS%20Search" TargetMode="External"/><Relationship Id="rId22"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census.gov/cgi-bin/sssd/naics/naicsrch?code=61&amp;search=2007%20NAICS%20Search" TargetMode="External"/><Relationship Id="rId1" Type="http://schemas.openxmlformats.org/officeDocument/2006/relationships/hyperlink" Target="file:///C:/Users/salsdani/AppData/Local/Microsoft/Windows/Temporary%20Internet%20Files/Content.Outlook/2010/payment/analysis/graphs/61" TargetMode="Externa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www.census.gov/cgi-bin/sssd/naics/naicsrch?code=62&amp;search=2007%20NAICS%20Search" TargetMode="External"/><Relationship Id="rId1" Type="http://schemas.openxmlformats.org/officeDocument/2006/relationships/hyperlink" Target="http://www.census.gov/epcd/naics02/def/NDEF62.HTM"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census.gov/cgi-bin/sssd/naics/naicsrch?code=71&amp;search=2007%20NAICS%20Search" TargetMode="External"/><Relationship Id="rId1" Type="http://schemas.openxmlformats.org/officeDocument/2006/relationships/hyperlink" Target="http://www.census.gov/epcd/naics02/def/NDEF71.HTM" TargetMode="External"/><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www.census.gov/cgi-bin/sssd/naics/naicsrch?code=72&amp;search=2007%20NAICS%20Search" TargetMode="External"/><Relationship Id="rId1" Type="http://schemas.openxmlformats.org/officeDocument/2006/relationships/hyperlink" Target="http://www.census.gov/epcd/naics02/def/NDEF72.HTM" TargetMode="External"/><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census.gov/cgi-bin/sssd/naics/naicsrch?code=81&amp;search=2007%20NAICS%20Search" TargetMode="External"/><Relationship Id="rId1" Type="http://schemas.openxmlformats.org/officeDocument/2006/relationships/hyperlink" Target="http://www.census.gov/epcd/naics02/def/NDEF81.HTM" TargetMode="External"/><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census.gov/cgi-bin/sssd/naics/naicsrch?code=92&amp;search=2007%20NAICS%20Search" TargetMode="External"/><Relationship Id="rId1" Type="http://schemas.openxmlformats.org/officeDocument/2006/relationships/hyperlink" Target="http://www.census.gov/epcd/naics02/def/NDEF92.HTM" TargetMode="External"/><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ensus.gov/cgi-bin/sssd/naics/naicsrch?code=11&amp;search=2007%20NAICS%20Search" TargetMode="External"/><Relationship Id="rId1" Type="http://schemas.openxmlformats.org/officeDocument/2006/relationships/hyperlink" Target="http://www.census.gov/epcd/naics02/def/NDEF11.HTM"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ensus.gov/cgi-bin/sssd/naics/naicsrch?code=21&amp;search=2007%20NAICS%20Search" TargetMode="External"/><Relationship Id="rId1" Type="http://schemas.openxmlformats.org/officeDocument/2006/relationships/hyperlink" Target="http://www.census.gov/epcd/naics02/def/NDEF21.HTM"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ensus.gov/cgi-bin/sssd/naics/naicsrch?code=22&amp;search=2007%20NAICS%20Search" TargetMode="External"/><Relationship Id="rId1" Type="http://schemas.openxmlformats.org/officeDocument/2006/relationships/hyperlink" Target="http://www.census.gov/epcd/naics02/def/NDEF22.HTM"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census.gov/cgi-bin/sssd/naics/naicsrch?code=23&amp;search=2007%20NAICS%20Search" TargetMode="External"/><Relationship Id="rId1" Type="http://schemas.openxmlformats.org/officeDocument/2006/relationships/hyperlink" Target="http://www.census.gov/epcd/naics02/def/NDEF23.HTM"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80"/>
  <sheetViews>
    <sheetView tabSelected="1" zoomScaleNormal="100" zoomScaleSheetLayoutView="100" workbookViewId="0">
      <selection activeCell="B73" sqref="B73"/>
    </sheetView>
  </sheetViews>
  <sheetFormatPr defaultRowHeight="12.75"/>
  <cols>
    <col min="1" max="1" width="3.85546875" customWidth="1"/>
    <col min="2" max="2" width="28.7109375" style="1" customWidth="1"/>
    <col min="3" max="3" width="27.7109375" bestFit="1" customWidth="1"/>
    <col min="4" max="7" width="16.140625" customWidth="1"/>
  </cols>
  <sheetData>
    <row r="1" spans="1:7" ht="23.25" customHeight="1">
      <c r="B1" s="109" t="s">
        <v>30</v>
      </c>
      <c r="C1" s="110"/>
      <c r="D1" s="110"/>
      <c r="E1" s="110"/>
      <c r="F1" s="111"/>
      <c r="G1" s="111"/>
    </row>
    <row r="2" spans="1:7" ht="23.25" customHeight="1">
      <c r="B2" s="109" t="str">
        <f>"Charts for Receipts Through "&amp;(Count!C5)</f>
        <v>Charts for Receipts Through 1/2020</v>
      </c>
      <c r="C2" s="111"/>
      <c r="D2" s="111"/>
      <c r="E2" s="111"/>
      <c r="F2" s="111"/>
      <c r="G2" s="111"/>
    </row>
    <row r="3" spans="1:7" ht="17.25" customHeight="1">
      <c r="A3" s="2"/>
      <c r="B3" s="112"/>
      <c r="C3" s="113"/>
      <c r="D3" s="113"/>
      <c r="E3" s="113"/>
      <c r="F3" s="113"/>
      <c r="G3" s="113"/>
    </row>
    <row r="4" spans="1:7" s="33" customFormat="1" ht="18">
      <c r="B4" s="107" t="s">
        <v>0</v>
      </c>
      <c r="C4" s="108"/>
      <c r="D4" s="108"/>
      <c r="E4" s="108"/>
      <c r="F4" s="108"/>
      <c r="G4" s="108"/>
    </row>
    <row r="5" spans="1:7" s="35" customFormat="1" ht="18.75">
      <c r="B5" s="107" t="s">
        <v>54</v>
      </c>
      <c r="C5" s="108"/>
      <c r="D5" s="108"/>
      <c r="E5" s="108"/>
      <c r="F5" s="108"/>
      <c r="G5" s="108"/>
    </row>
    <row r="6" spans="1:7" s="33" customFormat="1" ht="18">
      <c r="B6" s="107" t="s">
        <v>1</v>
      </c>
      <c r="C6" s="108"/>
      <c r="D6" s="108"/>
      <c r="E6" s="108"/>
      <c r="F6" s="108"/>
      <c r="G6" s="108"/>
    </row>
    <row r="7" spans="1:7" s="33" customFormat="1" ht="18">
      <c r="B7" s="107" t="s">
        <v>2</v>
      </c>
      <c r="C7" s="108"/>
      <c r="D7" s="108"/>
      <c r="E7" s="108"/>
      <c r="F7" s="108"/>
      <c r="G7" s="108"/>
    </row>
    <row r="8" spans="1:7" s="33" customFormat="1" ht="9" customHeight="1">
      <c r="B8" s="34"/>
    </row>
    <row r="9" spans="1:7" s="3" customFormat="1" ht="35.25" customHeight="1" thickBot="1">
      <c r="A9" s="4"/>
      <c r="B9" s="95" t="s">
        <v>44</v>
      </c>
      <c r="C9" s="96"/>
      <c r="D9" s="97" t="str">
        <f>(Count!C2)&amp;" "&amp;(Count!C3)</f>
        <v>January 2020</v>
      </c>
      <c r="E9" s="97" t="str">
        <f>(Count!C2)&amp;" "&amp;(Count!C4)</f>
        <v>January 2019</v>
      </c>
      <c r="F9" s="98" t="s">
        <v>50</v>
      </c>
      <c r="G9" s="98" t="s">
        <v>51</v>
      </c>
    </row>
    <row r="10" spans="1:7" s="3" customFormat="1" ht="18.75" customHeight="1">
      <c r="A10" s="60"/>
      <c r="B10" s="99" t="s">
        <v>38</v>
      </c>
      <c r="C10" s="61"/>
      <c r="D10" s="62"/>
      <c r="E10" s="62"/>
      <c r="F10" s="63"/>
      <c r="G10" s="59"/>
    </row>
    <row r="11" spans="1:7" s="3" customFormat="1" ht="18.75" customHeight="1">
      <c r="A11" s="60"/>
      <c r="B11" s="100"/>
      <c r="C11" s="39" t="s">
        <v>52</v>
      </c>
      <c r="D11" s="40">
        <f>'Raw Data'!W122</f>
        <v>772179000</v>
      </c>
      <c r="E11" s="40">
        <f>'Raw Data'!W110</f>
        <v>709981000</v>
      </c>
      <c r="F11" s="40">
        <f>D11-E11</f>
        <v>62198000</v>
      </c>
      <c r="G11" s="41">
        <f>IF(J15&gt;0,"N/A",(D11/E11)-1)</f>
        <v>8.7605161264878939E-2</v>
      </c>
    </row>
    <row r="12" spans="1:7" s="3" customFormat="1" ht="18.75" customHeight="1">
      <c r="A12" s="60"/>
      <c r="B12" s="100"/>
      <c r="C12" s="42" t="s">
        <v>53</v>
      </c>
      <c r="D12" s="43">
        <f>'12Mo Totals'!X113</f>
        <v>8418393000</v>
      </c>
      <c r="E12" s="43">
        <f>'12Mo Totals'!X101</f>
        <v>7847145000</v>
      </c>
      <c r="F12" s="43">
        <f>D12-E12</f>
        <v>571248000</v>
      </c>
      <c r="G12" s="44">
        <f>IF(J16&gt;0,"N/A",(D12/E12)-1)</f>
        <v>7.2796921682981575E-2</v>
      </c>
    </row>
    <row r="13" spans="1:7" s="33" customFormat="1" ht="18">
      <c r="A13" s="36"/>
      <c r="B13" s="101" t="s">
        <v>3</v>
      </c>
      <c r="C13" s="37"/>
      <c r="D13" s="38"/>
      <c r="E13" s="38"/>
      <c r="F13" s="38"/>
      <c r="G13" s="51"/>
    </row>
    <row r="14" spans="1:7" s="33" customFormat="1" ht="18">
      <c r="A14" s="36"/>
      <c r="B14" s="101"/>
      <c r="C14" s="39" t="s">
        <v>52</v>
      </c>
      <c r="D14" s="40">
        <f>'Raw Data'!B122</f>
        <v>8166000</v>
      </c>
      <c r="E14" s="40">
        <f>'Raw Data'!B110</f>
        <v>8315000</v>
      </c>
      <c r="F14" s="40">
        <f>D14-E14</f>
        <v>-149000</v>
      </c>
      <c r="G14" s="41">
        <f>IF(J18&gt;0,"N/A",(D14/E14)-1)</f>
        <v>-1.7919422730006018E-2</v>
      </c>
    </row>
    <row r="15" spans="1:7" s="33" customFormat="1" ht="18">
      <c r="A15" s="36"/>
      <c r="B15" s="101"/>
      <c r="C15" s="42" t="s">
        <v>53</v>
      </c>
      <c r="D15" s="43">
        <f>'12Mo Totals'!C113</f>
        <v>111983000</v>
      </c>
      <c r="E15" s="43">
        <f>'12Mo Totals'!C101</f>
        <v>110061000</v>
      </c>
      <c r="F15" s="43">
        <f>D15-E15</f>
        <v>1922000</v>
      </c>
      <c r="G15" s="44">
        <f>IF(J19&gt;0,"N/A",(D15/E15)-1)</f>
        <v>1.7463043221486174E-2</v>
      </c>
    </row>
    <row r="16" spans="1:7" s="33" customFormat="1" ht="18">
      <c r="A16" s="36"/>
      <c r="B16" s="101" t="s">
        <v>5</v>
      </c>
      <c r="C16" s="38"/>
      <c r="D16" s="38"/>
      <c r="E16" s="38"/>
      <c r="F16" s="38"/>
      <c r="G16" s="45"/>
    </row>
    <row r="17" spans="1:7" s="33" customFormat="1" ht="18">
      <c r="A17" s="36"/>
      <c r="B17" s="101"/>
      <c r="C17" s="39" t="s">
        <v>52</v>
      </c>
      <c r="D17" s="40">
        <f>'Raw Data'!C122</f>
        <v>550000</v>
      </c>
      <c r="E17" s="40">
        <f>'Raw Data'!C110</f>
        <v>564000</v>
      </c>
      <c r="F17" s="40">
        <f>D17-E17</f>
        <v>-14000</v>
      </c>
      <c r="G17" s="41">
        <f>IF(J21&gt;0,"N/A",(D17/E17)-1)</f>
        <v>-2.4822695035460973E-2</v>
      </c>
    </row>
    <row r="18" spans="1:7" s="33" customFormat="1" ht="18">
      <c r="A18" s="36"/>
      <c r="B18" s="101"/>
      <c r="C18" s="42" t="s">
        <v>53</v>
      </c>
      <c r="D18" s="43">
        <f>'12Mo Totals'!D113</f>
        <v>7370000</v>
      </c>
      <c r="E18" s="43">
        <f>'12Mo Totals'!D101</f>
        <v>7270000</v>
      </c>
      <c r="F18" s="43">
        <f>D18-E18</f>
        <v>100000</v>
      </c>
      <c r="G18" s="44">
        <f>IF(J22&gt;0,"N/A",(D18/E18)-1)</f>
        <v>1.3755158184319161E-2</v>
      </c>
    </row>
    <row r="19" spans="1:7" s="33" customFormat="1" ht="18">
      <c r="A19" s="36"/>
      <c r="B19" s="101" t="s">
        <v>7</v>
      </c>
      <c r="C19" s="38"/>
      <c r="D19" s="38"/>
      <c r="E19" s="38"/>
      <c r="F19" s="38"/>
      <c r="G19" s="45"/>
    </row>
    <row r="20" spans="1:7" s="33" customFormat="1" ht="18">
      <c r="A20" s="36"/>
      <c r="B20" s="101"/>
      <c r="C20" s="39" t="s">
        <v>52</v>
      </c>
      <c r="D20" s="40">
        <f>'Raw Data'!D122</f>
        <v>6986000</v>
      </c>
      <c r="E20" s="40">
        <f>'Raw Data'!D110</f>
        <v>6870000</v>
      </c>
      <c r="F20" s="40">
        <f>D20-E20</f>
        <v>116000</v>
      </c>
      <c r="G20" s="41">
        <f>IF(J24&gt;0,"N/A",(D20/E20)-1)</f>
        <v>1.6885007278020447E-2</v>
      </c>
    </row>
    <row r="21" spans="1:7" s="33" customFormat="1" ht="18">
      <c r="A21" s="36"/>
      <c r="B21" s="101"/>
      <c r="C21" s="42" t="s">
        <v>53</v>
      </c>
      <c r="D21" s="43">
        <f>'12Mo Totals'!E113</f>
        <v>82060000</v>
      </c>
      <c r="E21" s="43">
        <f>'12Mo Totals'!E101</f>
        <v>78301000</v>
      </c>
      <c r="F21" s="43">
        <f>D21-E21</f>
        <v>3759000</v>
      </c>
      <c r="G21" s="44">
        <f>IF(J25&gt;0,"N/A",(D21/E21)-1)</f>
        <v>4.8007049718394423E-2</v>
      </c>
    </row>
    <row r="22" spans="1:7" s="33" customFormat="1" ht="18">
      <c r="A22" s="36"/>
      <c r="B22" s="101" t="s">
        <v>9</v>
      </c>
      <c r="C22" s="38"/>
      <c r="D22" s="38"/>
      <c r="E22" s="38"/>
      <c r="F22" s="38"/>
      <c r="G22" s="45"/>
    </row>
    <row r="23" spans="1:7" s="33" customFormat="1" ht="18.75" customHeight="1">
      <c r="A23" s="36"/>
      <c r="B23" s="101"/>
      <c r="C23" s="39" t="s">
        <v>52</v>
      </c>
      <c r="D23" s="40">
        <f>'Raw Data'!E122</f>
        <v>40669000</v>
      </c>
      <c r="E23" s="40">
        <f>'Raw Data'!E110</f>
        <v>38408000</v>
      </c>
      <c r="F23" s="40">
        <f>D23-E23</f>
        <v>2261000</v>
      </c>
      <c r="G23" s="41">
        <f>IF(J27&gt;0,"N/A",(D23/E23)-1)</f>
        <v>5.8867944178296217E-2</v>
      </c>
    </row>
    <row r="24" spans="1:7" ht="18">
      <c r="A24" s="4"/>
      <c r="B24" s="101"/>
      <c r="C24" s="42" t="s">
        <v>53</v>
      </c>
      <c r="D24" s="43">
        <f>'12Mo Totals'!F113</f>
        <v>496430000</v>
      </c>
      <c r="E24" s="43">
        <f>'12Mo Totals'!F101</f>
        <v>449106000</v>
      </c>
      <c r="F24" s="43">
        <f>D24-E24</f>
        <v>47324000</v>
      </c>
      <c r="G24" s="44">
        <f>IF(J28&gt;0,"N/A",(D24/E24)-1)</f>
        <v>0.10537378703468669</v>
      </c>
    </row>
    <row r="25" spans="1:7" ht="18">
      <c r="A25" s="4"/>
      <c r="B25" s="102" t="s">
        <v>11</v>
      </c>
      <c r="C25" s="38"/>
      <c r="D25" s="38"/>
      <c r="E25" s="38"/>
      <c r="F25" s="38"/>
      <c r="G25" s="45"/>
    </row>
    <row r="26" spans="1:7" ht="18">
      <c r="A26" s="4"/>
      <c r="B26" s="102"/>
      <c r="C26" s="39" t="s">
        <v>52</v>
      </c>
      <c r="D26" s="40">
        <f>'Raw Data'!F122</f>
        <v>84297000</v>
      </c>
      <c r="E26" s="40">
        <f>'Raw Data'!F110</f>
        <v>79412000</v>
      </c>
      <c r="F26" s="40">
        <f>D26-E26</f>
        <v>4885000</v>
      </c>
      <c r="G26" s="41">
        <f>IF(J30&gt;0,"N/A",(D26/E26)-1)</f>
        <v>6.1514632549236836E-2</v>
      </c>
    </row>
    <row r="27" spans="1:7" ht="18">
      <c r="A27" s="4"/>
      <c r="B27" s="102"/>
      <c r="C27" s="42" t="s">
        <v>53</v>
      </c>
      <c r="D27" s="43">
        <f>'12Mo Totals'!G113</f>
        <v>997534000</v>
      </c>
      <c r="E27" s="43">
        <f>'12Mo Totals'!G101</f>
        <v>972207000</v>
      </c>
      <c r="F27" s="43">
        <f>D27-E27</f>
        <v>25327000</v>
      </c>
      <c r="G27" s="44">
        <f>IF(J31&gt;0,"N/A",(D27/E27)-1)</f>
        <v>2.6051036456227861E-2</v>
      </c>
    </row>
    <row r="28" spans="1:7" ht="18">
      <c r="A28" s="4"/>
      <c r="B28" s="102" t="s">
        <v>13</v>
      </c>
      <c r="C28" s="38"/>
      <c r="D28" s="38"/>
      <c r="E28" s="38"/>
      <c r="F28" s="38"/>
      <c r="G28" s="45"/>
    </row>
    <row r="29" spans="1:7" ht="18">
      <c r="A29" s="4"/>
      <c r="B29" s="102"/>
      <c r="C29" s="39" t="s">
        <v>52</v>
      </c>
      <c r="D29" s="40">
        <f>'Raw Data'!G122</f>
        <v>35847000</v>
      </c>
      <c r="E29" s="40">
        <f>'Raw Data'!G110</f>
        <v>36811000</v>
      </c>
      <c r="F29" s="40">
        <f>D29-E29</f>
        <v>-964000</v>
      </c>
      <c r="G29" s="41">
        <f>IF(J33&gt;0,"N/A",(D29/E29)-1)</f>
        <v>-2.6187824291652007E-2</v>
      </c>
    </row>
    <row r="30" spans="1:7" ht="18">
      <c r="A30" s="4"/>
      <c r="B30" s="102"/>
      <c r="C30" s="42" t="s">
        <v>53</v>
      </c>
      <c r="D30" s="43">
        <f>'12Mo Totals'!H113</f>
        <v>429209000</v>
      </c>
      <c r="E30" s="43">
        <f>'12Mo Totals'!H101</f>
        <v>407603000</v>
      </c>
      <c r="F30" s="43">
        <f>D30-E30</f>
        <v>21606000</v>
      </c>
      <c r="G30" s="44">
        <f>IF(J32&gt;0,"N/A",(D30/E30)-1)</f>
        <v>5.3007460690917441E-2</v>
      </c>
    </row>
    <row r="31" spans="1:7" ht="18">
      <c r="A31" s="4"/>
      <c r="B31" s="102" t="s">
        <v>15</v>
      </c>
      <c r="C31" s="38"/>
      <c r="D31" s="38"/>
      <c r="E31" s="38"/>
      <c r="F31" s="38"/>
      <c r="G31" s="45"/>
    </row>
    <row r="32" spans="1:7" ht="18">
      <c r="A32" s="4"/>
      <c r="B32" s="102"/>
      <c r="C32" s="39" t="s">
        <v>52</v>
      </c>
      <c r="D32" s="40">
        <f>'Raw Data'!H122</f>
        <v>43036000</v>
      </c>
      <c r="E32" s="40">
        <f>'Raw Data'!H110</f>
        <v>40549000</v>
      </c>
      <c r="F32" s="40">
        <f>D32-E32</f>
        <v>2487000</v>
      </c>
      <c r="G32" s="41">
        <f>IF(J36&gt;0,"N/A",(D32/E32)-1)</f>
        <v>6.1333201805223281E-2</v>
      </c>
    </row>
    <row r="33" spans="1:8" ht="18">
      <c r="A33" s="4"/>
      <c r="B33" s="102"/>
      <c r="C33" s="42" t="s">
        <v>53</v>
      </c>
      <c r="D33" s="43">
        <f>'12Mo Totals'!I113</f>
        <v>495126000</v>
      </c>
      <c r="E33" s="43">
        <f>'12Mo Totals'!I101</f>
        <v>468004000</v>
      </c>
      <c r="F33" s="43">
        <f>D33-E33</f>
        <v>27122000</v>
      </c>
      <c r="G33" s="44">
        <f>IF(J37&gt;0,"N/A",(D33/E33)-1)</f>
        <v>5.7952496132511744E-2</v>
      </c>
    </row>
    <row r="34" spans="1:8" ht="18">
      <c r="A34" s="36"/>
      <c r="B34" s="101" t="s">
        <v>17</v>
      </c>
      <c r="C34" s="37"/>
      <c r="D34" s="38"/>
      <c r="E34" s="38"/>
      <c r="F34" s="38"/>
      <c r="G34" s="51"/>
      <c r="H34" s="33"/>
    </row>
    <row r="35" spans="1:8" ht="18">
      <c r="B35" s="102"/>
      <c r="C35" s="39" t="s">
        <v>52</v>
      </c>
      <c r="D35" s="40">
        <f>'Raw Data'!I122</f>
        <v>19501000</v>
      </c>
      <c r="E35" s="40">
        <f>'Raw Data'!I110</f>
        <v>19538000</v>
      </c>
      <c r="F35" s="40">
        <f>D35-E35</f>
        <v>-37000</v>
      </c>
      <c r="G35" s="41">
        <f>IF(J39&gt;0,"N/A",(D35/E35)-1)</f>
        <v>-1.8937455215477517E-3</v>
      </c>
    </row>
    <row r="36" spans="1:8" ht="18">
      <c r="B36" s="102"/>
      <c r="C36" s="42" t="s">
        <v>53</v>
      </c>
      <c r="D36" s="43">
        <f>'12Mo Totals'!J113</f>
        <v>225872000</v>
      </c>
      <c r="E36" s="43">
        <f>'12Mo Totals'!J101</f>
        <v>220001000</v>
      </c>
      <c r="F36" s="43">
        <f>D36-E36</f>
        <v>5871000</v>
      </c>
      <c r="G36" s="44">
        <f>IF(J40&gt;0,"N/A",(D36/E36)-1)</f>
        <v>2.6686242335262067E-2</v>
      </c>
    </row>
    <row r="37" spans="1:8" ht="18">
      <c r="B37" s="102" t="s">
        <v>19</v>
      </c>
      <c r="C37" s="38"/>
      <c r="D37" s="38"/>
      <c r="E37" s="38"/>
      <c r="F37" s="38"/>
      <c r="G37" s="45"/>
    </row>
    <row r="38" spans="1:8" ht="18">
      <c r="B38" s="102"/>
      <c r="C38" s="39" t="s">
        <v>52</v>
      </c>
      <c r="D38" s="40">
        <f>'Raw Data'!J122</f>
        <v>19787000</v>
      </c>
      <c r="E38" s="40">
        <f>'Raw Data'!J110</f>
        <v>19803000</v>
      </c>
      <c r="F38" s="40">
        <f>D38-E38</f>
        <v>-16000</v>
      </c>
      <c r="G38" s="41">
        <f>IF(J42&gt;0,"N/A",(D38/E38)-1)</f>
        <v>-8.0795839014291548E-4</v>
      </c>
    </row>
    <row r="39" spans="1:8" ht="18">
      <c r="B39" s="102"/>
      <c r="C39" s="42" t="s">
        <v>53</v>
      </c>
      <c r="D39" s="43">
        <f>'12Mo Totals'!K113</f>
        <v>229810000</v>
      </c>
      <c r="E39" s="43">
        <f>'12Mo Totals'!K101</f>
        <v>222587000</v>
      </c>
      <c r="F39" s="43">
        <f>D39-E39</f>
        <v>7223000</v>
      </c>
      <c r="G39" s="44">
        <f>IF(J43&gt;0,"N/A",(D39/E39)-1)</f>
        <v>3.2450232942624613E-2</v>
      </c>
    </row>
    <row r="40" spans="1:8" ht="18">
      <c r="B40" s="102" t="s">
        <v>21</v>
      </c>
      <c r="C40" s="64"/>
      <c r="D40" s="64"/>
      <c r="E40" s="64"/>
      <c r="F40" s="64"/>
      <c r="G40" s="46"/>
    </row>
    <row r="41" spans="1:8" ht="18">
      <c r="B41" s="102"/>
      <c r="C41" s="39" t="s">
        <v>52</v>
      </c>
      <c r="D41" s="40">
        <f>'Raw Data'!K122</f>
        <v>123667000</v>
      </c>
      <c r="E41" s="40">
        <f>'Raw Data'!K110</f>
        <v>107349000</v>
      </c>
      <c r="F41" s="40">
        <f>D41-E41</f>
        <v>16318000</v>
      </c>
      <c r="G41" s="41">
        <f>IF(J45&gt;0,"N/A",(D41/E41)-1)</f>
        <v>0.15200886827078031</v>
      </c>
    </row>
    <row r="42" spans="1:8" ht="18">
      <c r="B42" s="102"/>
      <c r="C42" s="42" t="s">
        <v>53</v>
      </c>
      <c r="D42" s="43">
        <f>'12Mo Totals'!L113</f>
        <v>1178275000</v>
      </c>
      <c r="E42" s="43">
        <f>'12Mo Totals'!L101</f>
        <v>1085538000</v>
      </c>
      <c r="F42" s="43">
        <f>D42-E42</f>
        <v>92737000</v>
      </c>
      <c r="G42" s="44">
        <f>IF(J46&gt;0,"N/A",(D42/E42)-1)</f>
        <v>8.5429528952464029E-2</v>
      </c>
    </row>
    <row r="43" spans="1:8" ht="18">
      <c r="A43" s="36"/>
      <c r="B43" s="101" t="s">
        <v>4</v>
      </c>
      <c r="C43" s="37"/>
      <c r="D43" s="38"/>
      <c r="E43" s="38"/>
      <c r="F43" s="38"/>
      <c r="G43" s="51"/>
      <c r="H43" s="33"/>
    </row>
    <row r="44" spans="1:8" ht="15">
      <c r="B44" s="103"/>
      <c r="C44" s="39" t="s">
        <v>52</v>
      </c>
      <c r="D44" s="40">
        <f>'Raw Data'!L122</f>
        <v>10991000</v>
      </c>
      <c r="E44" s="40">
        <f>'Raw Data'!L110</f>
        <v>10385000</v>
      </c>
      <c r="F44" s="40">
        <f>D44-E44</f>
        <v>606000</v>
      </c>
      <c r="G44" s="41">
        <f>IF(J48&gt;0,"N/A",(D44/E44)-1)</f>
        <v>5.8353394318728879E-2</v>
      </c>
    </row>
    <row r="45" spans="1:8" ht="15">
      <c r="B45" s="103"/>
      <c r="C45" s="42" t="s">
        <v>53</v>
      </c>
      <c r="D45" s="43">
        <f>'12Mo Totals'!M113</f>
        <v>114862000</v>
      </c>
      <c r="E45" s="43">
        <f>'12Mo Totals'!M101</f>
        <v>98851000</v>
      </c>
      <c r="F45" s="43">
        <f>D45-E45</f>
        <v>16011000</v>
      </c>
      <c r="G45" s="44">
        <f>IF(J49&gt;0,"N/A",(D45/E45)-1)</f>
        <v>0.16197104733386603</v>
      </c>
    </row>
    <row r="46" spans="1:8" ht="18">
      <c r="A46" s="36"/>
      <c r="B46" s="101" t="s">
        <v>6</v>
      </c>
      <c r="C46" s="37"/>
      <c r="D46" s="38"/>
      <c r="E46" s="38"/>
      <c r="F46" s="38"/>
      <c r="G46" s="51"/>
      <c r="H46" s="33"/>
    </row>
    <row r="47" spans="1:8" ht="18">
      <c r="B47" s="102"/>
      <c r="C47" s="39" t="s">
        <v>52</v>
      </c>
      <c r="D47" s="40">
        <f>'Raw Data'!M122</f>
        <v>58267000</v>
      </c>
      <c r="E47" s="40">
        <f>'Raw Data'!M110</f>
        <v>57348000</v>
      </c>
      <c r="F47" s="40">
        <f>D47-E47</f>
        <v>919000</v>
      </c>
      <c r="G47" s="41">
        <f>IF(J51&gt;0,"N/A",(D47/E47)-1)</f>
        <v>1.6024970356420365E-2</v>
      </c>
    </row>
    <row r="48" spans="1:8" ht="18">
      <c r="B48" s="102"/>
      <c r="C48" s="42" t="s">
        <v>53</v>
      </c>
      <c r="D48" s="43">
        <f>'12Mo Totals'!N113</f>
        <v>595178000</v>
      </c>
      <c r="E48" s="43">
        <f>'12Mo Totals'!N101</f>
        <v>556323000</v>
      </c>
      <c r="F48" s="43">
        <f>D48-E48</f>
        <v>38855000</v>
      </c>
      <c r="G48" s="44">
        <f>IF(J52&gt;0,"N/A",(D48/E48)-1)</f>
        <v>6.9842519543502624E-2</v>
      </c>
    </row>
    <row r="49" spans="1:8" ht="18">
      <c r="A49" s="36"/>
      <c r="B49" s="101" t="s">
        <v>8</v>
      </c>
      <c r="C49" s="37"/>
      <c r="D49" s="38"/>
      <c r="E49" s="38"/>
      <c r="F49" s="38"/>
      <c r="G49" s="51"/>
      <c r="H49" s="33"/>
    </row>
    <row r="50" spans="1:8" ht="18">
      <c r="B50" s="102"/>
      <c r="C50" s="39" t="s">
        <v>52</v>
      </c>
      <c r="D50" s="40">
        <f>'Raw Data'!N122</f>
        <v>35699000</v>
      </c>
      <c r="E50" s="40">
        <f>'Raw Data'!N110</f>
        <v>28786000</v>
      </c>
      <c r="F50" s="40">
        <f>D50-E50</f>
        <v>6913000</v>
      </c>
      <c r="G50" s="41">
        <f>IF(J54&gt;0,"N/A",(D50/E50)-1)</f>
        <v>0.2401514625165011</v>
      </c>
    </row>
    <row r="51" spans="1:8" ht="18">
      <c r="B51" s="102"/>
      <c r="C51" s="42" t="s">
        <v>53</v>
      </c>
      <c r="D51" s="43">
        <f>'12Mo Totals'!O113</f>
        <v>375274000</v>
      </c>
      <c r="E51" s="43">
        <f>'12Mo Totals'!O101</f>
        <v>289526000</v>
      </c>
      <c r="F51" s="43">
        <f>D51-E51</f>
        <v>85748000</v>
      </c>
      <c r="G51" s="44">
        <f>IF(J55&gt;0,"N/A",(D51/E51)-1)</f>
        <v>0.29616683821142153</v>
      </c>
    </row>
    <row r="52" spans="1:8" ht="18">
      <c r="A52" s="36"/>
      <c r="B52" s="101" t="s">
        <v>10</v>
      </c>
      <c r="C52" s="37"/>
      <c r="D52" s="38"/>
      <c r="E52" s="38"/>
      <c r="F52" s="38"/>
      <c r="G52" s="51"/>
      <c r="H52" s="33"/>
    </row>
    <row r="53" spans="1:8" ht="18">
      <c r="B53" s="102"/>
      <c r="C53" s="39" t="s">
        <v>52</v>
      </c>
      <c r="D53" s="40">
        <f>'Raw Data'!O122</f>
        <v>26102000</v>
      </c>
      <c r="E53" s="40">
        <f>'Raw Data'!O110</f>
        <v>25842000</v>
      </c>
      <c r="F53" s="40">
        <f>D53-E53</f>
        <v>260000</v>
      </c>
      <c r="G53" s="41">
        <f>IF(J57&gt;0,"N/A",(D53/E53)-1)</f>
        <v>1.006114077857756E-2</v>
      </c>
    </row>
    <row r="54" spans="1:8" ht="18">
      <c r="B54" s="102"/>
      <c r="C54" s="42" t="s">
        <v>53</v>
      </c>
      <c r="D54" s="43">
        <f>'12Mo Totals'!P113</f>
        <v>317075000</v>
      </c>
      <c r="E54" s="43">
        <f>'12Mo Totals'!P101</f>
        <v>290114000</v>
      </c>
      <c r="F54" s="43">
        <f>D54-E54</f>
        <v>26961000</v>
      </c>
      <c r="G54" s="44">
        <f>IF(J58&gt;0,"N/A",(D54/E54)-1)</f>
        <v>9.2932433457192598E-2</v>
      </c>
    </row>
    <row r="55" spans="1:8" ht="18">
      <c r="B55" s="102" t="s">
        <v>12</v>
      </c>
      <c r="C55" s="38"/>
      <c r="D55" s="47"/>
      <c r="E55" s="47"/>
      <c r="F55" s="47"/>
      <c r="G55" s="45"/>
    </row>
    <row r="56" spans="1:8" ht="18">
      <c r="B56" s="102"/>
      <c r="C56" s="39" t="s">
        <v>52</v>
      </c>
      <c r="D56" s="40">
        <f>'Raw Data'!P122</f>
        <v>40289000</v>
      </c>
      <c r="E56" s="40">
        <f>'Raw Data'!P110</f>
        <v>42598000</v>
      </c>
      <c r="F56" s="40">
        <f>D56-E56</f>
        <v>-2309000</v>
      </c>
      <c r="G56" s="41">
        <f>IF(J60&gt;0,"N/A",(D56/E56)-1)</f>
        <v>-5.4204422742851754E-2</v>
      </c>
    </row>
    <row r="57" spans="1:8" ht="18">
      <c r="B57" s="102"/>
      <c r="C57" s="42" t="s">
        <v>53</v>
      </c>
      <c r="D57" s="43">
        <f>'12Mo Totals'!Q113</f>
        <v>529877000</v>
      </c>
      <c r="E57" s="43">
        <f>'12Mo Totals'!Q101</f>
        <v>499605000</v>
      </c>
      <c r="F57" s="43">
        <f>D57-E57</f>
        <v>30272000</v>
      </c>
      <c r="G57" s="44">
        <f>IF(J59&gt;0,"N/A",(D57/E57)-1)</f>
        <v>6.0591867575384484E-2</v>
      </c>
    </row>
    <row r="58" spans="1:8" ht="18">
      <c r="A58" s="36"/>
      <c r="B58" s="101" t="s">
        <v>14</v>
      </c>
      <c r="C58" s="37"/>
      <c r="D58" s="38"/>
      <c r="E58" s="38"/>
      <c r="F58" s="38"/>
      <c r="G58" s="51"/>
      <c r="H58" s="33"/>
    </row>
    <row r="59" spans="1:8" ht="18">
      <c r="B59" s="102"/>
      <c r="C59" s="39" t="s">
        <v>52</v>
      </c>
      <c r="D59" s="40">
        <f>'Raw Data'!Q122</f>
        <v>93598000</v>
      </c>
      <c r="E59" s="40">
        <f>'Raw Data'!Q110</f>
        <v>95750000</v>
      </c>
      <c r="F59" s="40">
        <f>D59-E59</f>
        <v>-2152000</v>
      </c>
      <c r="G59" s="41">
        <f>IF(J63&gt;0,"N/A",(D59/E59)-1)</f>
        <v>-2.2475195822454275E-2</v>
      </c>
    </row>
    <row r="60" spans="1:8" ht="18">
      <c r="B60" s="102"/>
      <c r="C60" s="42" t="s">
        <v>53</v>
      </c>
      <c r="D60" s="43">
        <f>'12Mo Totals'!R113</f>
        <v>1052687000</v>
      </c>
      <c r="E60" s="43">
        <f>'12Mo Totals'!R101</f>
        <v>989538000</v>
      </c>
      <c r="F60" s="43">
        <f>D60-E60</f>
        <v>63149000</v>
      </c>
      <c r="G60" s="44">
        <f>IF(J64&gt;0,"N/A",(D60/E60)-1)</f>
        <v>6.3816649790104041E-2</v>
      </c>
    </row>
    <row r="61" spans="1:8" ht="18">
      <c r="A61" s="36"/>
      <c r="B61" s="101" t="s">
        <v>16</v>
      </c>
      <c r="C61" s="37"/>
      <c r="D61" s="38"/>
      <c r="E61" s="38"/>
      <c r="F61" s="38"/>
      <c r="G61" s="51"/>
      <c r="H61" s="33"/>
    </row>
    <row r="62" spans="1:8" ht="18">
      <c r="B62" s="102"/>
      <c r="C62" s="39" t="s">
        <v>52</v>
      </c>
      <c r="D62" s="40">
        <f>'Raw Data'!R122</f>
        <v>7003000</v>
      </c>
      <c r="E62" s="40">
        <f>'Raw Data'!R110</f>
        <v>6354000</v>
      </c>
      <c r="F62" s="40">
        <f>D62-E62</f>
        <v>649000</v>
      </c>
      <c r="G62" s="41">
        <f>IF(J66&gt;0,"N/A",(D62/E62)-1)</f>
        <v>0.1021403840100723</v>
      </c>
    </row>
    <row r="63" spans="1:8" ht="18">
      <c r="B63" s="102"/>
      <c r="C63" s="42" t="s">
        <v>53</v>
      </c>
      <c r="D63" s="43">
        <f>'12Mo Totals'!S113</f>
        <v>70723000</v>
      </c>
      <c r="E63" s="43">
        <f>'12Mo Totals'!S101</f>
        <v>65592000</v>
      </c>
      <c r="F63" s="43">
        <f>D63-E63</f>
        <v>5131000</v>
      </c>
      <c r="G63" s="44">
        <f>IF(J67&gt;0,"N/A",(D63/E63)-1)</f>
        <v>7.8226003171118386E-2</v>
      </c>
    </row>
    <row r="64" spans="1:8" ht="18">
      <c r="A64" s="36"/>
      <c r="B64" s="101" t="s">
        <v>18</v>
      </c>
      <c r="C64" s="37"/>
      <c r="D64" s="38"/>
      <c r="E64" s="38"/>
      <c r="F64" s="38"/>
      <c r="G64" s="51"/>
      <c r="H64" s="33"/>
    </row>
    <row r="65" spans="1:8" ht="18">
      <c r="B65" s="102"/>
      <c r="C65" s="39" t="s">
        <v>52</v>
      </c>
      <c r="D65" s="40">
        <f>'Raw Data'!S122</f>
        <v>22021000</v>
      </c>
      <c r="E65" s="40">
        <f>'Raw Data'!S110</f>
        <v>20884000</v>
      </c>
      <c r="F65" s="40">
        <f>D65-E65</f>
        <v>1137000</v>
      </c>
      <c r="G65" s="41">
        <f>IF(J69&gt;0,"N/A",(D65/E65)-1)</f>
        <v>5.4443593181382921E-2</v>
      </c>
    </row>
    <row r="66" spans="1:8" ht="18">
      <c r="B66" s="102"/>
      <c r="C66" s="42" t="s">
        <v>53</v>
      </c>
      <c r="D66" s="43">
        <f>'12Mo Totals'!T113</f>
        <v>265753000</v>
      </c>
      <c r="E66" s="43">
        <f>'12Mo Totals'!T101</f>
        <v>246910000</v>
      </c>
      <c r="F66" s="43">
        <f>D66-E66</f>
        <v>18843000</v>
      </c>
      <c r="G66" s="44">
        <f>IF(J70&gt;0,"N/A",(D66/E66)-1)</f>
        <v>7.631525657122018E-2</v>
      </c>
    </row>
    <row r="67" spans="1:8" ht="18">
      <c r="A67" s="36"/>
      <c r="B67" s="101" t="s">
        <v>20</v>
      </c>
      <c r="C67" s="37"/>
      <c r="D67" s="38"/>
      <c r="E67" s="38"/>
      <c r="F67" s="38"/>
      <c r="G67" s="51"/>
      <c r="H67" s="33"/>
    </row>
    <row r="68" spans="1:8" ht="18">
      <c r="B68" s="102"/>
      <c r="C68" s="39" t="s">
        <v>52</v>
      </c>
      <c r="D68" s="40">
        <f>'Raw Data'!T122</f>
        <v>19443000</v>
      </c>
      <c r="E68" s="40">
        <f>'Raw Data'!T110</f>
        <v>18646000</v>
      </c>
      <c r="F68" s="40">
        <f>D68-E68</f>
        <v>797000</v>
      </c>
      <c r="G68" s="41">
        <f>IF(M75&gt;0,"N/A",(D68/E68)-1)</f>
        <v>4.2743752011155101E-2</v>
      </c>
    </row>
    <row r="69" spans="1:8" ht="18">
      <c r="B69" s="102"/>
      <c r="C69" s="42" t="s">
        <v>53</v>
      </c>
      <c r="D69" s="43">
        <f>'12Mo Totals'!U113</f>
        <v>181078000</v>
      </c>
      <c r="E69" s="43">
        <f>'12Mo Totals'!U101</f>
        <v>168043000</v>
      </c>
      <c r="F69" s="43">
        <f>D69-E69</f>
        <v>13035000</v>
      </c>
      <c r="G69" s="44">
        <f>IF(M76&gt;0,"N/A",(D69/E69)-1)</f>
        <v>7.7569431633569996E-2</v>
      </c>
    </row>
    <row r="70" spans="1:8" ht="18">
      <c r="B70" s="102" t="s">
        <v>22</v>
      </c>
      <c r="C70" s="38"/>
      <c r="D70" s="38"/>
      <c r="E70" s="38"/>
      <c r="F70" s="38"/>
      <c r="G70" s="45"/>
    </row>
    <row r="71" spans="1:8" ht="18">
      <c r="B71" s="102"/>
      <c r="C71" s="39" t="s">
        <v>52</v>
      </c>
      <c r="D71" s="40">
        <f>'Raw Data'!U122</f>
        <v>70661000</v>
      </c>
      <c r="E71" s="40">
        <f>'Raw Data'!U110</f>
        <v>44365000</v>
      </c>
      <c r="F71" s="40">
        <f>D71-E71</f>
        <v>26296000</v>
      </c>
      <c r="G71" s="41">
        <f>IF(M78&gt;0,"N/A",(D71/E71)-1)</f>
        <v>0.59271948608137048</v>
      </c>
    </row>
    <row r="72" spans="1:8" ht="18">
      <c r="B72" s="102"/>
      <c r="C72" s="42" t="s">
        <v>53</v>
      </c>
      <c r="D72" s="43">
        <f>'12Mo Totals'!V113</f>
        <v>640050000</v>
      </c>
      <c r="E72" s="43">
        <f>'12Mo Totals'!V101</f>
        <v>611661000</v>
      </c>
      <c r="F72" s="43">
        <f>D72-E72</f>
        <v>28389000</v>
      </c>
      <c r="G72" s="44">
        <f>IF(M79&gt;0,"N/A",(D72/E72)-1)</f>
        <v>4.641296404380868E-2</v>
      </c>
    </row>
    <row r="73" spans="1:8" ht="18">
      <c r="B73" s="104" t="s">
        <v>37</v>
      </c>
      <c r="C73" s="38"/>
      <c r="D73" s="38"/>
      <c r="E73" s="38"/>
      <c r="F73" s="38"/>
      <c r="G73" s="51"/>
    </row>
    <row r="74" spans="1:8" ht="18">
      <c r="B74" s="65"/>
      <c r="C74" s="39" t="s">
        <v>52</v>
      </c>
      <c r="D74" s="40">
        <f>'Raw Data'!V122</f>
        <v>5597000</v>
      </c>
      <c r="E74" s="40">
        <f>'Raw Data'!V110</f>
        <v>1405000</v>
      </c>
      <c r="F74" s="40">
        <f>D74-E74</f>
        <v>4192000</v>
      </c>
      <c r="G74" s="41">
        <f>IF(M81&gt;0,"N/A",(D74/E74)-1)</f>
        <v>2.983629893238434</v>
      </c>
    </row>
    <row r="75" spans="1:8" ht="15.75" thickBot="1">
      <c r="B75" s="105"/>
      <c r="C75" s="66" t="s">
        <v>53</v>
      </c>
      <c r="D75" s="67">
        <f>'12Mo Totals'!W113</f>
        <v>22178000</v>
      </c>
      <c r="E75" s="67">
        <f>'12Mo Totals'!W101</f>
        <v>10307000</v>
      </c>
      <c r="F75" s="67">
        <f>D75-E75</f>
        <v>11871000</v>
      </c>
      <c r="G75" s="68">
        <f>IF(M82&gt;0,"N/A",(D75/E75)-1)</f>
        <v>1.1517415348792084</v>
      </c>
    </row>
    <row r="78" spans="1:8">
      <c r="B78" s="76" t="s">
        <v>23</v>
      </c>
    </row>
    <row r="79" spans="1:8">
      <c r="B79" s="77" t="str">
        <f>Count!C6</f>
        <v>February 6, 2020</v>
      </c>
    </row>
    <row r="80" spans="1:8">
      <c r="B80" s="1" t="str">
        <f>Overview!A73</f>
        <v>Data presented is based on our most current information.  It is subject to continuous revision.</v>
      </c>
    </row>
  </sheetData>
  <mergeCells count="7">
    <mergeCell ref="B5:G5"/>
    <mergeCell ref="B6:G6"/>
    <mergeCell ref="B7:G7"/>
    <mergeCell ref="B1:G1"/>
    <mergeCell ref="B2:G2"/>
    <mergeCell ref="B3:G3"/>
    <mergeCell ref="B4:G4"/>
  </mergeCells>
  <phoneticPr fontId="12" type="noConversion"/>
  <hyperlinks>
    <hyperlink ref="B4" location="Overview!A1" display="Overview!A1"/>
    <hyperlink ref="B5" location="Composition!A1" display="Composition!A1"/>
    <hyperlink ref="B6" location="'Major Sectors'!A1" display="'Major Sectors'!A1"/>
    <hyperlink ref="B7" location="Total!A1" display="Total!A1"/>
    <hyperlink ref="B16" location="Mining!A1" display="Mining!A1"/>
    <hyperlink ref="B19" location="Utilities!A1" display="Utilities!A1"/>
    <hyperlink ref="B22" location="Construction!A1" display="Construction!A1"/>
    <hyperlink ref="B25" location="Manufacturing!A1" display="Manufacturing!A1"/>
    <hyperlink ref="B28" location="Wholesale!A1" display="Wholesale!A1"/>
    <hyperlink ref="B31" location="Retail!A1" display="Retail!A1"/>
    <hyperlink ref="B34" location="'Transport&amp;Warehouse'!A1" display="'Transport&amp;Warehouse'!A1"/>
    <hyperlink ref="B37" location="Information!A1" display="Information!A1"/>
    <hyperlink ref="B40" location="Finance!A1" display="Finance!A1"/>
    <hyperlink ref="B43" location="'Real Estate'!A1" display="'Real Estate'!A1"/>
    <hyperlink ref="B46" location="'Prof Services'!A1" display="'Prof Services'!A1"/>
    <hyperlink ref="B49" location="'Mgmt of Companies'!A1" display="'Mgmt of Companies'!A1"/>
    <hyperlink ref="B52" location="'Admin Support'!A1" display="'Admin Support'!A1"/>
    <hyperlink ref="B55" location="Education!A1" display="Education!A1"/>
    <hyperlink ref="B58" location="'Health&amp;Social'!A1" display="'Health&amp;Social'!A1"/>
    <hyperlink ref="B61" location="'Art&amp;Entertainment'!A1" display="'Art&amp;Entertainment'!A1"/>
    <hyperlink ref="B64" location="Hospitality!A1" display="Hospitality!A1"/>
    <hyperlink ref="B67" location="'Other Services'!A1" display="'Other Services'!A1"/>
    <hyperlink ref="B70" location="'Public Administration'!A1" display="'Public Administration'!A1"/>
    <hyperlink ref="B13" location="Agriculture!A1" display="Agriculture!A1"/>
    <hyperlink ref="B10" location="Total!A1" display="All Sectors"/>
    <hyperlink ref="B73" location="Unknown!A1" display="Unknown"/>
  </hyperlinks>
  <pageMargins left="0" right="0" top="0" bottom="0" header="0.3" footer="0.3"/>
  <pageSetup scale="55" fitToWidth="0" orientation="portrait" r:id="rId1"/>
  <headerFooter alignWithMargins="0"/>
  <rowBreaks count="1" manualBreakCount="1">
    <brk id="5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election activeCell="M2" sqref="M2:M3"/>
    </sheetView>
  </sheetViews>
  <sheetFormatPr defaultRowHeight="12.75"/>
  <cols>
    <col min="1" max="1" width="3.28515625" style="5" customWidth="1"/>
    <col min="2" max="11" width="9.140625" style="5"/>
    <col min="12" max="12" width="2.5703125" style="5" customWidth="1"/>
    <col min="13" max="13" width="20.7109375" style="5" customWidth="1"/>
    <col min="14" max="14" width="14.7109375" style="5" customWidth="1"/>
    <col min="15" max="16384" width="9.140625" style="5"/>
  </cols>
  <sheetData>
    <row r="1" spans="2:13" ht="4.5" customHeight="1" thickBot="1"/>
    <row r="2" spans="2:13" ht="25.5" customHeight="1">
      <c r="B2" s="135" t="str">
        <f>"SECTOR:  "&amp;'12Mo Totals'!G4</f>
        <v>SECTOR:  Manufacturing</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31-33" display="N31-33"/>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heetViews>
  <sheetFormatPr defaultRowHeight="12.75"/>
  <cols>
    <col min="1" max="1" width="3.28515625" style="5" customWidth="1"/>
    <col min="2" max="11" width="9.140625" style="5"/>
    <col min="12" max="12" width="2.7109375" style="5" customWidth="1"/>
    <col min="13" max="13" width="18.140625" style="5" customWidth="1"/>
    <col min="14" max="14" width="14.7109375" style="5" customWidth="1"/>
    <col min="15" max="16384" width="9.140625" style="5"/>
  </cols>
  <sheetData>
    <row r="1" spans="2:13" ht="4.5" customHeight="1" thickBot="1"/>
    <row r="2" spans="2:13" ht="25.5" customHeight="1">
      <c r="B2" s="135" t="str">
        <f>"SECTOR:  "&amp;'12Mo Totals'!H4</f>
        <v>SECTOR:  Wholesale Trade</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42" display="N42"/>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8"/>
  <sheetViews>
    <sheetView zoomScaleSheetLayoutView="100" workbookViewId="0">
      <selection activeCell="M2" sqref="M2:M3"/>
    </sheetView>
  </sheetViews>
  <sheetFormatPr defaultRowHeight="12.75"/>
  <cols>
    <col min="1" max="1" width="3.28515625" style="5" customWidth="1"/>
    <col min="2" max="11" width="9.140625" style="5"/>
    <col min="12" max="12" width="2.85546875" style="5" customWidth="1"/>
    <col min="13" max="13" width="18.7109375" style="5" customWidth="1"/>
    <col min="14" max="14" width="14.7109375" style="5" customWidth="1"/>
    <col min="15" max="16384" width="9.140625" style="5"/>
  </cols>
  <sheetData>
    <row r="1" spans="2:13" ht="4.5" customHeight="1" thickBot="1"/>
    <row r="2" spans="2:13" ht="25.5" customHeight="1">
      <c r="B2" s="135" t="str">
        <f>"SECTOR:  "&amp;'12Mo Totals'!I4</f>
        <v>SECTOR:  Retail Trade</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44-45" display="N44-45"/>
    <hyperlink ref="M2" location="Contents!A1" display="Contents!A1"/>
    <hyperlink ref="M2:M3" location="Contents!A1" display="Back to Table of Contents"/>
    <hyperlink ref="M5:M7" r:id="rId2" display="Description of Sector"/>
  </hyperlinks>
  <pageMargins left="1" right="0.75" top="1" bottom="1" header="0.5" footer="0.5"/>
  <pageSetup fitToHeight="8" orientation="landscape" r:id="rId3"/>
  <headerFooter alignWithMargins="0"/>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election activeCell="M2" sqref="M2:M3"/>
    </sheetView>
  </sheetViews>
  <sheetFormatPr defaultRowHeight="12.75"/>
  <cols>
    <col min="1" max="1" width="3.28515625" style="5" customWidth="1"/>
    <col min="2" max="11" width="9.140625" style="5"/>
    <col min="12" max="12" width="2.85546875" style="5" customWidth="1"/>
    <col min="13" max="13" width="18.5703125" style="5" customWidth="1"/>
    <col min="14" max="14" width="14.7109375" style="5" customWidth="1"/>
    <col min="15" max="16384" width="9.140625" style="5"/>
  </cols>
  <sheetData>
    <row r="1" spans="2:13" ht="4.5" customHeight="1" thickBot="1"/>
    <row r="2" spans="2:13" ht="25.5" customHeight="1">
      <c r="B2" s="135" t="str">
        <f>"SECTOR:  "&amp;'12Mo Totals'!J4</f>
        <v>SECTOR:  Transportation and Warehousing</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48-49" display="N48-49"/>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election activeCell="M2" sqref="M2:M3"/>
    </sheetView>
  </sheetViews>
  <sheetFormatPr defaultRowHeight="12.75"/>
  <cols>
    <col min="1" max="1" width="3.28515625" style="5" customWidth="1"/>
    <col min="2" max="11" width="9.140625" style="5"/>
    <col min="12" max="12" width="3.140625" style="5" customWidth="1"/>
    <col min="13" max="13" width="20.28515625" style="5" customWidth="1"/>
    <col min="14" max="14" width="14.7109375" style="5" customWidth="1"/>
    <col min="15" max="16384" width="9.140625" style="5"/>
  </cols>
  <sheetData>
    <row r="1" spans="2:13" ht="4.5" customHeight="1" thickBot="1"/>
    <row r="2" spans="2:13" ht="25.5" customHeight="1">
      <c r="B2" s="135" t="str">
        <f>"SECTOR:  "&amp;'12Mo Totals'!K4</f>
        <v>SECTOR:  Information</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51" display="N51"/>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election activeCell="M2" sqref="M2:M3"/>
    </sheetView>
  </sheetViews>
  <sheetFormatPr defaultRowHeight="12.75"/>
  <cols>
    <col min="1" max="1" width="3.28515625" style="5" customWidth="1"/>
    <col min="2" max="11" width="9.140625" style="5"/>
    <col min="12" max="12" width="2.7109375" style="5" customWidth="1"/>
    <col min="13" max="13" width="20" style="5" customWidth="1"/>
    <col min="14" max="14" width="14.7109375" style="5" customWidth="1"/>
    <col min="15" max="16384" width="9.140625" style="5"/>
  </cols>
  <sheetData>
    <row r="1" spans="2:13" ht="4.5" customHeight="1" thickBot="1"/>
    <row r="2" spans="2:13" ht="25.5" customHeight="1">
      <c r="B2" s="135" t="str">
        <f>"SECTOR:  "&amp;'12Mo Totals'!L4</f>
        <v>SECTOR:  Finance and Insurance</v>
      </c>
      <c r="C2" s="136"/>
      <c r="D2" s="136"/>
      <c r="E2" s="136"/>
      <c r="F2" s="136"/>
      <c r="G2" s="136"/>
      <c r="H2" s="136"/>
      <c r="I2" s="136"/>
      <c r="J2" s="136"/>
      <c r="K2" s="137"/>
      <c r="L2" s="72"/>
      <c r="M2" s="114" t="s">
        <v>43</v>
      </c>
    </row>
    <row r="3" spans="2:13" ht="21" thickBot="1">
      <c r="B3" s="144" t="s">
        <v>32</v>
      </c>
      <c r="C3" s="145"/>
      <c r="D3" s="145"/>
      <c r="E3" s="145"/>
      <c r="F3" s="145"/>
      <c r="G3" s="145"/>
      <c r="H3" s="145"/>
      <c r="I3" s="145"/>
      <c r="J3" s="145"/>
      <c r="K3" s="146"/>
      <c r="L3" s="74"/>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52" display="52"/>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election activeCell="M2" sqref="M2:M3"/>
    </sheetView>
  </sheetViews>
  <sheetFormatPr defaultRowHeight="12.75"/>
  <cols>
    <col min="1" max="1" width="3.28515625" style="5" customWidth="1"/>
    <col min="2" max="11" width="9.140625" style="5"/>
    <col min="12" max="12" width="2.7109375" style="5" customWidth="1"/>
    <col min="13" max="13" width="19.7109375" style="5" customWidth="1"/>
    <col min="14" max="14" width="14.7109375" style="5" customWidth="1"/>
    <col min="15" max="16384" width="9.140625" style="5"/>
  </cols>
  <sheetData>
    <row r="1" spans="2:13" ht="4.5" customHeight="1" thickBot="1"/>
    <row r="2" spans="2:13" ht="25.5" customHeight="1">
      <c r="B2" s="135" t="str">
        <f>"SECTOR:  "&amp;'12Mo Totals'!M4</f>
        <v>SECTOR:  Real Estate and Rental and Leasing</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53" display="N53"/>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heetViews>
  <sheetFormatPr defaultRowHeight="12.75"/>
  <cols>
    <col min="1" max="1" width="3.28515625" style="5" customWidth="1"/>
    <col min="2" max="11" width="9.140625" style="5"/>
    <col min="12" max="12" width="2.7109375" style="5" customWidth="1"/>
    <col min="13" max="13" width="21" style="5" customWidth="1"/>
    <col min="14" max="14" width="14.7109375" style="5" customWidth="1"/>
    <col min="15" max="16384" width="9.140625" style="5"/>
  </cols>
  <sheetData>
    <row r="1" spans="2:13" ht="4.5" customHeight="1" thickBot="1"/>
    <row r="2" spans="2:13" ht="25.5" customHeight="1">
      <c r="B2" s="135" t="str">
        <f>"SECTOR:  "&amp;'12Mo Totals'!N4</f>
        <v>SECTOR:  Professional, Scientific, and Technical Services</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54" display="N54"/>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election activeCell="M2" sqref="M2:M3"/>
    </sheetView>
  </sheetViews>
  <sheetFormatPr defaultRowHeight="12.75"/>
  <cols>
    <col min="1" max="1" width="3.28515625" style="5" customWidth="1"/>
    <col min="2" max="11" width="9.140625" style="5"/>
    <col min="12" max="12" width="2.5703125" style="5" customWidth="1"/>
    <col min="13" max="13" width="19.28515625" style="5" customWidth="1"/>
    <col min="14" max="14" width="14.7109375" style="5" customWidth="1"/>
    <col min="15" max="16384" width="9.140625" style="5"/>
  </cols>
  <sheetData>
    <row r="1" spans="2:13" ht="4.5" customHeight="1" thickBot="1"/>
    <row r="2" spans="2:13" ht="25.5" customHeight="1">
      <c r="B2" s="135" t="str">
        <f>"SECTOR:  "&amp;'12Mo Totals'!O4</f>
        <v>SECTOR:  Management of Companies and Enterprises</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55" display="N55"/>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election activeCell="M2" sqref="M2:M3"/>
    </sheetView>
  </sheetViews>
  <sheetFormatPr defaultRowHeight="12.75"/>
  <cols>
    <col min="1" max="1" width="3.28515625" style="5" customWidth="1"/>
    <col min="2" max="11" width="9.140625" style="5"/>
    <col min="12" max="12" width="2.5703125" style="5" customWidth="1"/>
    <col min="13" max="13" width="19.7109375" style="5" customWidth="1"/>
    <col min="14" max="14" width="14.7109375" style="5" customWidth="1"/>
    <col min="15" max="16384" width="9.140625" style="5"/>
  </cols>
  <sheetData>
    <row r="1" spans="2:13" ht="4.5" customHeight="1" thickBot="1"/>
    <row r="2" spans="2:13" ht="42.75" customHeight="1">
      <c r="B2" s="147" t="str">
        <f>"SECTOR:  "&amp;'12Mo Totals'!P4</f>
        <v>SECTOR:  Administrative, Support, Waste Management, and Remediation</v>
      </c>
      <c r="C2" s="148"/>
      <c r="D2" s="148"/>
      <c r="E2" s="148"/>
      <c r="F2" s="148"/>
      <c r="G2" s="148"/>
      <c r="H2" s="148"/>
      <c r="I2" s="148"/>
      <c r="J2" s="148"/>
      <c r="K2" s="149"/>
      <c r="L2" s="75"/>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56" display="N56"/>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3"/>
  <sheetViews>
    <sheetView zoomScaleSheetLayoutView="100" workbookViewId="0"/>
  </sheetViews>
  <sheetFormatPr defaultRowHeight="12.75"/>
  <cols>
    <col min="1" max="1" width="5.140625" style="5" customWidth="1"/>
    <col min="2" max="2" width="5.5703125" style="6" customWidth="1"/>
    <col min="3" max="3" width="59.7109375" style="5" customWidth="1"/>
    <col min="4" max="4" width="19.85546875" style="5" customWidth="1"/>
    <col min="5" max="5" width="9.140625" style="5" customWidth="1"/>
    <col min="6" max="6" width="15.42578125" style="5" customWidth="1"/>
    <col min="7" max="16384" width="9.140625" style="5"/>
  </cols>
  <sheetData>
    <row r="1" spans="4:8" ht="29.25" customHeight="1">
      <c r="D1" s="114" t="s">
        <v>43</v>
      </c>
    </row>
    <row r="2" spans="4:8">
      <c r="D2" s="115"/>
    </row>
    <row r="3" spans="4:8" ht="12.75" customHeight="1"/>
    <row r="12" spans="4:8">
      <c r="H12" s="7"/>
    </row>
    <row r="40" spans="2:6">
      <c r="F40"/>
    </row>
    <row r="45" spans="2:6" ht="18">
      <c r="B45" s="89" t="s">
        <v>62</v>
      </c>
      <c r="C45" s="8"/>
    </row>
    <row r="46" spans="2:6">
      <c r="B46" s="9" t="s">
        <v>24</v>
      </c>
      <c r="C46" s="10"/>
    </row>
    <row r="47" spans="2:6">
      <c r="C47" s="10"/>
    </row>
    <row r="48" spans="2:6" ht="15.75">
      <c r="B48" s="11" t="s">
        <v>25</v>
      </c>
      <c r="C48" s="12" t="s">
        <v>26</v>
      </c>
    </row>
    <row r="49" spans="2:5" ht="15">
      <c r="B49" s="79">
        <v>11</v>
      </c>
      <c r="C49" s="14" t="s">
        <v>27</v>
      </c>
    </row>
    <row r="50" spans="2:5" ht="15">
      <c r="B50" s="79">
        <v>21</v>
      </c>
      <c r="C50" s="14" t="s">
        <v>5</v>
      </c>
    </row>
    <row r="51" spans="2:5" ht="15">
      <c r="B51" s="79">
        <v>22</v>
      </c>
      <c r="C51" s="14" t="s">
        <v>7</v>
      </c>
    </row>
    <row r="52" spans="2:5" ht="15">
      <c r="B52" s="79">
        <v>23</v>
      </c>
      <c r="C52" s="14" t="s">
        <v>9</v>
      </c>
    </row>
    <row r="53" spans="2:5" ht="15">
      <c r="B53" s="79">
        <v>31</v>
      </c>
      <c r="C53" s="15" t="s">
        <v>11</v>
      </c>
    </row>
    <row r="54" spans="2:5" ht="15">
      <c r="B54" s="79">
        <v>42</v>
      </c>
      <c r="C54" s="14" t="s">
        <v>13</v>
      </c>
    </row>
    <row r="55" spans="2:5" ht="15">
      <c r="B55" s="79">
        <v>44</v>
      </c>
      <c r="C55" s="15" t="s">
        <v>15</v>
      </c>
    </row>
    <row r="56" spans="2:5" ht="15">
      <c r="B56" s="79">
        <v>48</v>
      </c>
      <c r="C56" s="15" t="s">
        <v>17</v>
      </c>
    </row>
    <row r="57" spans="2:5" ht="15">
      <c r="B57" s="79">
        <v>51</v>
      </c>
      <c r="C57" s="14" t="s">
        <v>19</v>
      </c>
    </row>
    <row r="58" spans="2:5" ht="15">
      <c r="B58" s="79">
        <v>52</v>
      </c>
      <c r="C58" s="14" t="s">
        <v>21</v>
      </c>
    </row>
    <row r="59" spans="2:5" ht="15">
      <c r="B59" s="79">
        <v>53</v>
      </c>
      <c r="C59" s="14" t="s">
        <v>4</v>
      </c>
    </row>
    <row r="60" spans="2:5" ht="15">
      <c r="B60" s="79">
        <v>54</v>
      </c>
      <c r="C60" s="14" t="s">
        <v>6</v>
      </c>
    </row>
    <row r="61" spans="2:5" ht="15">
      <c r="B61" s="79">
        <v>55</v>
      </c>
      <c r="C61" s="14" t="s">
        <v>8</v>
      </c>
    </row>
    <row r="62" spans="2:5" ht="15">
      <c r="B62" s="79">
        <v>56</v>
      </c>
      <c r="C62" s="14" t="s">
        <v>28</v>
      </c>
      <c r="D62" s="14"/>
      <c r="E62" s="14"/>
    </row>
    <row r="63" spans="2:5" ht="15">
      <c r="B63" s="79">
        <v>61</v>
      </c>
      <c r="C63" s="14" t="s">
        <v>12</v>
      </c>
    </row>
    <row r="64" spans="2:5" ht="15">
      <c r="B64" s="79">
        <v>62</v>
      </c>
      <c r="C64" s="14" t="s">
        <v>14</v>
      </c>
    </row>
    <row r="65" spans="1:3" ht="15">
      <c r="B65" s="79">
        <v>71</v>
      </c>
      <c r="C65" s="14" t="s">
        <v>16</v>
      </c>
    </row>
    <row r="66" spans="1:3" ht="15">
      <c r="B66" s="79">
        <v>72</v>
      </c>
      <c r="C66" s="14" t="s">
        <v>18</v>
      </c>
    </row>
    <row r="67" spans="1:3" ht="15">
      <c r="B67" s="79">
        <v>81</v>
      </c>
      <c r="C67" s="14" t="s">
        <v>20</v>
      </c>
    </row>
    <row r="68" spans="1:3" ht="15">
      <c r="B68" s="80">
        <v>92</v>
      </c>
      <c r="C68" s="16" t="s">
        <v>22</v>
      </c>
    </row>
    <row r="69" spans="1:3" ht="15">
      <c r="B69" s="17"/>
    </row>
    <row r="71" spans="1:3">
      <c r="A71" s="78" t="s">
        <v>23</v>
      </c>
      <c r="B71" s="19"/>
      <c r="C71" s="18"/>
    </row>
    <row r="72" spans="1:3">
      <c r="A72" s="116" t="str">
        <f>Count!C6</f>
        <v>February 6, 2020</v>
      </c>
      <c r="B72" s="116"/>
      <c r="C72" s="116"/>
    </row>
    <row r="73" spans="1:3">
      <c r="A73" s="7" t="s">
        <v>29</v>
      </c>
      <c r="B73" s="7"/>
      <c r="C73" s="7"/>
    </row>
  </sheetData>
  <mergeCells count="2">
    <mergeCell ref="D1:D2"/>
    <mergeCell ref="A72:C72"/>
  </mergeCells>
  <phoneticPr fontId="12" type="noConversion"/>
  <hyperlinks>
    <hyperlink ref="D1" location="Contents!A1" display="Contents!A1"/>
    <hyperlink ref="B49" r:id="rId1" display="https://www.census.gov/cgi-bin/sssd/naics/naicsrch?code=11&amp;search=2017%20NAICS%20Search"/>
    <hyperlink ref="B50" r:id="rId2" display="https://www.census.gov/cgi-bin/sssd/naics/naicsrch?code=21&amp;search=2017%20NAICS%20Search"/>
    <hyperlink ref="B51" r:id="rId3" display="https://www.census.gov/cgi-bin/sssd/naics/naicsrch?code=22&amp;search=2017%20NAICS%20Search"/>
    <hyperlink ref="B52" r:id="rId4" display="https://www.census.gov/cgi-bin/sssd/naics/naicsrch?code=23&amp;search=2017%20NAICS%20Search"/>
    <hyperlink ref="B53" r:id="rId5" display="https://www.census.gov/cgi-bin/sssd/naics/naicsrch?code=31&amp;search=2017%20NAICS%20Search"/>
    <hyperlink ref="B54" r:id="rId6" display="https://www.census.gov/cgi-bin/sssd/naics/naicsrch?code=42&amp;search=2017%20NAICS%20Search"/>
    <hyperlink ref="B55" r:id="rId7" display="https://www.census.gov/cgi-bin/sssd/naics/naicsrch?code=44&amp;search=2017%20NAICS%20Search"/>
    <hyperlink ref="B56" r:id="rId8" display="https://www.census.gov/cgi-bin/sssd/naics/naicsrch?code=48&amp;search=2017%20NAICS%20Search"/>
    <hyperlink ref="B57" r:id="rId9" display="https://www.census.gov/cgi-bin/sssd/naics/naicsrch?code=51&amp;search=2017%20NAICS%20Search"/>
    <hyperlink ref="B58" r:id="rId10" display="https://www.census.gov/cgi-bin/sssd/naics/naicsrch?code=52&amp;search=2017%20NAICS%20Search"/>
    <hyperlink ref="B59" r:id="rId11" display="https://www.census.gov/cgi-bin/sssd/naics/naicsrch?code=53&amp;search=2017%20NAICS%20Search"/>
    <hyperlink ref="B60" r:id="rId12" display="https://www.census.gov/cgi-bin/sssd/naics/naicsrch?code=54&amp;search=2017%20NAICS%20Search"/>
    <hyperlink ref="B61" r:id="rId13" display="https://www.census.gov/cgi-bin/sssd/naics/naicsrch?code=55&amp;search=2017%20NAICS%20Search"/>
    <hyperlink ref="B62" r:id="rId14" display="https://www.census.gov/cgi-bin/sssd/naics/naicsrch?code=56&amp;search=2017%20NAICS%20Search"/>
    <hyperlink ref="B63" r:id="rId15" display="https://www.census.gov/cgi-bin/sssd/naics/naicsrch?code=61&amp;search=2017%20NAICS%20Search"/>
    <hyperlink ref="B64" r:id="rId16" display="https://www.census.gov/cgi-bin/sssd/naics/naicsrch?code=62&amp;search=2017%20NAICS%20Search"/>
    <hyperlink ref="B65" r:id="rId17" display="https://www.census.gov/cgi-bin/sssd/naics/naicsrch?code=71&amp;search=2017%20NAICS%20Search"/>
    <hyperlink ref="B66" r:id="rId18" display="https://www.census.gov/cgi-bin/sssd/naics/naicsrch?code=72&amp;search=2017%20NAICS%20Search"/>
    <hyperlink ref="B67" r:id="rId19" display="https://www.census.gov/cgi-bin/sssd/naics/naicsrch?code=81&amp;search=2017%20NAICS%20Search"/>
    <hyperlink ref="B68" r:id="rId20" display="https://www.census.gov/cgi-bin/sssd/naics/naicsrch?code=92&amp;search=2017%20NAICS%20Search"/>
  </hyperlinks>
  <pageMargins left="0.5" right="0" top="1" bottom="1" header="0.5" footer="0.5"/>
  <pageSetup orientation="portrait" r:id="rId21"/>
  <headerFooter alignWithMargins="0"/>
  <rowBreaks count="1" manualBreakCount="1">
    <brk id="42" max="16383" man="1"/>
  </rowBreaks>
  <drawing r:id="rId2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heetViews>
  <sheetFormatPr defaultRowHeight="12.75"/>
  <cols>
    <col min="1" max="1" width="3.28515625" style="5" customWidth="1"/>
    <col min="2" max="11" width="9.140625" style="5"/>
    <col min="12" max="12" width="2.85546875" style="5" customWidth="1"/>
    <col min="13" max="13" width="17.7109375" style="5" customWidth="1"/>
    <col min="14" max="14" width="14.7109375" style="5" customWidth="1"/>
    <col min="15" max="16384" width="9.140625" style="5"/>
  </cols>
  <sheetData>
    <row r="1" spans="2:13" ht="4.5" customHeight="1" thickBot="1"/>
    <row r="2" spans="2:13" ht="25.5" customHeight="1">
      <c r="B2" s="135" t="str">
        <f>"SECTOR:  "&amp;'12Mo Totals'!Q4</f>
        <v>SECTOR:  Educational Services</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display="../2010/payment/analysis/graphs/61"/>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heetViews>
  <sheetFormatPr defaultRowHeight="12.75"/>
  <cols>
    <col min="1" max="1" width="3.28515625" style="5" customWidth="1"/>
    <col min="2" max="11" width="9.140625" style="5"/>
    <col min="12" max="12" width="2.5703125" style="5" customWidth="1"/>
    <col min="13" max="13" width="21.140625" style="5" customWidth="1"/>
    <col min="14" max="14" width="14.7109375" style="5" customWidth="1"/>
    <col min="15" max="16384" width="9.140625" style="5"/>
  </cols>
  <sheetData>
    <row r="1" spans="2:13" ht="4.5" customHeight="1" thickBot="1"/>
    <row r="2" spans="2:13" ht="25.5" customHeight="1">
      <c r="B2" s="135" t="str">
        <f>"SECTOR:  "&amp;'12Mo Totals'!R4</f>
        <v>SECTOR:  Health Care and Social Assistance</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62" display="N62"/>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election activeCell="M2" sqref="M2:M3"/>
    </sheetView>
  </sheetViews>
  <sheetFormatPr defaultRowHeight="12.75"/>
  <cols>
    <col min="1" max="1" width="3.28515625" style="5" customWidth="1"/>
    <col min="2" max="11" width="9.140625" style="5"/>
    <col min="12" max="12" width="2.5703125" style="5" customWidth="1"/>
    <col min="13" max="13" width="19.28515625" style="5" customWidth="1"/>
    <col min="14" max="14" width="14.7109375" style="5" customWidth="1"/>
    <col min="15" max="16384" width="9.140625" style="5"/>
  </cols>
  <sheetData>
    <row r="1" spans="2:13" ht="4.5" customHeight="1" thickBot="1"/>
    <row r="2" spans="2:13" ht="25.5" customHeight="1">
      <c r="B2" s="135" t="str">
        <f>"SECTOR:  "&amp;'12Mo Totals'!S4</f>
        <v>SECTOR:  Arts, Entertainment, and Recreation</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71" display="N71"/>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heetViews>
  <sheetFormatPr defaultRowHeight="12.75"/>
  <cols>
    <col min="1" max="1" width="3.28515625" style="5" customWidth="1"/>
    <col min="2" max="11" width="9.140625" style="5"/>
    <col min="12" max="12" width="2.85546875" style="5" customWidth="1"/>
    <col min="13" max="13" width="18.42578125" style="5" customWidth="1"/>
    <col min="14" max="14" width="14.7109375" style="5" customWidth="1"/>
    <col min="15" max="16384" width="9.140625" style="5"/>
  </cols>
  <sheetData>
    <row r="1" spans="2:13" ht="4.5" customHeight="1" thickBot="1"/>
    <row r="2" spans="2:13" ht="25.5" customHeight="1">
      <c r="B2" s="135" t="str">
        <f>"SECTOR:  "&amp;'12Mo Totals'!T4</f>
        <v>SECTOR:  Accommodation and Food Services</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72" display="N72"/>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heetViews>
  <sheetFormatPr defaultRowHeight="12.75"/>
  <cols>
    <col min="1" max="1" width="3.28515625" style="5" customWidth="1"/>
    <col min="2" max="11" width="9.140625" style="5"/>
    <col min="12" max="12" width="2.5703125" style="5" customWidth="1"/>
    <col min="13" max="13" width="17.85546875" style="5" customWidth="1"/>
    <col min="14" max="14" width="14.7109375" style="5" customWidth="1"/>
    <col min="15" max="16384" width="9.140625" style="5"/>
  </cols>
  <sheetData>
    <row r="1" spans="2:13" ht="4.5" customHeight="1" thickBot="1"/>
    <row r="2" spans="2:13" ht="25.5" customHeight="1">
      <c r="B2" s="135" t="str">
        <f>"SECTOR:  "&amp;'12Mo Totals'!U4</f>
        <v>SECTOR:  Other Services (except Public Administration)</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7.2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81" display="N81"/>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election activeCell="M2" sqref="M2:M3"/>
    </sheetView>
  </sheetViews>
  <sheetFormatPr defaultRowHeight="12.75"/>
  <cols>
    <col min="1" max="1" width="3.28515625" style="5" customWidth="1"/>
    <col min="2" max="11" width="9.140625" style="5"/>
    <col min="12" max="12" width="2.7109375" style="5" customWidth="1"/>
    <col min="13" max="13" width="18.28515625" style="5" customWidth="1"/>
    <col min="14" max="14" width="14.7109375" style="5" customWidth="1"/>
    <col min="15" max="16384" width="9.140625" style="5"/>
  </cols>
  <sheetData>
    <row r="1" spans="2:13" ht="4.5" customHeight="1" thickBot="1"/>
    <row r="2" spans="2:13" ht="25.5" customHeight="1">
      <c r="B2" s="135" t="str">
        <f>"SECTOR:  "&amp;'12Mo Totals'!V4</f>
        <v>SECTOR:  Public Administration</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92" display="N92"/>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heetViews>
  <sheetFormatPr defaultRowHeight="12.75"/>
  <cols>
    <col min="1" max="1" width="3.28515625" style="5" customWidth="1"/>
    <col min="2" max="11" width="9.140625" style="5"/>
    <col min="12" max="12" width="2.85546875" style="5" customWidth="1"/>
    <col min="13" max="13" width="20" style="5" customWidth="1"/>
    <col min="14" max="14" width="14.7109375" style="5" customWidth="1"/>
    <col min="15" max="16384" width="9.140625" style="5"/>
  </cols>
  <sheetData>
    <row r="1" spans="2:13" ht="4.5" customHeight="1" thickBot="1"/>
    <row r="2" spans="2:13" ht="23.25" customHeight="1">
      <c r="B2" s="135" t="str">
        <f>"SECTOR:  "&amp;'12Mo Totals'!W4</f>
        <v>SECTOR:  Unknown</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row>
    <row r="6" spans="2:13" ht="12.75" customHeight="1">
      <c r="B6" s="21"/>
      <c r="K6" s="22"/>
      <c r="L6" s="30"/>
    </row>
    <row r="7" spans="2:13">
      <c r="B7" s="21"/>
      <c r="K7" s="22"/>
      <c r="L7" s="30"/>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3.5"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4">
    <mergeCell ref="B2:K2"/>
    <mergeCell ref="M2:M3"/>
    <mergeCell ref="B3:K3"/>
    <mergeCell ref="B28:C28"/>
  </mergeCells>
  <phoneticPr fontId="12" type="noConversion"/>
  <hyperlinks>
    <hyperlink ref="M2" location="Contents!A1" display="Contents!A1"/>
    <hyperlink ref="M2:M3" location="Contents!A1" display="Back to Table of Contents"/>
  </hyperlinks>
  <pageMargins left="1" right="0.75" top="1" bottom="1" header="0.5" footer="0.5"/>
  <pageSetup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2"/>
  <sheetViews>
    <sheetView workbookViewId="0"/>
  </sheetViews>
  <sheetFormatPr defaultRowHeight="12.75"/>
  <cols>
    <col min="1" max="1" width="9.140625" style="25"/>
    <col min="2" max="23" width="15.42578125" customWidth="1"/>
  </cols>
  <sheetData>
    <row r="1" spans="1:23" ht="27" customHeight="1">
      <c r="A1" s="106" t="s">
        <v>45</v>
      </c>
      <c r="B1" s="82"/>
      <c r="C1" s="82"/>
      <c r="D1" s="82"/>
      <c r="E1" s="82"/>
    </row>
    <row r="2" spans="1:23" ht="13.5" thickBot="1">
      <c r="A2" s="28" t="s">
        <v>34</v>
      </c>
      <c r="B2" s="29" t="s">
        <v>27</v>
      </c>
      <c r="C2" s="29" t="s">
        <v>5</v>
      </c>
      <c r="D2" s="29" t="s">
        <v>7</v>
      </c>
      <c r="E2" s="29" t="s">
        <v>9</v>
      </c>
      <c r="F2" s="29" t="s">
        <v>11</v>
      </c>
      <c r="G2" s="29" t="s">
        <v>13</v>
      </c>
      <c r="H2" s="29" t="s">
        <v>15</v>
      </c>
      <c r="I2" s="29" t="s">
        <v>17</v>
      </c>
      <c r="J2" s="29" t="s">
        <v>19</v>
      </c>
      <c r="K2" s="29" t="s">
        <v>21</v>
      </c>
      <c r="L2" s="29" t="s">
        <v>4</v>
      </c>
      <c r="M2" s="29" t="s">
        <v>6</v>
      </c>
      <c r="N2" s="29" t="s">
        <v>8</v>
      </c>
      <c r="O2" s="29" t="s">
        <v>28</v>
      </c>
      <c r="P2" s="29" t="s">
        <v>12</v>
      </c>
      <c r="Q2" s="29" t="s">
        <v>14</v>
      </c>
      <c r="R2" s="29" t="s">
        <v>16</v>
      </c>
      <c r="S2" s="29" t="s">
        <v>18</v>
      </c>
      <c r="T2" s="29" t="s">
        <v>20</v>
      </c>
      <c r="U2" s="29" t="s">
        <v>22</v>
      </c>
      <c r="V2" s="29" t="s">
        <v>37</v>
      </c>
      <c r="W2" s="29" t="s">
        <v>38</v>
      </c>
    </row>
    <row r="3" spans="1:23">
      <c r="A3" s="92">
        <v>40210</v>
      </c>
      <c r="B3" s="87">
        <v>3539000</v>
      </c>
      <c r="C3" s="87">
        <v>320000</v>
      </c>
      <c r="D3" s="87">
        <v>4288000</v>
      </c>
      <c r="E3" s="87">
        <v>14401000</v>
      </c>
      <c r="F3" s="87">
        <v>69702000</v>
      </c>
      <c r="G3" s="87">
        <v>19215000</v>
      </c>
      <c r="H3" s="87">
        <v>21240000</v>
      </c>
      <c r="I3" s="87">
        <v>10833000</v>
      </c>
      <c r="J3" s="87">
        <v>9496000</v>
      </c>
      <c r="K3" s="87">
        <v>47739000</v>
      </c>
      <c r="L3" s="87">
        <v>3917000</v>
      </c>
      <c r="M3" s="87">
        <v>21198000</v>
      </c>
      <c r="N3" s="87">
        <v>8172000</v>
      </c>
      <c r="O3" s="87">
        <v>10819000</v>
      </c>
      <c r="P3" s="87">
        <v>23815000</v>
      </c>
      <c r="Q3" s="87">
        <v>42822000</v>
      </c>
      <c r="R3" s="87">
        <v>2669000</v>
      </c>
      <c r="S3" s="87">
        <v>7934000</v>
      </c>
      <c r="T3" s="87">
        <v>7734000</v>
      </c>
      <c r="U3" s="87">
        <v>40557000</v>
      </c>
      <c r="V3" s="87">
        <v>222000</v>
      </c>
      <c r="W3" s="87">
        <v>370631000</v>
      </c>
    </row>
    <row r="4" spans="1:23">
      <c r="A4" s="93">
        <v>40238</v>
      </c>
      <c r="B4" s="85">
        <v>4143000</v>
      </c>
      <c r="C4" s="85">
        <v>400000</v>
      </c>
      <c r="D4" s="85">
        <v>6974000</v>
      </c>
      <c r="E4" s="85">
        <v>16194000</v>
      </c>
      <c r="F4" s="85">
        <v>49337000</v>
      </c>
      <c r="G4" s="85">
        <v>25169000</v>
      </c>
      <c r="H4" s="85">
        <v>27320000</v>
      </c>
      <c r="I4" s="85">
        <v>11899000</v>
      </c>
      <c r="J4" s="85">
        <v>11807000</v>
      </c>
      <c r="K4" s="85">
        <v>54114000</v>
      </c>
      <c r="L4" s="85">
        <v>4774000</v>
      </c>
      <c r="M4" s="85">
        <v>24246000</v>
      </c>
      <c r="N4" s="85">
        <v>16275000</v>
      </c>
      <c r="O4" s="85">
        <v>12261000</v>
      </c>
      <c r="P4" s="85">
        <v>30221000</v>
      </c>
      <c r="Q4" s="85">
        <v>50516000</v>
      </c>
      <c r="R4" s="85">
        <v>2664000</v>
      </c>
      <c r="S4" s="85">
        <v>9155000</v>
      </c>
      <c r="T4" s="85">
        <v>6998000</v>
      </c>
      <c r="U4" s="85">
        <v>44467000</v>
      </c>
      <c r="V4" s="85">
        <v>251000</v>
      </c>
      <c r="W4" s="85">
        <v>409184000</v>
      </c>
    </row>
    <row r="5" spans="1:23">
      <c r="A5" s="93">
        <v>40269</v>
      </c>
      <c r="B5" s="85">
        <v>4372000</v>
      </c>
      <c r="C5" s="85">
        <v>374000</v>
      </c>
      <c r="D5" s="85">
        <v>4409000</v>
      </c>
      <c r="E5" s="85">
        <v>15546000</v>
      </c>
      <c r="F5" s="85">
        <v>62467000</v>
      </c>
      <c r="G5" s="85">
        <v>19546000</v>
      </c>
      <c r="H5" s="85">
        <v>23769000</v>
      </c>
      <c r="I5" s="85">
        <v>11424000</v>
      </c>
      <c r="J5" s="85">
        <v>9645000</v>
      </c>
      <c r="K5" s="85">
        <v>47307000</v>
      </c>
      <c r="L5" s="85">
        <v>4274000</v>
      </c>
      <c r="M5" s="85">
        <v>23962000</v>
      </c>
      <c r="N5" s="85">
        <v>10000000</v>
      </c>
      <c r="O5" s="85">
        <v>11293000</v>
      </c>
      <c r="P5" s="85">
        <v>26780000</v>
      </c>
      <c r="Q5" s="85">
        <v>47799000</v>
      </c>
      <c r="R5" s="85">
        <v>2612000</v>
      </c>
      <c r="S5" s="85">
        <v>8723000</v>
      </c>
      <c r="T5" s="85">
        <v>6942000</v>
      </c>
      <c r="U5" s="85">
        <v>42409000</v>
      </c>
      <c r="V5" s="85">
        <v>201000</v>
      </c>
      <c r="W5" s="85">
        <v>383854000</v>
      </c>
    </row>
    <row r="6" spans="1:23">
      <c r="A6" s="93">
        <v>40299</v>
      </c>
      <c r="B6" s="85">
        <v>4176000</v>
      </c>
      <c r="C6" s="85">
        <v>359000</v>
      </c>
      <c r="D6" s="85">
        <v>4311000</v>
      </c>
      <c r="E6" s="85">
        <v>14777000</v>
      </c>
      <c r="F6" s="85">
        <v>42033000</v>
      </c>
      <c r="G6" s="85">
        <v>18019000</v>
      </c>
      <c r="H6" s="85">
        <v>22498000</v>
      </c>
      <c r="I6" s="85">
        <v>10701000</v>
      </c>
      <c r="J6" s="85">
        <v>8878000</v>
      </c>
      <c r="K6" s="85">
        <v>42962000</v>
      </c>
      <c r="L6" s="85">
        <v>4246000</v>
      </c>
      <c r="M6" s="85">
        <v>21214000</v>
      </c>
      <c r="N6" s="85">
        <v>9306000</v>
      </c>
      <c r="O6" s="85">
        <v>11051000</v>
      </c>
      <c r="P6" s="85">
        <v>27446000</v>
      </c>
      <c r="Q6" s="85">
        <v>44755000</v>
      </c>
      <c r="R6" s="85">
        <v>2453000</v>
      </c>
      <c r="S6" s="85">
        <v>8710000</v>
      </c>
      <c r="T6" s="85">
        <v>6784000</v>
      </c>
      <c r="U6" s="85">
        <v>40317000</v>
      </c>
      <c r="V6" s="85">
        <v>200000</v>
      </c>
      <c r="W6" s="85">
        <v>345197000</v>
      </c>
    </row>
    <row r="7" spans="1:23">
      <c r="A7" s="93">
        <v>40330</v>
      </c>
      <c r="B7" s="85">
        <v>4311000</v>
      </c>
      <c r="C7" s="85">
        <v>427000</v>
      </c>
      <c r="D7" s="85">
        <v>4601000</v>
      </c>
      <c r="E7" s="85">
        <v>15998000</v>
      </c>
      <c r="F7" s="85">
        <v>47475000</v>
      </c>
      <c r="G7" s="85">
        <v>20494000</v>
      </c>
      <c r="H7" s="85">
        <v>25497000</v>
      </c>
      <c r="I7" s="85">
        <v>12874000</v>
      </c>
      <c r="J7" s="85">
        <v>9883000</v>
      </c>
      <c r="K7" s="85">
        <v>47081000</v>
      </c>
      <c r="L7" s="85">
        <v>4336000</v>
      </c>
      <c r="M7" s="85">
        <v>22996000</v>
      </c>
      <c r="N7" s="85">
        <v>9214000</v>
      </c>
      <c r="O7" s="85">
        <v>11924000</v>
      </c>
      <c r="P7" s="85">
        <v>38186000</v>
      </c>
      <c r="Q7" s="85">
        <v>52209000</v>
      </c>
      <c r="R7" s="85">
        <v>2712000</v>
      </c>
      <c r="S7" s="85">
        <v>9779000</v>
      </c>
      <c r="T7" s="85">
        <v>7191000</v>
      </c>
      <c r="U7" s="85">
        <v>41470000</v>
      </c>
      <c r="V7" s="85">
        <v>186000</v>
      </c>
      <c r="W7" s="85">
        <v>388846000</v>
      </c>
    </row>
    <row r="8" spans="1:23">
      <c r="A8" s="93">
        <v>40360</v>
      </c>
      <c r="B8" s="85">
        <v>5193000</v>
      </c>
      <c r="C8" s="85">
        <v>480000</v>
      </c>
      <c r="D8" s="85">
        <v>4921000</v>
      </c>
      <c r="E8" s="85">
        <v>17498000</v>
      </c>
      <c r="F8" s="85">
        <v>51396000</v>
      </c>
      <c r="G8" s="85">
        <v>20286000</v>
      </c>
      <c r="H8" s="85">
        <v>24656000</v>
      </c>
      <c r="I8" s="85">
        <v>11418000</v>
      </c>
      <c r="J8" s="85">
        <v>9188000</v>
      </c>
      <c r="K8" s="85">
        <v>46282000</v>
      </c>
      <c r="L8" s="85">
        <v>4544000</v>
      </c>
      <c r="M8" s="85">
        <v>23019000</v>
      </c>
      <c r="N8" s="85">
        <v>9534000</v>
      </c>
      <c r="O8" s="85">
        <v>12257000</v>
      </c>
      <c r="P8" s="85">
        <v>23948000</v>
      </c>
      <c r="Q8" s="85">
        <v>48738000</v>
      </c>
      <c r="R8" s="85">
        <v>3620000</v>
      </c>
      <c r="S8" s="85">
        <v>9747000</v>
      </c>
      <c r="T8" s="85">
        <v>7390000</v>
      </c>
      <c r="U8" s="85">
        <v>42913000</v>
      </c>
      <c r="V8" s="85">
        <v>225000</v>
      </c>
      <c r="W8" s="85">
        <v>377253000</v>
      </c>
    </row>
    <row r="9" spans="1:23">
      <c r="A9" s="93">
        <v>40391</v>
      </c>
      <c r="B9" s="85">
        <v>5572000</v>
      </c>
      <c r="C9" s="85">
        <v>490000</v>
      </c>
      <c r="D9" s="85">
        <v>5212000</v>
      </c>
      <c r="E9" s="85">
        <v>18826000</v>
      </c>
      <c r="F9" s="85">
        <v>46044000</v>
      </c>
      <c r="G9" s="85">
        <v>19876000</v>
      </c>
      <c r="H9" s="85">
        <v>25997000</v>
      </c>
      <c r="I9" s="85">
        <v>11756000</v>
      </c>
      <c r="J9" s="85">
        <v>9815000</v>
      </c>
      <c r="K9" s="85">
        <v>46073000</v>
      </c>
      <c r="L9" s="85">
        <v>4374000</v>
      </c>
      <c r="M9" s="85">
        <v>24043000</v>
      </c>
      <c r="N9" s="85">
        <v>23048000</v>
      </c>
      <c r="O9" s="85">
        <v>12887000</v>
      </c>
      <c r="P9" s="85">
        <v>23801000</v>
      </c>
      <c r="Q9" s="85">
        <v>50299000</v>
      </c>
      <c r="R9" s="85">
        <v>4642000</v>
      </c>
      <c r="S9" s="85">
        <v>10087000</v>
      </c>
      <c r="T9" s="85">
        <v>7263000</v>
      </c>
      <c r="U9" s="85">
        <v>41938000</v>
      </c>
      <c r="V9" s="85">
        <v>258000</v>
      </c>
      <c r="W9" s="85">
        <v>392301000</v>
      </c>
    </row>
    <row r="10" spans="1:23">
      <c r="A10" s="93">
        <v>40422</v>
      </c>
      <c r="B10" s="85">
        <v>5479000</v>
      </c>
      <c r="C10" s="85">
        <v>516000</v>
      </c>
      <c r="D10" s="85">
        <v>4627000</v>
      </c>
      <c r="E10" s="85">
        <v>19831000</v>
      </c>
      <c r="F10" s="85">
        <v>46179000</v>
      </c>
      <c r="G10" s="85">
        <v>20226000</v>
      </c>
      <c r="H10" s="85">
        <v>24337000</v>
      </c>
      <c r="I10" s="85">
        <v>12266000</v>
      </c>
      <c r="J10" s="85">
        <v>9689000</v>
      </c>
      <c r="K10" s="85">
        <v>45166000</v>
      </c>
      <c r="L10" s="85">
        <v>4384000</v>
      </c>
      <c r="M10" s="85">
        <v>23258000</v>
      </c>
      <c r="N10" s="85">
        <v>10448000</v>
      </c>
      <c r="O10" s="85">
        <v>13078000</v>
      </c>
      <c r="P10" s="85">
        <v>24479000</v>
      </c>
      <c r="Q10" s="85">
        <v>47335000</v>
      </c>
      <c r="R10" s="85">
        <v>2715000</v>
      </c>
      <c r="S10" s="85">
        <v>10119000</v>
      </c>
      <c r="T10" s="85">
        <v>7195000</v>
      </c>
      <c r="U10" s="85">
        <v>43099000</v>
      </c>
      <c r="V10" s="85">
        <v>195000</v>
      </c>
      <c r="W10" s="85">
        <v>374619000</v>
      </c>
    </row>
    <row r="11" spans="1:23">
      <c r="A11" s="93">
        <v>40452</v>
      </c>
      <c r="B11" s="85">
        <v>5037000</v>
      </c>
      <c r="C11" s="85">
        <v>488000</v>
      </c>
      <c r="D11" s="85">
        <v>4641000</v>
      </c>
      <c r="E11" s="85">
        <v>17517000</v>
      </c>
      <c r="F11" s="85">
        <v>47214000</v>
      </c>
      <c r="G11" s="85">
        <v>19467000</v>
      </c>
      <c r="H11" s="85">
        <v>23109000</v>
      </c>
      <c r="I11" s="85">
        <v>11751000</v>
      </c>
      <c r="J11" s="85">
        <v>9221000</v>
      </c>
      <c r="K11" s="85">
        <v>47628000</v>
      </c>
      <c r="L11" s="85">
        <v>4187000</v>
      </c>
      <c r="M11" s="85">
        <v>23587000</v>
      </c>
      <c r="N11" s="85">
        <v>14160000</v>
      </c>
      <c r="O11" s="85">
        <v>12071000</v>
      </c>
      <c r="P11" s="85">
        <v>27140000</v>
      </c>
      <c r="Q11" s="85">
        <v>49012000</v>
      </c>
      <c r="R11" s="85">
        <v>2552000</v>
      </c>
      <c r="S11" s="85">
        <v>9257000</v>
      </c>
      <c r="T11" s="85">
        <v>7356000</v>
      </c>
      <c r="U11" s="85">
        <v>39858000</v>
      </c>
      <c r="V11" s="85">
        <v>284000</v>
      </c>
      <c r="W11" s="85">
        <v>375537000</v>
      </c>
    </row>
    <row r="12" spans="1:23">
      <c r="A12" s="93">
        <v>40483</v>
      </c>
      <c r="B12" s="85">
        <v>4683000</v>
      </c>
      <c r="C12" s="85">
        <v>467000</v>
      </c>
      <c r="D12" s="85">
        <v>4666000</v>
      </c>
      <c r="E12" s="85">
        <v>19465000</v>
      </c>
      <c r="F12" s="85">
        <v>48163000</v>
      </c>
      <c r="G12" s="85">
        <v>20610000</v>
      </c>
      <c r="H12" s="85">
        <v>25425000</v>
      </c>
      <c r="I12" s="85">
        <v>12909000</v>
      </c>
      <c r="J12" s="85">
        <v>9545000</v>
      </c>
      <c r="K12" s="85">
        <v>48987000</v>
      </c>
      <c r="L12" s="85">
        <v>4272000</v>
      </c>
      <c r="M12" s="85">
        <v>23723000</v>
      </c>
      <c r="N12" s="85">
        <v>11434000</v>
      </c>
      <c r="O12" s="85">
        <v>12986000</v>
      </c>
      <c r="P12" s="85">
        <v>31113000</v>
      </c>
      <c r="Q12" s="85">
        <v>54116000</v>
      </c>
      <c r="R12" s="85">
        <v>2446000</v>
      </c>
      <c r="S12" s="85">
        <v>9780000</v>
      </c>
      <c r="T12" s="85">
        <v>7140000</v>
      </c>
      <c r="U12" s="85">
        <v>41564000</v>
      </c>
      <c r="V12" s="85">
        <v>236000</v>
      </c>
      <c r="W12" s="85">
        <v>393729000</v>
      </c>
    </row>
    <row r="13" spans="1:23">
      <c r="A13" s="93">
        <v>40513</v>
      </c>
      <c r="B13" s="85">
        <v>5550000</v>
      </c>
      <c r="C13" s="85">
        <v>421000</v>
      </c>
      <c r="D13" s="85">
        <v>5997000</v>
      </c>
      <c r="E13" s="85">
        <v>20781000</v>
      </c>
      <c r="F13" s="85">
        <v>54543000</v>
      </c>
      <c r="G13" s="85">
        <v>23582000</v>
      </c>
      <c r="H13" s="85">
        <v>25696000</v>
      </c>
      <c r="I13" s="85">
        <v>12927000</v>
      </c>
      <c r="J13" s="85">
        <v>11441000</v>
      </c>
      <c r="K13" s="85">
        <v>55472000</v>
      </c>
      <c r="L13" s="85">
        <v>4672000</v>
      </c>
      <c r="M13" s="85">
        <v>30091000</v>
      </c>
      <c r="N13" s="85">
        <v>10696000</v>
      </c>
      <c r="O13" s="85">
        <v>13199000</v>
      </c>
      <c r="P13" s="85">
        <v>33504000</v>
      </c>
      <c r="Q13" s="85">
        <v>53768000</v>
      </c>
      <c r="R13" s="85">
        <v>2823000</v>
      </c>
      <c r="S13" s="85">
        <v>9451000</v>
      </c>
      <c r="T13" s="85">
        <v>7671000</v>
      </c>
      <c r="U13" s="85">
        <v>42664000</v>
      </c>
      <c r="V13" s="85">
        <v>222000</v>
      </c>
      <c r="W13" s="85">
        <v>425169000</v>
      </c>
    </row>
    <row r="14" spans="1:23">
      <c r="A14" s="93">
        <v>40544</v>
      </c>
      <c r="B14" s="85">
        <v>4656000</v>
      </c>
      <c r="C14" s="85">
        <v>365000</v>
      </c>
      <c r="D14" s="85">
        <v>4897000</v>
      </c>
      <c r="E14" s="85">
        <v>17263000</v>
      </c>
      <c r="F14" s="85">
        <v>62347000</v>
      </c>
      <c r="G14" s="85">
        <v>23383000</v>
      </c>
      <c r="H14" s="85">
        <v>26261000</v>
      </c>
      <c r="I14" s="85">
        <v>12113000</v>
      </c>
      <c r="J14" s="85">
        <v>10567000</v>
      </c>
      <c r="K14" s="85">
        <v>58732000</v>
      </c>
      <c r="L14" s="85">
        <v>5203000</v>
      </c>
      <c r="M14" s="85">
        <v>33299000</v>
      </c>
      <c r="N14" s="85">
        <v>9966000</v>
      </c>
      <c r="O14" s="85">
        <v>13047000</v>
      </c>
      <c r="P14" s="85">
        <v>24501000</v>
      </c>
      <c r="Q14" s="85">
        <v>58316000</v>
      </c>
      <c r="R14" s="85">
        <v>2870000</v>
      </c>
      <c r="S14" s="85">
        <v>9073000</v>
      </c>
      <c r="T14" s="85">
        <v>8357000</v>
      </c>
      <c r="U14" s="85">
        <v>41345000</v>
      </c>
      <c r="V14" s="85">
        <v>220000</v>
      </c>
      <c r="W14" s="85">
        <v>426780000</v>
      </c>
    </row>
    <row r="15" spans="1:23">
      <c r="A15" s="93">
        <v>40575</v>
      </c>
      <c r="B15" s="85">
        <v>3898000</v>
      </c>
      <c r="C15" s="85">
        <v>346000</v>
      </c>
      <c r="D15" s="85">
        <v>4362000</v>
      </c>
      <c r="E15" s="85">
        <v>14936000</v>
      </c>
      <c r="F15" s="85">
        <v>73716000</v>
      </c>
      <c r="G15" s="85">
        <v>20978000</v>
      </c>
      <c r="H15" s="85">
        <v>22759000</v>
      </c>
      <c r="I15" s="85">
        <v>11450000</v>
      </c>
      <c r="J15" s="85">
        <v>9907000</v>
      </c>
      <c r="K15" s="85">
        <v>53249000</v>
      </c>
      <c r="L15" s="85">
        <v>4021000</v>
      </c>
      <c r="M15" s="85">
        <v>22972000</v>
      </c>
      <c r="N15" s="85">
        <v>9812000</v>
      </c>
      <c r="O15" s="85">
        <v>12157000</v>
      </c>
      <c r="P15" s="85">
        <v>26754000</v>
      </c>
      <c r="Q15" s="85">
        <v>46578000</v>
      </c>
      <c r="R15" s="85">
        <v>2685000</v>
      </c>
      <c r="S15" s="85">
        <v>8973000</v>
      </c>
      <c r="T15" s="85">
        <v>8270000</v>
      </c>
      <c r="U15" s="85">
        <v>38863000</v>
      </c>
      <c r="V15" s="85">
        <v>303000</v>
      </c>
      <c r="W15" s="85">
        <v>396988000</v>
      </c>
    </row>
    <row r="16" spans="1:23">
      <c r="A16" s="93">
        <v>40603</v>
      </c>
      <c r="B16" s="85">
        <v>4565000</v>
      </c>
      <c r="C16" s="85">
        <v>442000</v>
      </c>
      <c r="D16" s="85">
        <v>8081000</v>
      </c>
      <c r="E16" s="85">
        <v>17934000</v>
      </c>
      <c r="F16" s="85">
        <v>55135000</v>
      </c>
      <c r="G16" s="85">
        <v>28346000</v>
      </c>
      <c r="H16" s="85">
        <v>29030000</v>
      </c>
      <c r="I16" s="85">
        <v>12531000</v>
      </c>
      <c r="J16" s="85">
        <v>13104000</v>
      </c>
      <c r="K16" s="85">
        <v>62262000</v>
      </c>
      <c r="L16" s="85">
        <v>5179000</v>
      </c>
      <c r="M16" s="85">
        <v>28200000</v>
      </c>
      <c r="N16" s="85">
        <v>17619000</v>
      </c>
      <c r="O16" s="85">
        <v>14143000</v>
      </c>
      <c r="P16" s="85">
        <v>31699000</v>
      </c>
      <c r="Q16" s="85">
        <v>54061000</v>
      </c>
      <c r="R16" s="85">
        <v>2949000</v>
      </c>
      <c r="S16" s="85">
        <v>10665000</v>
      </c>
      <c r="T16" s="85">
        <v>7515000</v>
      </c>
      <c r="U16" s="85">
        <v>41704000</v>
      </c>
      <c r="V16" s="85">
        <v>194000</v>
      </c>
      <c r="W16" s="85">
        <v>445359000</v>
      </c>
    </row>
    <row r="17" spans="1:23">
      <c r="A17" s="93">
        <v>40634</v>
      </c>
      <c r="B17" s="85">
        <v>4491000</v>
      </c>
      <c r="C17" s="85">
        <v>383000</v>
      </c>
      <c r="D17" s="85">
        <v>4810000</v>
      </c>
      <c r="E17" s="85">
        <v>15399000</v>
      </c>
      <c r="F17" s="85">
        <v>61353000</v>
      </c>
      <c r="G17" s="85">
        <v>20011000</v>
      </c>
      <c r="H17" s="85">
        <v>24573000</v>
      </c>
      <c r="I17" s="85">
        <v>11503000</v>
      </c>
      <c r="J17" s="85">
        <v>11024000</v>
      </c>
      <c r="K17" s="85">
        <v>52327000</v>
      </c>
      <c r="L17" s="85">
        <v>4404000</v>
      </c>
      <c r="M17" s="85">
        <v>26118000</v>
      </c>
      <c r="N17" s="85">
        <v>10821000</v>
      </c>
      <c r="O17" s="85">
        <v>12483000</v>
      </c>
      <c r="P17" s="85">
        <v>28732000</v>
      </c>
      <c r="Q17" s="85">
        <v>50266000</v>
      </c>
      <c r="R17" s="85">
        <v>3156000</v>
      </c>
      <c r="S17" s="85">
        <v>9581000</v>
      </c>
      <c r="T17" s="85">
        <v>7365000</v>
      </c>
      <c r="U17" s="85">
        <v>38807000</v>
      </c>
      <c r="V17" s="85">
        <v>202000</v>
      </c>
      <c r="W17" s="85">
        <v>397808000</v>
      </c>
    </row>
    <row r="18" spans="1:23">
      <c r="A18" s="93">
        <v>40664</v>
      </c>
      <c r="B18" s="85">
        <v>4596000</v>
      </c>
      <c r="C18" s="85">
        <v>429000</v>
      </c>
      <c r="D18" s="85">
        <v>4746000</v>
      </c>
      <c r="E18" s="85">
        <v>17414000</v>
      </c>
      <c r="F18" s="85">
        <v>49682000</v>
      </c>
      <c r="G18" s="85">
        <v>20148000</v>
      </c>
      <c r="H18" s="85">
        <v>25530000</v>
      </c>
      <c r="I18" s="85">
        <v>11586000</v>
      </c>
      <c r="J18" s="85">
        <v>10047000</v>
      </c>
      <c r="K18" s="85">
        <v>48705000</v>
      </c>
      <c r="L18" s="85">
        <v>4277000</v>
      </c>
      <c r="M18" s="85">
        <v>24154000</v>
      </c>
      <c r="N18" s="85">
        <v>8733000</v>
      </c>
      <c r="O18" s="85">
        <v>13109000</v>
      </c>
      <c r="P18" s="85">
        <v>29984000</v>
      </c>
      <c r="Q18" s="85">
        <v>50662000</v>
      </c>
      <c r="R18" s="85">
        <v>3180000</v>
      </c>
      <c r="S18" s="85">
        <v>10522000</v>
      </c>
      <c r="T18" s="85">
        <v>7718000</v>
      </c>
      <c r="U18" s="85">
        <v>40197000</v>
      </c>
      <c r="V18" s="85">
        <v>219000</v>
      </c>
      <c r="W18" s="85">
        <v>385639000</v>
      </c>
    </row>
    <row r="19" spans="1:23">
      <c r="A19" s="93">
        <v>40695</v>
      </c>
      <c r="B19" s="85">
        <v>5123000</v>
      </c>
      <c r="C19" s="85">
        <v>599000</v>
      </c>
      <c r="D19" s="85">
        <v>4709000</v>
      </c>
      <c r="E19" s="85">
        <v>18798000</v>
      </c>
      <c r="F19" s="85">
        <v>52265000</v>
      </c>
      <c r="G19" s="85">
        <v>22312000</v>
      </c>
      <c r="H19" s="85">
        <v>26935000</v>
      </c>
      <c r="I19" s="85">
        <v>15681000</v>
      </c>
      <c r="J19" s="85">
        <v>13472000</v>
      </c>
      <c r="K19" s="85">
        <v>48498000</v>
      </c>
      <c r="L19" s="85">
        <v>4496000</v>
      </c>
      <c r="M19" s="85">
        <v>25149000</v>
      </c>
      <c r="N19" s="85">
        <v>12679000</v>
      </c>
      <c r="O19" s="85">
        <v>14010000</v>
      </c>
      <c r="P19" s="85">
        <v>43016000</v>
      </c>
      <c r="Q19" s="85">
        <v>58143000</v>
      </c>
      <c r="R19" s="85">
        <v>2771000</v>
      </c>
      <c r="S19" s="85">
        <v>11690000</v>
      </c>
      <c r="T19" s="85">
        <v>7718000</v>
      </c>
      <c r="U19" s="85">
        <v>42394000</v>
      </c>
      <c r="V19" s="85">
        <v>214000</v>
      </c>
      <c r="W19" s="85">
        <v>430673000</v>
      </c>
    </row>
    <row r="20" spans="1:23">
      <c r="A20" s="93">
        <v>40725</v>
      </c>
      <c r="B20" s="85">
        <v>5368000</v>
      </c>
      <c r="C20" s="85">
        <v>566000</v>
      </c>
      <c r="D20" s="85">
        <v>5034000</v>
      </c>
      <c r="E20" s="85">
        <v>17878000</v>
      </c>
      <c r="F20" s="85">
        <v>49034000</v>
      </c>
      <c r="G20" s="85">
        <v>21184000</v>
      </c>
      <c r="H20" s="85">
        <v>25658000</v>
      </c>
      <c r="I20" s="85">
        <v>11837000</v>
      </c>
      <c r="J20" s="85">
        <v>10172000</v>
      </c>
      <c r="K20" s="85">
        <v>51155000</v>
      </c>
      <c r="L20" s="85">
        <v>4430000</v>
      </c>
      <c r="M20" s="85">
        <v>24520000</v>
      </c>
      <c r="N20" s="85">
        <v>17648000</v>
      </c>
      <c r="O20" s="85">
        <v>13451000</v>
      </c>
      <c r="P20" s="85">
        <v>28094000</v>
      </c>
      <c r="Q20" s="85">
        <v>51361000</v>
      </c>
      <c r="R20" s="85">
        <v>3078000</v>
      </c>
      <c r="S20" s="85">
        <v>10944000</v>
      </c>
      <c r="T20" s="85">
        <v>8039000</v>
      </c>
      <c r="U20" s="85">
        <v>42597000</v>
      </c>
      <c r="V20" s="85">
        <v>252000</v>
      </c>
      <c r="W20" s="85">
        <v>402300000</v>
      </c>
    </row>
    <row r="21" spans="1:23">
      <c r="A21" s="93">
        <v>40756</v>
      </c>
      <c r="B21" s="85">
        <v>6543000</v>
      </c>
      <c r="C21" s="85">
        <v>588000</v>
      </c>
      <c r="D21" s="85">
        <v>5309000</v>
      </c>
      <c r="E21" s="85">
        <v>20505000</v>
      </c>
      <c r="F21" s="85">
        <v>58617000</v>
      </c>
      <c r="G21" s="85">
        <v>22208000</v>
      </c>
      <c r="H21" s="85">
        <v>29004000</v>
      </c>
      <c r="I21" s="85">
        <v>12905000</v>
      </c>
      <c r="J21" s="85">
        <v>12370000</v>
      </c>
      <c r="K21" s="85">
        <v>51299000</v>
      </c>
      <c r="L21" s="85">
        <v>4817000</v>
      </c>
      <c r="M21" s="85">
        <v>25381000</v>
      </c>
      <c r="N21" s="85">
        <v>21929000</v>
      </c>
      <c r="O21" s="85">
        <v>15120000</v>
      </c>
      <c r="P21" s="85">
        <v>21253000</v>
      </c>
      <c r="Q21" s="85">
        <v>57337000</v>
      </c>
      <c r="R21" s="85">
        <v>3546000</v>
      </c>
      <c r="S21" s="85">
        <v>12323000</v>
      </c>
      <c r="T21" s="85">
        <v>7868000</v>
      </c>
      <c r="U21" s="85">
        <v>40452000</v>
      </c>
      <c r="V21" s="85">
        <v>322000</v>
      </c>
      <c r="W21" s="85">
        <v>429697000</v>
      </c>
    </row>
    <row r="22" spans="1:23">
      <c r="A22" s="93">
        <v>40787</v>
      </c>
      <c r="B22" s="85">
        <v>6740000</v>
      </c>
      <c r="C22" s="85">
        <v>584000</v>
      </c>
      <c r="D22" s="85">
        <v>5403000</v>
      </c>
      <c r="E22" s="85">
        <v>21289000</v>
      </c>
      <c r="F22" s="85">
        <v>50552000</v>
      </c>
      <c r="G22" s="85">
        <v>22548000</v>
      </c>
      <c r="H22" s="85">
        <v>25890000</v>
      </c>
      <c r="I22" s="85">
        <v>12624000</v>
      </c>
      <c r="J22" s="85">
        <v>10205000</v>
      </c>
      <c r="K22" s="85">
        <v>48800000</v>
      </c>
      <c r="L22" s="85">
        <v>4531000</v>
      </c>
      <c r="M22" s="85">
        <v>24650000</v>
      </c>
      <c r="N22" s="85">
        <v>10459000</v>
      </c>
      <c r="O22" s="85">
        <v>14260000</v>
      </c>
      <c r="P22" s="85">
        <v>25731000</v>
      </c>
      <c r="Q22" s="85">
        <v>51864000</v>
      </c>
      <c r="R22" s="85">
        <v>2965000</v>
      </c>
      <c r="S22" s="85">
        <v>11698000</v>
      </c>
      <c r="T22" s="85">
        <v>7758000</v>
      </c>
      <c r="U22" s="85">
        <v>40054000</v>
      </c>
      <c r="V22" s="85">
        <v>262000</v>
      </c>
      <c r="W22" s="85">
        <v>398867000</v>
      </c>
    </row>
    <row r="23" spans="1:23">
      <c r="A23" s="93">
        <v>40817</v>
      </c>
      <c r="B23" s="85">
        <v>5897000</v>
      </c>
      <c r="C23" s="85">
        <v>577000</v>
      </c>
      <c r="D23" s="85">
        <v>4268000</v>
      </c>
      <c r="E23" s="85">
        <v>19661000</v>
      </c>
      <c r="F23" s="85">
        <v>51950000</v>
      </c>
      <c r="G23" s="85">
        <v>21355000</v>
      </c>
      <c r="H23" s="85">
        <v>26647000</v>
      </c>
      <c r="I23" s="85">
        <v>12430000</v>
      </c>
      <c r="J23" s="85">
        <v>10213000</v>
      </c>
      <c r="K23" s="85">
        <v>51754000</v>
      </c>
      <c r="L23" s="85">
        <v>4499000</v>
      </c>
      <c r="M23" s="85">
        <v>25310000</v>
      </c>
      <c r="N23" s="85">
        <v>12817000</v>
      </c>
      <c r="O23" s="85">
        <v>14092000</v>
      </c>
      <c r="P23" s="85">
        <v>28541000</v>
      </c>
      <c r="Q23" s="85">
        <v>54097000</v>
      </c>
      <c r="R23" s="85">
        <v>2614000</v>
      </c>
      <c r="S23" s="85">
        <v>11203000</v>
      </c>
      <c r="T23" s="85">
        <v>7761000</v>
      </c>
      <c r="U23" s="85">
        <v>41730000</v>
      </c>
      <c r="V23" s="85">
        <v>307000</v>
      </c>
      <c r="W23" s="85">
        <v>407724000</v>
      </c>
    </row>
    <row r="24" spans="1:23">
      <c r="A24" s="93">
        <v>40848</v>
      </c>
      <c r="B24" s="85">
        <v>5517000</v>
      </c>
      <c r="C24" s="85">
        <v>496000</v>
      </c>
      <c r="D24" s="85">
        <v>4742000</v>
      </c>
      <c r="E24" s="85">
        <v>19553000</v>
      </c>
      <c r="F24" s="85">
        <v>56397000</v>
      </c>
      <c r="G24" s="85">
        <v>22389000</v>
      </c>
      <c r="H24" s="85">
        <v>27061000</v>
      </c>
      <c r="I24" s="85">
        <v>14259000</v>
      </c>
      <c r="J24" s="85">
        <v>11235000</v>
      </c>
      <c r="K24" s="85">
        <v>54499000</v>
      </c>
      <c r="L24" s="85">
        <v>4716000</v>
      </c>
      <c r="M24" s="85">
        <v>25888000</v>
      </c>
      <c r="N24" s="85">
        <v>14119000</v>
      </c>
      <c r="O24" s="85">
        <v>14614000</v>
      </c>
      <c r="P24" s="85">
        <v>32846000</v>
      </c>
      <c r="Q24" s="85">
        <v>60488000</v>
      </c>
      <c r="R24" s="85">
        <v>2548000</v>
      </c>
      <c r="S24" s="85">
        <v>11428000</v>
      </c>
      <c r="T24" s="85">
        <v>7767000</v>
      </c>
      <c r="U24" s="85">
        <v>40806000</v>
      </c>
      <c r="V24" s="85">
        <v>259000</v>
      </c>
      <c r="W24" s="85">
        <v>431626000</v>
      </c>
    </row>
    <row r="25" spans="1:23">
      <c r="A25" s="93">
        <v>40878</v>
      </c>
      <c r="B25" s="85">
        <v>6762000</v>
      </c>
      <c r="C25" s="85">
        <v>449000</v>
      </c>
      <c r="D25" s="85">
        <v>6871000</v>
      </c>
      <c r="E25" s="85">
        <v>23850000</v>
      </c>
      <c r="F25" s="85">
        <v>57757000</v>
      </c>
      <c r="G25" s="85">
        <v>25483000</v>
      </c>
      <c r="H25" s="85">
        <v>27038000</v>
      </c>
      <c r="I25" s="85">
        <v>13249000</v>
      </c>
      <c r="J25" s="85">
        <v>12195000</v>
      </c>
      <c r="K25" s="85">
        <v>58430000</v>
      </c>
      <c r="L25" s="85">
        <v>4674000</v>
      </c>
      <c r="M25" s="85">
        <v>30595000</v>
      </c>
      <c r="N25" s="85">
        <v>11393000</v>
      </c>
      <c r="O25" s="85">
        <v>14671000</v>
      </c>
      <c r="P25" s="85">
        <v>34831000</v>
      </c>
      <c r="Q25" s="85">
        <v>56928000</v>
      </c>
      <c r="R25" s="85">
        <v>2834000</v>
      </c>
      <c r="S25" s="85">
        <v>11082000</v>
      </c>
      <c r="T25" s="85">
        <v>8271000</v>
      </c>
      <c r="U25" s="85">
        <v>42044000</v>
      </c>
      <c r="V25" s="85">
        <v>259000</v>
      </c>
      <c r="W25" s="85">
        <v>449665000</v>
      </c>
    </row>
    <row r="26" spans="1:23">
      <c r="A26" s="93">
        <v>40909</v>
      </c>
      <c r="B26" s="85">
        <v>5186000</v>
      </c>
      <c r="C26" s="85">
        <v>421000</v>
      </c>
      <c r="D26" s="85">
        <v>5625000</v>
      </c>
      <c r="E26" s="85">
        <v>19883000</v>
      </c>
      <c r="F26" s="85">
        <v>68476000</v>
      </c>
      <c r="G26" s="85">
        <v>24809000</v>
      </c>
      <c r="H26" s="85">
        <v>28992000</v>
      </c>
      <c r="I26" s="85">
        <v>12819000</v>
      </c>
      <c r="J26" s="85">
        <v>11788000</v>
      </c>
      <c r="K26" s="85">
        <v>63225000</v>
      </c>
      <c r="L26" s="85">
        <v>5811000</v>
      </c>
      <c r="M26" s="85">
        <v>37762000</v>
      </c>
      <c r="N26" s="85">
        <v>15424000</v>
      </c>
      <c r="O26" s="85">
        <v>14562000</v>
      </c>
      <c r="P26" s="85">
        <v>24435000</v>
      </c>
      <c r="Q26" s="85">
        <v>62924000</v>
      </c>
      <c r="R26" s="85">
        <v>4646000</v>
      </c>
      <c r="S26" s="85">
        <v>11041000</v>
      </c>
      <c r="T26" s="85">
        <v>9497000</v>
      </c>
      <c r="U26" s="85">
        <v>38912000</v>
      </c>
      <c r="V26" s="85">
        <v>319000</v>
      </c>
      <c r="W26" s="85">
        <v>466557000</v>
      </c>
    </row>
    <row r="27" spans="1:23">
      <c r="A27" s="93">
        <v>40940</v>
      </c>
      <c r="B27" s="85">
        <v>4296000</v>
      </c>
      <c r="C27" s="85">
        <v>390000</v>
      </c>
      <c r="D27" s="85">
        <v>4860000</v>
      </c>
      <c r="E27" s="85">
        <v>17014000</v>
      </c>
      <c r="F27" s="85">
        <v>76821000</v>
      </c>
      <c r="G27" s="85">
        <v>25185000</v>
      </c>
      <c r="H27" s="85">
        <v>25616000</v>
      </c>
      <c r="I27" s="85">
        <v>12686000</v>
      </c>
      <c r="J27" s="85">
        <v>11970000</v>
      </c>
      <c r="K27" s="85">
        <v>58607000</v>
      </c>
      <c r="L27" s="85">
        <v>4432000</v>
      </c>
      <c r="M27" s="85">
        <v>25690000</v>
      </c>
      <c r="N27" s="85">
        <v>12046000</v>
      </c>
      <c r="O27" s="85">
        <v>14036000</v>
      </c>
      <c r="P27" s="85">
        <v>29045000</v>
      </c>
      <c r="Q27" s="85">
        <v>52569000</v>
      </c>
      <c r="R27" s="85">
        <v>3391000</v>
      </c>
      <c r="S27" s="85">
        <v>10195000</v>
      </c>
      <c r="T27" s="85">
        <v>8969000</v>
      </c>
      <c r="U27" s="85">
        <v>40685000</v>
      </c>
      <c r="V27" s="85">
        <v>296000</v>
      </c>
      <c r="W27" s="85">
        <v>438799000</v>
      </c>
    </row>
    <row r="28" spans="1:23">
      <c r="A28" s="93">
        <v>40969</v>
      </c>
      <c r="B28" s="85">
        <v>4963000</v>
      </c>
      <c r="C28" s="85">
        <v>476000</v>
      </c>
      <c r="D28" s="85">
        <v>7068000</v>
      </c>
      <c r="E28" s="85">
        <v>18865000</v>
      </c>
      <c r="F28" s="85">
        <v>56588000</v>
      </c>
      <c r="G28" s="85">
        <v>27172000</v>
      </c>
      <c r="H28" s="85">
        <v>27483000</v>
      </c>
      <c r="I28" s="85">
        <v>13345000</v>
      </c>
      <c r="J28" s="85">
        <v>13418000</v>
      </c>
      <c r="K28" s="85">
        <v>62797000</v>
      </c>
      <c r="L28" s="85">
        <v>5122000</v>
      </c>
      <c r="M28" s="85">
        <v>28578000</v>
      </c>
      <c r="N28" s="85">
        <v>14404000</v>
      </c>
      <c r="O28" s="85">
        <v>15154000</v>
      </c>
      <c r="P28" s="85">
        <v>38244000</v>
      </c>
      <c r="Q28" s="85">
        <v>52851000</v>
      </c>
      <c r="R28" s="85">
        <v>3547000</v>
      </c>
      <c r="S28" s="85">
        <v>11055000</v>
      </c>
      <c r="T28" s="85">
        <v>7810000</v>
      </c>
      <c r="U28" s="85">
        <v>39664000</v>
      </c>
      <c r="V28" s="85">
        <v>266000</v>
      </c>
      <c r="W28" s="85">
        <v>448870000</v>
      </c>
    </row>
    <row r="29" spans="1:23">
      <c r="A29" s="93">
        <v>41000</v>
      </c>
      <c r="B29" s="85">
        <v>4634000</v>
      </c>
      <c r="C29" s="85">
        <v>411000</v>
      </c>
      <c r="D29" s="85">
        <v>4923000</v>
      </c>
      <c r="E29" s="85">
        <v>18418000</v>
      </c>
      <c r="F29" s="85">
        <v>71937000</v>
      </c>
      <c r="G29" s="85">
        <v>20771000</v>
      </c>
      <c r="H29" s="85">
        <v>26760000</v>
      </c>
      <c r="I29" s="85">
        <v>11772000</v>
      </c>
      <c r="J29" s="85">
        <v>11464000</v>
      </c>
      <c r="K29" s="85">
        <v>55617000</v>
      </c>
      <c r="L29" s="85">
        <v>4373000</v>
      </c>
      <c r="M29" s="85">
        <v>28172000</v>
      </c>
      <c r="N29" s="85">
        <v>14564000</v>
      </c>
      <c r="O29" s="85">
        <v>13652000</v>
      </c>
      <c r="P29" s="85">
        <v>20937000</v>
      </c>
      <c r="Q29" s="85">
        <v>51985000</v>
      </c>
      <c r="R29" s="85">
        <v>3634000</v>
      </c>
      <c r="S29" s="85">
        <v>10934000</v>
      </c>
      <c r="T29" s="85">
        <v>7646000</v>
      </c>
      <c r="U29" s="85">
        <v>38472000</v>
      </c>
      <c r="V29" s="85">
        <v>288000</v>
      </c>
      <c r="W29" s="85">
        <v>421363000</v>
      </c>
    </row>
    <row r="30" spans="1:23">
      <c r="A30" s="93">
        <v>41030</v>
      </c>
      <c r="B30" s="85">
        <v>5191000</v>
      </c>
      <c r="C30" s="85">
        <v>445000</v>
      </c>
      <c r="D30" s="85">
        <v>4686000</v>
      </c>
      <c r="E30" s="85">
        <v>18382000</v>
      </c>
      <c r="F30" s="85">
        <v>55675000</v>
      </c>
      <c r="G30" s="85">
        <v>21296000</v>
      </c>
      <c r="H30" s="85">
        <v>26354000</v>
      </c>
      <c r="I30" s="85">
        <v>13438000</v>
      </c>
      <c r="J30" s="85">
        <v>11173000</v>
      </c>
      <c r="K30" s="85">
        <v>51326000</v>
      </c>
      <c r="L30" s="85">
        <v>4566000</v>
      </c>
      <c r="M30" s="85">
        <v>25858000</v>
      </c>
      <c r="N30" s="85">
        <v>11659000</v>
      </c>
      <c r="O30" s="85">
        <v>14079000</v>
      </c>
      <c r="P30" s="85">
        <v>32014000</v>
      </c>
      <c r="Q30" s="85">
        <v>57081000</v>
      </c>
      <c r="R30" s="85">
        <v>3268000</v>
      </c>
      <c r="S30" s="85">
        <v>11877000</v>
      </c>
      <c r="T30" s="85">
        <v>7974000</v>
      </c>
      <c r="U30" s="85">
        <v>37588000</v>
      </c>
      <c r="V30" s="85">
        <v>107000</v>
      </c>
      <c r="W30" s="85">
        <v>414035000</v>
      </c>
    </row>
    <row r="31" spans="1:23">
      <c r="A31" s="93">
        <v>41061</v>
      </c>
      <c r="B31" s="85">
        <v>5453000</v>
      </c>
      <c r="C31" s="85">
        <v>513000</v>
      </c>
      <c r="D31" s="85">
        <v>5099000</v>
      </c>
      <c r="E31" s="85">
        <v>19331000</v>
      </c>
      <c r="F31" s="85">
        <v>54575000</v>
      </c>
      <c r="G31" s="85">
        <v>22278000</v>
      </c>
      <c r="H31" s="85">
        <v>27366000</v>
      </c>
      <c r="I31" s="85">
        <v>13220000</v>
      </c>
      <c r="J31" s="85">
        <v>11493000</v>
      </c>
      <c r="K31" s="85">
        <v>53505000</v>
      </c>
      <c r="L31" s="85">
        <v>4622000</v>
      </c>
      <c r="M31" s="85">
        <v>26534000</v>
      </c>
      <c r="N31" s="85">
        <v>11233000</v>
      </c>
      <c r="O31" s="85">
        <v>14611000</v>
      </c>
      <c r="P31" s="85">
        <v>40529000</v>
      </c>
      <c r="Q31" s="85">
        <v>55534000</v>
      </c>
      <c r="R31" s="85">
        <v>2824000</v>
      </c>
      <c r="S31" s="85">
        <v>11839000</v>
      </c>
      <c r="T31" s="85">
        <v>8153000</v>
      </c>
      <c r="U31" s="85">
        <v>42167000</v>
      </c>
      <c r="V31" s="85">
        <v>222000</v>
      </c>
      <c r="W31" s="85">
        <v>431100000</v>
      </c>
    </row>
    <row r="32" spans="1:23">
      <c r="A32" s="93">
        <v>41091</v>
      </c>
      <c r="B32" s="85">
        <v>6676000</v>
      </c>
      <c r="C32" s="85">
        <v>567000</v>
      </c>
      <c r="D32" s="85">
        <v>5547000</v>
      </c>
      <c r="E32" s="85">
        <v>20441000</v>
      </c>
      <c r="F32" s="85">
        <v>59114000</v>
      </c>
      <c r="G32" s="85">
        <v>23507000</v>
      </c>
      <c r="H32" s="85">
        <v>29244000</v>
      </c>
      <c r="I32" s="85">
        <v>12304000</v>
      </c>
      <c r="J32" s="85">
        <v>11097000</v>
      </c>
      <c r="K32" s="85">
        <v>54697000</v>
      </c>
      <c r="L32" s="85">
        <v>4840000</v>
      </c>
      <c r="M32" s="85">
        <v>27120000</v>
      </c>
      <c r="N32" s="85">
        <v>13477000</v>
      </c>
      <c r="O32" s="85">
        <v>15109000</v>
      </c>
      <c r="P32" s="85">
        <v>27439000</v>
      </c>
      <c r="Q32" s="85">
        <v>57694000</v>
      </c>
      <c r="R32" s="85">
        <v>2957000</v>
      </c>
      <c r="S32" s="85">
        <v>12382000</v>
      </c>
      <c r="T32" s="85">
        <v>8486000</v>
      </c>
      <c r="U32" s="85">
        <v>39834000</v>
      </c>
      <c r="V32" s="85">
        <v>345000</v>
      </c>
      <c r="W32" s="85">
        <v>432877000</v>
      </c>
    </row>
    <row r="33" spans="1:23">
      <c r="A33" s="93">
        <v>41122</v>
      </c>
      <c r="B33" s="85">
        <v>7274000</v>
      </c>
      <c r="C33" s="85">
        <v>581000</v>
      </c>
      <c r="D33" s="85">
        <v>4869000</v>
      </c>
      <c r="E33" s="85">
        <v>21863000</v>
      </c>
      <c r="F33" s="85">
        <v>56599000</v>
      </c>
      <c r="G33" s="85">
        <v>23642000</v>
      </c>
      <c r="H33" s="85">
        <v>27897000</v>
      </c>
      <c r="I33" s="85">
        <v>14690000</v>
      </c>
      <c r="J33" s="85">
        <v>12463000</v>
      </c>
      <c r="K33" s="85">
        <v>54386000</v>
      </c>
      <c r="L33" s="85">
        <v>5009000</v>
      </c>
      <c r="M33" s="85">
        <v>25869000</v>
      </c>
      <c r="N33" s="85">
        <v>25514000</v>
      </c>
      <c r="O33" s="85">
        <v>15941000</v>
      </c>
      <c r="P33" s="85">
        <v>22887000</v>
      </c>
      <c r="Q33" s="85">
        <v>56086000</v>
      </c>
      <c r="R33" s="85">
        <v>6330000</v>
      </c>
      <c r="S33" s="85">
        <v>13020000</v>
      </c>
      <c r="T33" s="85">
        <v>8510000</v>
      </c>
      <c r="U33" s="85">
        <v>39223000</v>
      </c>
      <c r="V33" s="85">
        <v>297000</v>
      </c>
      <c r="W33" s="85">
        <v>442951000</v>
      </c>
    </row>
    <row r="34" spans="1:23">
      <c r="A34" s="93">
        <v>41153</v>
      </c>
      <c r="B34" s="85">
        <v>6727000</v>
      </c>
      <c r="C34" s="85">
        <v>504000</v>
      </c>
      <c r="D34" s="85">
        <v>4703000</v>
      </c>
      <c r="E34" s="85">
        <v>20136000</v>
      </c>
      <c r="F34" s="85">
        <v>50055000</v>
      </c>
      <c r="G34" s="85">
        <v>21339000</v>
      </c>
      <c r="H34" s="85">
        <v>27024000</v>
      </c>
      <c r="I34" s="85">
        <v>12242000</v>
      </c>
      <c r="J34" s="85">
        <v>10464000</v>
      </c>
      <c r="K34" s="85">
        <v>52430000</v>
      </c>
      <c r="L34" s="85">
        <v>4763000</v>
      </c>
      <c r="M34" s="85">
        <v>25649000</v>
      </c>
      <c r="N34" s="85">
        <v>9938000</v>
      </c>
      <c r="O34" s="85">
        <v>13722000</v>
      </c>
      <c r="P34" s="85">
        <v>25235000</v>
      </c>
      <c r="Q34" s="85">
        <v>51213000</v>
      </c>
      <c r="R34" s="85">
        <v>2492000</v>
      </c>
      <c r="S34" s="85">
        <v>11912000</v>
      </c>
      <c r="T34" s="85">
        <v>7760000</v>
      </c>
      <c r="U34" s="85">
        <v>39137000</v>
      </c>
      <c r="V34" s="85">
        <v>270000</v>
      </c>
      <c r="W34" s="85">
        <v>397715000</v>
      </c>
    </row>
    <row r="35" spans="1:23">
      <c r="A35" s="93">
        <v>41183</v>
      </c>
      <c r="B35" s="85">
        <v>7080000</v>
      </c>
      <c r="C35" s="85">
        <v>586000</v>
      </c>
      <c r="D35" s="85">
        <v>4759000</v>
      </c>
      <c r="E35" s="85">
        <v>21090000</v>
      </c>
      <c r="F35" s="85">
        <v>60058000</v>
      </c>
      <c r="G35" s="85">
        <v>23467000</v>
      </c>
      <c r="H35" s="85">
        <v>29833000</v>
      </c>
      <c r="I35" s="85">
        <v>14691000</v>
      </c>
      <c r="J35" s="85">
        <v>11671000</v>
      </c>
      <c r="K35" s="85">
        <v>59160000</v>
      </c>
      <c r="L35" s="85">
        <v>5016000</v>
      </c>
      <c r="M35" s="85">
        <v>30723000</v>
      </c>
      <c r="N35" s="85">
        <v>11184000</v>
      </c>
      <c r="O35" s="85">
        <v>15888000</v>
      </c>
      <c r="P35" s="85">
        <v>32087000</v>
      </c>
      <c r="Q35" s="85">
        <v>63133000</v>
      </c>
      <c r="R35" s="85">
        <v>2868000</v>
      </c>
      <c r="S35" s="85">
        <v>12978000</v>
      </c>
      <c r="T35" s="85">
        <v>8324000</v>
      </c>
      <c r="U35" s="85">
        <v>40380000</v>
      </c>
      <c r="V35" s="85">
        <v>313000</v>
      </c>
      <c r="W35" s="85">
        <v>455287000</v>
      </c>
    </row>
    <row r="36" spans="1:23">
      <c r="A36" s="93">
        <v>41214</v>
      </c>
      <c r="B36" s="85">
        <v>6147000</v>
      </c>
      <c r="C36" s="85">
        <v>472000</v>
      </c>
      <c r="D36" s="85">
        <v>5166000</v>
      </c>
      <c r="E36" s="85">
        <v>20064000</v>
      </c>
      <c r="F36" s="85">
        <v>51798000</v>
      </c>
      <c r="G36" s="85">
        <v>23198000</v>
      </c>
      <c r="H36" s="85">
        <v>26730000</v>
      </c>
      <c r="I36" s="85">
        <v>13337000</v>
      </c>
      <c r="J36" s="85">
        <v>12495000</v>
      </c>
      <c r="K36" s="85">
        <v>58076000</v>
      </c>
      <c r="L36" s="85">
        <v>4702000</v>
      </c>
      <c r="M36" s="85">
        <v>26754000</v>
      </c>
      <c r="N36" s="85">
        <v>11831000</v>
      </c>
      <c r="O36" s="85">
        <v>15235000</v>
      </c>
      <c r="P36" s="85">
        <v>30671000</v>
      </c>
      <c r="Q36" s="85">
        <v>56194000</v>
      </c>
      <c r="R36" s="85">
        <v>2993000</v>
      </c>
      <c r="S36" s="85">
        <v>12183000</v>
      </c>
      <c r="T36" s="85">
        <v>8215000</v>
      </c>
      <c r="U36" s="85">
        <v>39880000</v>
      </c>
      <c r="V36" s="85">
        <v>319000</v>
      </c>
      <c r="W36" s="85">
        <v>426461000</v>
      </c>
    </row>
    <row r="37" spans="1:23">
      <c r="A37" s="93">
        <v>41244</v>
      </c>
      <c r="B37" s="85">
        <v>7582000</v>
      </c>
      <c r="C37" s="85">
        <v>492000</v>
      </c>
      <c r="D37" s="85">
        <v>6878000</v>
      </c>
      <c r="E37" s="85">
        <v>22927000</v>
      </c>
      <c r="F37" s="85">
        <v>59479000</v>
      </c>
      <c r="G37" s="85">
        <v>26104000</v>
      </c>
      <c r="H37" s="85">
        <v>29336000</v>
      </c>
      <c r="I37" s="85">
        <v>13470000</v>
      </c>
      <c r="J37" s="85">
        <v>12736000</v>
      </c>
      <c r="K37" s="85">
        <v>65967000</v>
      </c>
      <c r="L37" s="85">
        <v>5028000</v>
      </c>
      <c r="M37" s="85">
        <v>33439000</v>
      </c>
      <c r="N37" s="85">
        <v>11465000</v>
      </c>
      <c r="O37" s="85">
        <v>15615000</v>
      </c>
      <c r="P37" s="85">
        <v>35808000</v>
      </c>
      <c r="Q37" s="85">
        <v>59107000</v>
      </c>
      <c r="R37" s="85">
        <v>3512000</v>
      </c>
      <c r="S37" s="85">
        <v>11551000</v>
      </c>
      <c r="T37" s="85">
        <v>8654000</v>
      </c>
      <c r="U37" s="85">
        <v>37549000</v>
      </c>
      <c r="V37" s="85">
        <v>262000</v>
      </c>
      <c r="W37" s="85">
        <v>466959000</v>
      </c>
    </row>
    <row r="38" spans="1:23">
      <c r="A38" s="93">
        <v>41275</v>
      </c>
      <c r="B38" s="85">
        <v>5914000</v>
      </c>
      <c r="C38" s="85">
        <v>486000</v>
      </c>
      <c r="D38" s="85">
        <v>5803000</v>
      </c>
      <c r="E38" s="85">
        <v>20194000</v>
      </c>
      <c r="F38" s="85">
        <v>66902000</v>
      </c>
      <c r="G38" s="85">
        <v>27699000</v>
      </c>
      <c r="H38" s="85">
        <v>30694000</v>
      </c>
      <c r="I38" s="85">
        <v>14284000</v>
      </c>
      <c r="J38" s="85">
        <v>13676000</v>
      </c>
      <c r="K38" s="85">
        <v>70030000</v>
      </c>
      <c r="L38" s="85">
        <v>5966000</v>
      </c>
      <c r="M38" s="85">
        <v>38745000</v>
      </c>
      <c r="N38" s="85">
        <v>15784000</v>
      </c>
      <c r="O38" s="85">
        <v>16218000</v>
      </c>
      <c r="P38" s="85">
        <v>25402000</v>
      </c>
      <c r="Q38" s="85">
        <v>66695000</v>
      </c>
      <c r="R38" s="85">
        <v>3216000</v>
      </c>
      <c r="S38" s="85">
        <v>12246000</v>
      </c>
      <c r="T38" s="85">
        <v>9918000</v>
      </c>
      <c r="U38" s="85">
        <v>39441000</v>
      </c>
      <c r="V38" s="85">
        <v>386000</v>
      </c>
      <c r="W38" s="85">
        <v>489700000</v>
      </c>
    </row>
    <row r="39" spans="1:23">
      <c r="A39" s="93">
        <v>41306</v>
      </c>
      <c r="B39" s="85">
        <v>4753000</v>
      </c>
      <c r="C39" s="85">
        <v>385000</v>
      </c>
      <c r="D39" s="85">
        <v>4613000</v>
      </c>
      <c r="E39" s="85">
        <v>16638000</v>
      </c>
      <c r="F39" s="85">
        <v>69369000</v>
      </c>
      <c r="G39" s="85">
        <v>22813000</v>
      </c>
      <c r="H39" s="85">
        <v>25181000</v>
      </c>
      <c r="I39" s="85">
        <v>12466000</v>
      </c>
      <c r="J39" s="85">
        <v>12019000</v>
      </c>
      <c r="K39" s="85">
        <v>61116000</v>
      </c>
      <c r="L39" s="85">
        <v>4383000</v>
      </c>
      <c r="M39" s="85">
        <v>25931000</v>
      </c>
      <c r="N39" s="85">
        <v>14003000</v>
      </c>
      <c r="O39" s="85">
        <v>13760000</v>
      </c>
      <c r="P39" s="85">
        <v>29516000</v>
      </c>
      <c r="Q39" s="85">
        <v>51769000</v>
      </c>
      <c r="R39" s="85">
        <v>2835000</v>
      </c>
      <c r="S39" s="85">
        <v>10533000</v>
      </c>
      <c r="T39" s="85">
        <v>9460000</v>
      </c>
      <c r="U39" s="85">
        <v>37164000</v>
      </c>
      <c r="V39" s="85">
        <v>305000</v>
      </c>
      <c r="W39" s="85">
        <v>429014000</v>
      </c>
    </row>
    <row r="40" spans="1:23">
      <c r="A40" s="93">
        <v>41334</v>
      </c>
      <c r="B40" s="85">
        <v>5235000</v>
      </c>
      <c r="C40" s="85">
        <v>564000</v>
      </c>
      <c r="D40" s="85">
        <v>7008000</v>
      </c>
      <c r="E40" s="85">
        <v>18516000</v>
      </c>
      <c r="F40" s="85">
        <v>57018000</v>
      </c>
      <c r="G40" s="85">
        <v>27052000</v>
      </c>
      <c r="H40" s="85">
        <v>28294000</v>
      </c>
      <c r="I40" s="85">
        <v>13358000</v>
      </c>
      <c r="J40" s="85">
        <v>12647000</v>
      </c>
      <c r="K40" s="85">
        <v>71267000</v>
      </c>
      <c r="L40" s="85">
        <v>4931000</v>
      </c>
      <c r="M40" s="85">
        <v>29155000</v>
      </c>
      <c r="N40" s="85">
        <v>14770000</v>
      </c>
      <c r="O40" s="85">
        <v>14226000</v>
      </c>
      <c r="P40" s="85">
        <v>34373000</v>
      </c>
      <c r="Q40" s="85">
        <v>54296000</v>
      </c>
      <c r="R40" s="85">
        <v>2896000</v>
      </c>
      <c r="S40" s="85">
        <v>11135000</v>
      </c>
      <c r="T40" s="85">
        <v>7992000</v>
      </c>
      <c r="U40" s="85">
        <v>37175000</v>
      </c>
      <c r="V40" s="85">
        <v>268000</v>
      </c>
      <c r="W40" s="85">
        <v>452175000</v>
      </c>
    </row>
    <row r="41" spans="1:23">
      <c r="A41" s="93">
        <v>41365</v>
      </c>
      <c r="B41" s="85">
        <v>5466000</v>
      </c>
      <c r="C41" s="85">
        <v>437000</v>
      </c>
      <c r="D41" s="85">
        <v>4701000</v>
      </c>
      <c r="E41" s="85">
        <v>19431000</v>
      </c>
      <c r="F41" s="85">
        <v>76374000</v>
      </c>
      <c r="G41" s="85">
        <v>23072000</v>
      </c>
      <c r="H41" s="85">
        <v>29016000</v>
      </c>
      <c r="I41" s="85">
        <v>13292000</v>
      </c>
      <c r="J41" s="85">
        <v>11979000</v>
      </c>
      <c r="K41" s="85">
        <v>60239000</v>
      </c>
      <c r="L41" s="85">
        <v>4533000</v>
      </c>
      <c r="M41" s="85">
        <v>29978000</v>
      </c>
      <c r="N41" s="85">
        <v>15305000</v>
      </c>
      <c r="O41" s="85">
        <v>14941000</v>
      </c>
      <c r="P41" s="85">
        <v>29369000</v>
      </c>
      <c r="Q41" s="85">
        <v>60658000</v>
      </c>
      <c r="R41" s="85">
        <v>3369000</v>
      </c>
      <c r="S41" s="85">
        <v>12262000</v>
      </c>
      <c r="T41" s="85">
        <v>8017000</v>
      </c>
      <c r="U41" s="85">
        <v>38829000</v>
      </c>
      <c r="V41" s="85">
        <v>310000</v>
      </c>
      <c r="W41" s="85">
        <v>461576000</v>
      </c>
    </row>
    <row r="42" spans="1:23">
      <c r="A42" s="93">
        <v>41395</v>
      </c>
      <c r="B42" s="85">
        <v>5962000</v>
      </c>
      <c r="C42" s="85">
        <v>525000</v>
      </c>
      <c r="D42" s="85">
        <v>5002000</v>
      </c>
      <c r="E42" s="85">
        <v>21591000</v>
      </c>
      <c r="F42" s="85">
        <v>55894000</v>
      </c>
      <c r="G42" s="85">
        <v>22926000</v>
      </c>
      <c r="H42" s="85">
        <v>27884000</v>
      </c>
      <c r="I42" s="85">
        <v>14015000</v>
      </c>
      <c r="J42" s="85">
        <v>11816000</v>
      </c>
      <c r="K42" s="85">
        <v>58969000</v>
      </c>
      <c r="L42" s="85">
        <v>4898000</v>
      </c>
      <c r="M42" s="85">
        <v>28594000</v>
      </c>
      <c r="N42" s="85">
        <v>14408000</v>
      </c>
      <c r="O42" s="85">
        <v>15276000</v>
      </c>
      <c r="P42" s="85">
        <v>30180000</v>
      </c>
      <c r="Q42" s="85">
        <v>56526000</v>
      </c>
      <c r="R42" s="85">
        <v>3138000</v>
      </c>
      <c r="S42" s="85">
        <v>12922000</v>
      </c>
      <c r="T42" s="85">
        <v>8644000</v>
      </c>
      <c r="U42" s="85">
        <v>40269000</v>
      </c>
      <c r="V42" s="85">
        <v>347000</v>
      </c>
      <c r="W42" s="85">
        <v>439787000</v>
      </c>
    </row>
    <row r="43" spans="1:23">
      <c r="A43" s="93">
        <v>41426</v>
      </c>
      <c r="B43" s="85">
        <v>5475000</v>
      </c>
      <c r="C43" s="85">
        <v>559000</v>
      </c>
      <c r="D43" s="85">
        <v>4651000</v>
      </c>
      <c r="E43" s="85">
        <v>18978000</v>
      </c>
      <c r="F43" s="85">
        <v>52203000</v>
      </c>
      <c r="G43" s="85">
        <v>21875000</v>
      </c>
      <c r="H43" s="85">
        <v>27129000</v>
      </c>
      <c r="I43" s="85">
        <v>12131000</v>
      </c>
      <c r="J43" s="85">
        <v>12218000</v>
      </c>
      <c r="K43" s="85">
        <v>55258000</v>
      </c>
      <c r="L43" s="85">
        <v>4569000</v>
      </c>
      <c r="M43" s="85">
        <v>26594000</v>
      </c>
      <c r="N43" s="85">
        <v>10927000</v>
      </c>
      <c r="O43" s="85">
        <v>14261000</v>
      </c>
      <c r="P43" s="85">
        <v>40682000</v>
      </c>
      <c r="Q43" s="85">
        <v>53406000</v>
      </c>
      <c r="R43" s="85">
        <v>2903000</v>
      </c>
      <c r="S43" s="85">
        <v>12032000</v>
      </c>
      <c r="T43" s="85">
        <v>8233000</v>
      </c>
      <c r="U43" s="85">
        <v>37301000</v>
      </c>
      <c r="V43" s="85">
        <v>275000</v>
      </c>
      <c r="W43" s="85">
        <v>421662000</v>
      </c>
    </row>
    <row r="44" spans="1:23">
      <c r="A44" s="93">
        <v>41456</v>
      </c>
      <c r="B44" s="85">
        <v>8907000</v>
      </c>
      <c r="C44" s="85">
        <v>584000</v>
      </c>
      <c r="D44" s="85">
        <v>5585000</v>
      </c>
      <c r="E44" s="85">
        <v>21647000</v>
      </c>
      <c r="F44" s="85">
        <v>61819000</v>
      </c>
      <c r="G44" s="85">
        <v>24953000</v>
      </c>
      <c r="H44" s="85">
        <v>31398000</v>
      </c>
      <c r="I44" s="85">
        <v>13214000</v>
      </c>
      <c r="J44" s="85">
        <v>12156000</v>
      </c>
      <c r="K44" s="85">
        <v>60856000</v>
      </c>
      <c r="L44" s="85">
        <v>5114000</v>
      </c>
      <c r="M44" s="85">
        <v>29481000</v>
      </c>
      <c r="N44" s="85">
        <v>19135000</v>
      </c>
      <c r="O44" s="85">
        <v>16979000</v>
      </c>
      <c r="P44" s="85">
        <v>29039000</v>
      </c>
      <c r="Q44" s="85">
        <v>59804000</v>
      </c>
      <c r="R44" s="85">
        <v>4450000</v>
      </c>
      <c r="S44" s="85">
        <v>13409000</v>
      </c>
      <c r="T44" s="85">
        <v>8951000</v>
      </c>
      <c r="U44" s="85">
        <v>39786000</v>
      </c>
      <c r="V44" s="85">
        <v>363000</v>
      </c>
      <c r="W44" s="85">
        <v>467631000</v>
      </c>
    </row>
    <row r="45" spans="1:23">
      <c r="A45" s="93">
        <v>41487</v>
      </c>
      <c r="B45" s="85">
        <v>7940000</v>
      </c>
      <c r="C45" s="85">
        <v>527000</v>
      </c>
      <c r="D45" s="85">
        <v>4801000</v>
      </c>
      <c r="E45" s="85">
        <v>24195000</v>
      </c>
      <c r="F45" s="85">
        <v>55281000</v>
      </c>
      <c r="G45" s="85">
        <v>22809000</v>
      </c>
      <c r="H45" s="85">
        <v>28879000</v>
      </c>
      <c r="I45" s="85">
        <v>13830000</v>
      </c>
      <c r="J45" s="85">
        <v>12323000</v>
      </c>
      <c r="K45" s="85">
        <v>58358000</v>
      </c>
      <c r="L45" s="85">
        <v>5057000</v>
      </c>
      <c r="M45" s="85">
        <v>28903000</v>
      </c>
      <c r="N45" s="85">
        <v>31278000</v>
      </c>
      <c r="O45" s="85">
        <v>16801000</v>
      </c>
      <c r="P45" s="85">
        <v>22871000</v>
      </c>
      <c r="Q45" s="85">
        <v>57005000</v>
      </c>
      <c r="R45" s="85">
        <v>4324000</v>
      </c>
      <c r="S45" s="85">
        <v>13724000</v>
      </c>
      <c r="T45" s="85">
        <v>8823000</v>
      </c>
      <c r="U45" s="85">
        <v>39563000</v>
      </c>
      <c r="V45" s="85">
        <v>500000</v>
      </c>
      <c r="W45" s="85">
        <v>457791000</v>
      </c>
    </row>
    <row r="46" spans="1:23">
      <c r="A46" s="93">
        <v>41518</v>
      </c>
      <c r="B46" s="85">
        <v>7271000</v>
      </c>
      <c r="C46" s="85">
        <v>500000</v>
      </c>
      <c r="D46" s="85">
        <v>4693000</v>
      </c>
      <c r="E46" s="85">
        <v>22366000</v>
      </c>
      <c r="F46" s="85">
        <v>53906000</v>
      </c>
      <c r="G46" s="85">
        <v>22450000</v>
      </c>
      <c r="H46" s="85">
        <v>29189000</v>
      </c>
      <c r="I46" s="85">
        <v>12279000</v>
      </c>
      <c r="J46" s="85">
        <v>12443000</v>
      </c>
      <c r="K46" s="85">
        <v>55108000</v>
      </c>
      <c r="L46" s="85">
        <v>4727000</v>
      </c>
      <c r="M46" s="85">
        <v>27694000</v>
      </c>
      <c r="N46" s="85">
        <v>11722000</v>
      </c>
      <c r="O46" s="85">
        <v>15006000</v>
      </c>
      <c r="P46" s="85">
        <v>26030000</v>
      </c>
      <c r="Q46" s="85">
        <v>56712000</v>
      </c>
      <c r="R46" s="85">
        <v>3346000</v>
      </c>
      <c r="S46" s="85">
        <v>12993000</v>
      </c>
      <c r="T46" s="85">
        <v>8291000</v>
      </c>
      <c r="U46" s="85">
        <v>40418000</v>
      </c>
      <c r="V46" s="85">
        <v>309000</v>
      </c>
      <c r="W46" s="85">
        <v>427453000</v>
      </c>
    </row>
    <row r="47" spans="1:23">
      <c r="A47" s="93">
        <v>41548</v>
      </c>
      <c r="B47" s="85">
        <v>7235000</v>
      </c>
      <c r="C47" s="85">
        <v>679000</v>
      </c>
      <c r="D47" s="85">
        <v>4890000</v>
      </c>
      <c r="E47" s="85">
        <v>24139000</v>
      </c>
      <c r="F47" s="85">
        <v>62150000</v>
      </c>
      <c r="G47" s="85">
        <v>26268000</v>
      </c>
      <c r="H47" s="85">
        <v>30488000</v>
      </c>
      <c r="I47" s="85">
        <v>15402000</v>
      </c>
      <c r="J47" s="85">
        <v>12781000</v>
      </c>
      <c r="K47" s="85">
        <v>62296000</v>
      </c>
      <c r="L47" s="85">
        <v>5304000</v>
      </c>
      <c r="M47" s="85">
        <v>32409000</v>
      </c>
      <c r="N47" s="85">
        <v>21606000</v>
      </c>
      <c r="O47" s="85">
        <v>16790000</v>
      </c>
      <c r="P47" s="85">
        <v>33907000</v>
      </c>
      <c r="Q47" s="85">
        <v>63091000</v>
      </c>
      <c r="R47" s="85">
        <v>3234000</v>
      </c>
      <c r="S47" s="85">
        <v>13717000</v>
      </c>
      <c r="T47" s="85">
        <v>9108000</v>
      </c>
      <c r="U47" s="85">
        <v>40818000</v>
      </c>
      <c r="V47" s="85">
        <v>378000</v>
      </c>
      <c r="W47" s="85">
        <v>486691000</v>
      </c>
    </row>
    <row r="48" spans="1:23">
      <c r="A48" s="93">
        <v>41579</v>
      </c>
      <c r="B48" s="85">
        <v>6112000</v>
      </c>
      <c r="C48" s="85">
        <v>503000</v>
      </c>
      <c r="D48" s="85">
        <v>5172000</v>
      </c>
      <c r="E48" s="85">
        <v>21383000</v>
      </c>
      <c r="F48" s="85">
        <v>53978000</v>
      </c>
      <c r="G48" s="85">
        <v>23277000</v>
      </c>
      <c r="H48" s="85">
        <v>26960000</v>
      </c>
      <c r="I48" s="85">
        <v>13084000</v>
      </c>
      <c r="J48" s="85">
        <v>11514000</v>
      </c>
      <c r="K48" s="85">
        <v>60867000</v>
      </c>
      <c r="L48" s="85">
        <v>4700000</v>
      </c>
      <c r="M48" s="85">
        <v>28274000</v>
      </c>
      <c r="N48" s="85">
        <v>11729000</v>
      </c>
      <c r="O48" s="85">
        <v>15142000</v>
      </c>
      <c r="P48" s="85">
        <v>41068000</v>
      </c>
      <c r="Q48" s="85">
        <v>57254000</v>
      </c>
      <c r="R48" s="85">
        <v>2921000</v>
      </c>
      <c r="S48" s="85">
        <v>12141000</v>
      </c>
      <c r="T48" s="85">
        <v>8149000</v>
      </c>
      <c r="U48" s="85">
        <v>39470000</v>
      </c>
      <c r="V48" s="85">
        <v>344000</v>
      </c>
      <c r="W48" s="85">
        <v>444040000</v>
      </c>
    </row>
    <row r="49" spans="1:23">
      <c r="A49" s="93">
        <v>41609</v>
      </c>
      <c r="B49" s="85">
        <v>7887000</v>
      </c>
      <c r="C49" s="85">
        <v>478000</v>
      </c>
      <c r="D49" s="85">
        <v>7255000</v>
      </c>
      <c r="E49" s="85">
        <v>27672000</v>
      </c>
      <c r="F49" s="85">
        <v>64476000</v>
      </c>
      <c r="G49" s="85">
        <v>28395000</v>
      </c>
      <c r="H49" s="85">
        <v>32999000</v>
      </c>
      <c r="I49" s="85">
        <v>14496000</v>
      </c>
      <c r="J49" s="85">
        <v>15009000</v>
      </c>
      <c r="K49" s="85">
        <v>65763000</v>
      </c>
      <c r="L49" s="85">
        <v>5626000</v>
      </c>
      <c r="M49" s="85">
        <v>36805000</v>
      </c>
      <c r="N49" s="85">
        <v>17309000</v>
      </c>
      <c r="O49" s="85">
        <v>17243000</v>
      </c>
      <c r="P49" s="85">
        <v>28537000</v>
      </c>
      <c r="Q49" s="85">
        <v>66676000</v>
      </c>
      <c r="R49" s="85">
        <v>3630000</v>
      </c>
      <c r="S49" s="85">
        <v>12788000</v>
      </c>
      <c r="T49" s="85">
        <v>9158000</v>
      </c>
      <c r="U49" s="85">
        <v>38169000</v>
      </c>
      <c r="V49" s="85">
        <v>334000</v>
      </c>
      <c r="W49" s="85">
        <v>500705000</v>
      </c>
    </row>
    <row r="50" spans="1:23">
      <c r="A50" s="93">
        <v>41640</v>
      </c>
      <c r="B50" s="85">
        <v>5993000</v>
      </c>
      <c r="C50" s="85">
        <v>832000</v>
      </c>
      <c r="D50" s="85">
        <v>5070000</v>
      </c>
      <c r="E50" s="85">
        <v>22257000</v>
      </c>
      <c r="F50" s="85">
        <v>70205000</v>
      </c>
      <c r="G50" s="85">
        <v>27787000</v>
      </c>
      <c r="H50" s="85">
        <v>30726000</v>
      </c>
      <c r="I50" s="85">
        <v>14890000</v>
      </c>
      <c r="J50" s="85">
        <v>13821000</v>
      </c>
      <c r="K50" s="85">
        <v>74350000</v>
      </c>
      <c r="L50" s="85">
        <v>6862000</v>
      </c>
      <c r="M50" s="85">
        <v>41150000</v>
      </c>
      <c r="N50" s="85">
        <v>17300000</v>
      </c>
      <c r="O50" s="85">
        <v>15941000</v>
      </c>
      <c r="P50" s="85">
        <v>26184000</v>
      </c>
      <c r="Q50" s="85">
        <v>64781000</v>
      </c>
      <c r="R50" s="85">
        <v>3750000</v>
      </c>
      <c r="S50" s="85">
        <v>12716000</v>
      </c>
      <c r="T50" s="85">
        <v>11496000</v>
      </c>
      <c r="U50" s="85">
        <v>38202000</v>
      </c>
      <c r="V50" s="85">
        <v>446000</v>
      </c>
      <c r="W50" s="85">
        <v>504759000</v>
      </c>
    </row>
    <row r="51" spans="1:23">
      <c r="A51" s="93">
        <v>41671</v>
      </c>
      <c r="B51" s="85">
        <v>4942000</v>
      </c>
      <c r="C51" s="85">
        <v>372000</v>
      </c>
      <c r="D51" s="85">
        <v>4986000</v>
      </c>
      <c r="E51" s="85">
        <v>20009000</v>
      </c>
      <c r="F51" s="85">
        <v>70977000</v>
      </c>
      <c r="G51" s="85">
        <v>24982000</v>
      </c>
      <c r="H51" s="85">
        <v>26519000</v>
      </c>
      <c r="I51" s="85">
        <v>13299000</v>
      </c>
      <c r="J51" s="85">
        <v>10211000</v>
      </c>
      <c r="K51" s="85">
        <v>65126000</v>
      </c>
      <c r="L51" s="85">
        <v>4683000</v>
      </c>
      <c r="M51" s="85">
        <v>29865000</v>
      </c>
      <c r="N51" s="85">
        <v>21548000</v>
      </c>
      <c r="O51" s="85">
        <v>14279000</v>
      </c>
      <c r="P51" s="85">
        <v>31023000</v>
      </c>
      <c r="Q51" s="85">
        <v>52734000</v>
      </c>
      <c r="R51" s="85">
        <v>3043000</v>
      </c>
      <c r="S51" s="85">
        <v>11174000</v>
      </c>
      <c r="T51" s="85">
        <v>9128000</v>
      </c>
      <c r="U51" s="85">
        <v>38393000</v>
      </c>
      <c r="V51" s="85">
        <v>392000</v>
      </c>
      <c r="W51" s="85">
        <v>457685000</v>
      </c>
    </row>
    <row r="52" spans="1:23">
      <c r="A52" s="93">
        <v>41699</v>
      </c>
      <c r="B52" s="85">
        <v>5276000</v>
      </c>
      <c r="C52" s="85">
        <v>504000</v>
      </c>
      <c r="D52" s="85">
        <v>7633000</v>
      </c>
      <c r="E52" s="85">
        <v>22235000</v>
      </c>
      <c r="F52" s="85">
        <v>62010000</v>
      </c>
      <c r="G52" s="85">
        <v>29636000</v>
      </c>
      <c r="H52" s="85">
        <v>31877000</v>
      </c>
      <c r="I52" s="85">
        <v>14146000</v>
      </c>
      <c r="J52" s="85">
        <v>13816000</v>
      </c>
      <c r="K52" s="85">
        <v>77381000</v>
      </c>
      <c r="L52" s="85">
        <v>5326000</v>
      </c>
      <c r="M52" s="85">
        <v>32205000</v>
      </c>
      <c r="N52" s="85">
        <v>12617000</v>
      </c>
      <c r="O52" s="85">
        <v>14816000</v>
      </c>
      <c r="P52" s="85">
        <v>33155000</v>
      </c>
      <c r="Q52" s="85">
        <v>62216000</v>
      </c>
      <c r="R52" s="85">
        <v>3152000</v>
      </c>
      <c r="S52" s="85">
        <v>12512000</v>
      </c>
      <c r="T52" s="85">
        <v>8466000</v>
      </c>
      <c r="U52" s="85">
        <v>37202000</v>
      </c>
      <c r="V52" s="85">
        <v>428000</v>
      </c>
      <c r="W52" s="85">
        <v>486609000</v>
      </c>
    </row>
    <row r="53" spans="1:23">
      <c r="A53" s="93">
        <v>41730</v>
      </c>
      <c r="B53" s="85">
        <v>5910000</v>
      </c>
      <c r="C53" s="85">
        <v>459000</v>
      </c>
      <c r="D53" s="85">
        <v>4766000</v>
      </c>
      <c r="E53" s="85">
        <v>22386000</v>
      </c>
      <c r="F53" s="85">
        <v>83839000</v>
      </c>
      <c r="G53" s="85">
        <v>25095000</v>
      </c>
      <c r="H53" s="85">
        <v>30217000</v>
      </c>
      <c r="I53" s="85">
        <v>14729000</v>
      </c>
      <c r="J53" s="85">
        <v>13461000</v>
      </c>
      <c r="K53" s="85">
        <v>68204000</v>
      </c>
      <c r="L53" s="85">
        <v>5079000</v>
      </c>
      <c r="M53" s="85">
        <v>34235000</v>
      </c>
      <c r="N53" s="85">
        <v>16460000</v>
      </c>
      <c r="O53" s="85">
        <v>15645000</v>
      </c>
      <c r="P53" s="85">
        <v>33229000</v>
      </c>
      <c r="Q53" s="85">
        <v>62175000</v>
      </c>
      <c r="R53" s="85">
        <v>3372000</v>
      </c>
      <c r="S53" s="85">
        <v>12993000</v>
      </c>
      <c r="T53" s="85">
        <v>8970000</v>
      </c>
      <c r="U53" s="85">
        <v>39072000</v>
      </c>
      <c r="V53" s="85">
        <v>322000</v>
      </c>
      <c r="W53" s="85">
        <v>500617000</v>
      </c>
    </row>
    <row r="54" spans="1:23">
      <c r="A54" s="93">
        <v>41760</v>
      </c>
      <c r="B54" s="85">
        <v>6044000</v>
      </c>
      <c r="C54" s="85">
        <v>490000</v>
      </c>
      <c r="D54" s="85">
        <v>5132000</v>
      </c>
      <c r="E54" s="85">
        <v>22992000</v>
      </c>
      <c r="F54" s="85">
        <v>64106000</v>
      </c>
      <c r="G54" s="85">
        <v>23484000</v>
      </c>
      <c r="H54" s="85">
        <v>27997000</v>
      </c>
      <c r="I54" s="85">
        <v>13416000</v>
      </c>
      <c r="J54" s="85">
        <v>13639000</v>
      </c>
      <c r="K54" s="85">
        <v>59920000</v>
      </c>
      <c r="L54" s="85">
        <v>5001000</v>
      </c>
      <c r="M54" s="85">
        <v>31315000</v>
      </c>
      <c r="N54" s="85">
        <v>14351000</v>
      </c>
      <c r="O54" s="85">
        <v>15499000</v>
      </c>
      <c r="P54" s="85">
        <v>31840000</v>
      </c>
      <c r="Q54" s="85">
        <v>59314000</v>
      </c>
      <c r="R54" s="85">
        <v>3209000</v>
      </c>
      <c r="S54" s="85">
        <v>13565000</v>
      </c>
      <c r="T54" s="85">
        <v>9067000</v>
      </c>
      <c r="U54" s="85">
        <v>38399000</v>
      </c>
      <c r="V54" s="85">
        <v>545000</v>
      </c>
      <c r="W54" s="85">
        <v>459326000</v>
      </c>
    </row>
    <row r="55" spans="1:23">
      <c r="A55" s="93">
        <v>41791</v>
      </c>
      <c r="B55" s="85">
        <v>6177000</v>
      </c>
      <c r="C55" s="85">
        <v>570000</v>
      </c>
      <c r="D55" s="85">
        <v>4880000</v>
      </c>
      <c r="E55" s="85">
        <v>22188000</v>
      </c>
      <c r="F55" s="85">
        <v>60237000</v>
      </c>
      <c r="G55" s="85">
        <v>23270000</v>
      </c>
      <c r="H55" s="85">
        <v>29095000</v>
      </c>
      <c r="I55" s="85">
        <v>13029000</v>
      </c>
      <c r="J55" s="85">
        <v>12727000</v>
      </c>
      <c r="K55" s="85">
        <v>58940000</v>
      </c>
      <c r="L55" s="85">
        <v>5005000</v>
      </c>
      <c r="M55" s="85">
        <v>29530000</v>
      </c>
      <c r="N55" s="85">
        <v>13373000</v>
      </c>
      <c r="O55" s="85">
        <v>15277000</v>
      </c>
      <c r="P55" s="85">
        <v>45300000</v>
      </c>
      <c r="Q55" s="85">
        <v>56562000</v>
      </c>
      <c r="R55" s="85">
        <v>3234000</v>
      </c>
      <c r="S55" s="85">
        <v>13106000</v>
      </c>
      <c r="T55" s="85">
        <v>8928000</v>
      </c>
      <c r="U55" s="85">
        <v>39094000</v>
      </c>
      <c r="V55" s="85">
        <v>335000</v>
      </c>
      <c r="W55" s="85">
        <v>460857000</v>
      </c>
    </row>
    <row r="56" spans="1:23">
      <c r="A56" s="93">
        <v>41821</v>
      </c>
      <c r="B56" s="85">
        <v>8137000</v>
      </c>
      <c r="C56" s="85">
        <v>559000</v>
      </c>
      <c r="D56" s="85">
        <v>5579000</v>
      </c>
      <c r="E56" s="85">
        <v>25234000</v>
      </c>
      <c r="F56" s="85">
        <v>72609000</v>
      </c>
      <c r="G56" s="85">
        <v>26052000</v>
      </c>
      <c r="H56" s="85">
        <v>32403000</v>
      </c>
      <c r="I56" s="85">
        <v>14650000</v>
      </c>
      <c r="J56" s="85">
        <v>13331000</v>
      </c>
      <c r="K56" s="85">
        <v>63689000</v>
      </c>
      <c r="L56" s="85">
        <v>5423000</v>
      </c>
      <c r="M56" s="85">
        <v>33018000</v>
      </c>
      <c r="N56" s="85">
        <v>24092000</v>
      </c>
      <c r="O56" s="85">
        <v>18019000</v>
      </c>
      <c r="P56" s="85">
        <v>27885000</v>
      </c>
      <c r="Q56" s="85">
        <v>64405000</v>
      </c>
      <c r="R56" s="85">
        <v>4582000</v>
      </c>
      <c r="S56" s="85">
        <v>14354000</v>
      </c>
      <c r="T56" s="85">
        <v>10012000</v>
      </c>
      <c r="U56" s="85">
        <v>39827000</v>
      </c>
      <c r="V56" s="85">
        <v>349000</v>
      </c>
      <c r="W56" s="85">
        <v>504207000</v>
      </c>
    </row>
    <row r="57" spans="1:23">
      <c r="A57" s="93">
        <v>41852</v>
      </c>
      <c r="B57" s="85">
        <v>8067000</v>
      </c>
      <c r="C57" s="85">
        <v>513000</v>
      </c>
      <c r="D57" s="85">
        <v>4946000</v>
      </c>
      <c r="E57" s="85">
        <v>24482000</v>
      </c>
      <c r="F57" s="85">
        <v>53236000</v>
      </c>
      <c r="G57" s="85">
        <v>23480000</v>
      </c>
      <c r="H57" s="85">
        <v>29582000</v>
      </c>
      <c r="I57" s="85">
        <v>14099000</v>
      </c>
      <c r="J57" s="85">
        <v>12423000</v>
      </c>
      <c r="K57" s="85">
        <v>61350000</v>
      </c>
      <c r="L57" s="85">
        <v>5141000</v>
      </c>
      <c r="M57" s="85">
        <v>31202000</v>
      </c>
      <c r="N57" s="85">
        <v>30340000</v>
      </c>
      <c r="O57" s="85">
        <v>16489000</v>
      </c>
      <c r="P57" s="85">
        <v>24615000</v>
      </c>
      <c r="Q57" s="85">
        <v>59268000</v>
      </c>
      <c r="R57" s="85">
        <v>5406000</v>
      </c>
      <c r="S57" s="85">
        <v>14601000</v>
      </c>
      <c r="T57" s="85">
        <v>9074000</v>
      </c>
      <c r="U57" s="85">
        <v>39921000</v>
      </c>
      <c r="V57" s="85">
        <v>432000</v>
      </c>
      <c r="W57" s="85">
        <v>468666000</v>
      </c>
    </row>
    <row r="58" spans="1:23">
      <c r="A58" s="93">
        <v>41883</v>
      </c>
      <c r="B58" s="85">
        <v>7967000</v>
      </c>
      <c r="C58" s="85">
        <v>602000</v>
      </c>
      <c r="D58" s="85">
        <v>4869000</v>
      </c>
      <c r="E58" s="85">
        <v>25530000</v>
      </c>
      <c r="F58" s="85">
        <v>59345000</v>
      </c>
      <c r="G58" s="85">
        <v>26248000</v>
      </c>
      <c r="H58" s="85">
        <v>31781000</v>
      </c>
      <c r="I58" s="85">
        <v>15009000</v>
      </c>
      <c r="J58" s="85">
        <v>12407000</v>
      </c>
      <c r="K58" s="85">
        <v>61079000</v>
      </c>
      <c r="L58" s="85">
        <v>6496000</v>
      </c>
      <c r="M58" s="85">
        <v>31415000</v>
      </c>
      <c r="N58" s="85">
        <v>14750000</v>
      </c>
      <c r="O58" s="85">
        <v>16998000</v>
      </c>
      <c r="P58" s="85">
        <v>32777000</v>
      </c>
      <c r="Q58" s="85">
        <v>65897000</v>
      </c>
      <c r="R58" s="85">
        <v>3429000</v>
      </c>
      <c r="S58" s="85">
        <v>14695000</v>
      </c>
      <c r="T58" s="85">
        <v>9001000</v>
      </c>
      <c r="U58" s="85">
        <v>41881000</v>
      </c>
      <c r="V58" s="85">
        <v>336000</v>
      </c>
      <c r="W58" s="85">
        <v>482512000</v>
      </c>
    </row>
    <row r="59" spans="1:23">
      <c r="A59" s="93">
        <v>41913</v>
      </c>
      <c r="B59" s="85">
        <v>7692000</v>
      </c>
      <c r="C59" s="85">
        <v>566000</v>
      </c>
      <c r="D59" s="85">
        <v>5250000</v>
      </c>
      <c r="E59" s="85">
        <v>25795000</v>
      </c>
      <c r="F59" s="85">
        <v>65397000</v>
      </c>
      <c r="G59" s="85">
        <v>25928000</v>
      </c>
      <c r="H59" s="85">
        <v>31658000</v>
      </c>
      <c r="I59" s="85">
        <v>14664000</v>
      </c>
      <c r="J59" s="85">
        <v>12875000</v>
      </c>
      <c r="K59" s="85">
        <v>67962000</v>
      </c>
      <c r="L59" s="85">
        <v>5889000</v>
      </c>
      <c r="M59" s="85">
        <v>34818000</v>
      </c>
      <c r="N59" s="85">
        <v>23764000</v>
      </c>
      <c r="O59" s="85">
        <v>17800000</v>
      </c>
      <c r="P59" s="85">
        <v>31940000</v>
      </c>
      <c r="Q59" s="85">
        <v>65298000</v>
      </c>
      <c r="R59" s="85">
        <v>3397000</v>
      </c>
      <c r="S59" s="85">
        <v>14823000</v>
      </c>
      <c r="T59" s="85">
        <v>9805000</v>
      </c>
      <c r="U59" s="85">
        <v>42195000</v>
      </c>
      <c r="V59" s="85">
        <v>459000</v>
      </c>
      <c r="W59" s="85">
        <v>507974000</v>
      </c>
    </row>
    <row r="60" spans="1:23">
      <c r="A60" s="93">
        <v>41944</v>
      </c>
      <c r="B60" s="85">
        <v>6239000</v>
      </c>
      <c r="C60" s="85">
        <v>429000</v>
      </c>
      <c r="D60" s="85">
        <v>5070000</v>
      </c>
      <c r="E60" s="85">
        <v>21646000</v>
      </c>
      <c r="F60" s="85">
        <v>56933000</v>
      </c>
      <c r="G60" s="85">
        <v>23529000</v>
      </c>
      <c r="H60" s="85">
        <v>27435000</v>
      </c>
      <c r="I60" s="85">
        <v>14121000</v>
      </c>
      <c r="J60" s="85">
        <v>12300000</v>
      </c>
      <c r="K60" s="85">
        <v>62940000</v>
      </c>
      <c r="L60" s="85">
        <v>5227000</v>
      </c>
      <c r="M60" s="85">
        <v>31286000</v>
      </c>
      <c r="N60" s="85">
        <v>15355000</v>
      </c>
      <c r="O60" s="85">
        <v>15865000</v>
      </c>
      <c r="P60" s="85">
        <v>37673000</v>
      </c>
      <c r="Q60" s="85">
        <v>59216000</v>
      </c>
      <c r="R60" s="85">
        <v>3199000</v>
      </c>
      <c r="S60" s="85">
        <v>12751000</v>
      </c>
      <c r="T60" s="85">
        <v>8702000</v>
      </c>
      <c r="U60" s="85">
        <v>40648000</v>
      </c>
      <c r="V60" s="85">
        <v>421000</v>
      </c>
      <c r="W60" s="85">
        <v>460985000</v>
      </c>
    </row>
    <row r="61" spans="1:23">
      <c r="A61" s="93">
        <v>41974</v>
      </c>
      <c r="B61" s="85">
        <v>8469000</v>
      </c>
      <c r="C61" s="85">
        <v>553000</v>
      </c>
      <c r="D61" s="85">
        <v>7904000</v>
      </c>
      <c r="E61" s="85">
        <v>30796000</v>
      </c>
      <c r="F61" s="85">
        <v>73787000</v>
      </c>
      <c r="G61" s="85">
        <v>31470000</v>
      </c>
      <c r="H61" s="85">
        <v>35626000</v>
      </c>
      <c r="I61" s="85">
        <v>16818000</v>
      </c>
      <c r="J61" s="85">
        <v>16233000</v>
      </c>
      <c r="K61" s="85">
        <v>77570000</v>
      </c>
      <c r="L61" s="85">
        <v>6279000</v>
      </c>
      <c r="M61" s="85">
        <v>41635000</v>
      </c>
      <c r="N61" s="85">
        <v>17042000</v>
      </c>
      <c r="O61" s="85">
        <v>21430000</v>
      </c>
      <c r="P61" s="85">
        <v>32205000</v>
      </c>
      <c r="Q61" s="85">
        <v>70557000</v>
      </c>
      <c r="R61" s="85">
        <v>4274000</v>
      </c>
      <c r="S61" s="85">
        <v>14380000</v>
      </c>
      <c r="T61" s="85">
        <v>10652000</v>
      </c>
      <c r="U61" s="85">
        <v>38911000</v>
      </c>
      <c r="V61" s="85">
        <v>548000</v>
      </c>
      <c r="W61" s="85">
        <v>557137000</v>
      </c>
    </row>
    <row r="62" spans="1:23">
      <c r="A62" s="93">
        <v>42005</v>
      </c>
      <c r="B62" s="85">
        <v>6243000</v>
      </c>
      <c r="C62" s="85">
        <v>675000</v>
      </c>
      <c r="D62" s="85">
        <v>5507000</v>
      </c>
      <c r="E62" s="85">
        <v>23373000</v>
      </c>
      <c r="F62" s="85">
        <v>68130000</v>
      </c>
      <c r="G62" s="85">
        <v>27678000</v>
      </c>
      <c r="H62" s="85">
        <v>31184000</v>
      </c>
      <c r="I62" s="85">
        <v>15629000</v>
      </c>
      <c r="J62" s="85">
        <v>13358000</v>
      </c>
      <c r="K62" s="85">
        <v>77337000</v>
      </c>
      <c r="L62" s="85">
        <v>7050000</v>
      </c>
      <c r="M62" s="85">
        <v>43578000</v>
      </c>
      <c r="N62" s="85">
        <v>17735000</v>
      </c>
      <c r="O62" s="85">
        <v>16766000</v>
      </c>
      <c r="P62" s="85">
        <v>33202000</v>
      </c>
      <c r="Q62" s="85">
        <v>69796000</v>
      </c>
      <c r="R62" s="85">
        <v>3961000</v>
      </c>
      <c r="S62" s="85">
        <v>13868000</v>
      </c>
      <c r="T62" s="85">
        <v>11428000</v>
      </c>
      <c r="U62" s="85">
        <v>38021000</v>
      </c>
      <c r="V62" s="85">
        <v>707000</v>
      </c>
      <c r="W62" s="85">
        <v>525227000</v>
      </c>
    </row>
    <row r="63" spans="1:23">
      <c r="A63" s="93">
        <v>42036</v>
      </c>
      <c r="B63" s="85">
        <v>5330000</v>
      </c>
      <c r="C63" s="85">
        <v>514000</v>
      </c>
      <c r="D63" s="85">
        <v>5016000</v>
      </c>
      <c r="E63" s="85">
        <v>20839000</v>
      </c>
      <c r="F63" s="85">
        <v>87299000</v>
      </c>
      <c r="G63" s="85">
        <v>25818000</v>
      </c>
      <c r="H63" s="85">
        <v>28078000</v>
      </c>
      <c r="I63" s="85">
        <v>13857000</v>
      </c>
      <c r="J63" s="85">
        <v>13574000</v>
      </c>
      <c r="K63" s="85">
        <v>69208000</v>
      </c>
      <c r="L63" s="85">
        <v>5200000</v>
      </c>
      <c r="M63" s="85">
        <v>32946000</v>
      </c>
      <c r="N63" s="85">
        <v>16572000</v>
      </c>
      <c r="O63" s="85">
        <v>15874000</v>
      </c>
      <c r="P63" s="85">
        <v>29704000</v>
      </c>
      <c r="Q63" s="85">
        <v>58711000</v>
      </c>
      <c r="R63" s="85">
        <v>3276000</v>
      </c>
      <c r="S63" s="85">
        <v>12669000</v>
      </c>
      <c r="T63" s="85">
        <v>13056000</v>
      </c>
      <c r="U63" s="85">
        <v>40615000</v>
      </c>
      <c r="V63" s="85">
        <v>582000</v>
      </c>
      <c r="W63" s="85">
        <v>498740000</v>
      </c>
    </row>
    <row r="64" spans="1:23">
      <c r="A64" s="93">
        <v>42064</v>
      </c>
      <c r="B64" s="85">
        <v>6237000</v>
      </c>
      <c r="C64" s="85">
        <v>473000</v>
      </c>
      <c r="D64" s="85">
        <v>8103000</v>
      </c>
      <c r="E64" s="85">
        <v>23357000</v>
      </c>
      <c r="F64" s="85">
        <v>68391000</v>
      </c>
      <c r="G64" s="85">
        <v>31726000</v>
      </c>
      <c r="H64" s="85">
        <v>36219000</v>
      </c>
      <c r="I64" s="85">
        <v>15589000</v>
      </c>
      <c r="J64" s="85">
        <v>14634000</v>
      </c>
      <c r="K64" s="85">
        <v>80573000</v>
      </c>
      <c r="L64" s="85">
        <v>6180000</v>
      </c>
      <c r="M64" s="85">
        <v>35360000</v>
      </c>
      <c r="N64" s="85">
        <v>23847000</v>
      </c>
      <c r="O64" s="85">
        <v>17629000</v>
      </c>
      <c r="P64" s="85">
        <v>35236000</v>
      </c>
      <c r="Q64" s="85">
        <v>71853000</v>
      </c>
      <c r="R64" s="85">
        <v>3483000</v>
      </c>
      <c r="S64" s="85">
        <v>13947000</v>
      </c>
      <c r="T64" s="85">
        <v>9312000</v>
      </c>
      <c r="U64" s="85">
        <v>42872000</v>
      </c>
      <c r="V64" s="85">
        <v>536000</v>
      </c>
      <c r="W64" s="85">
        <v>545555000</v>
      </c>
    </row>
    <row r="65" spans="1:23">
      <c r="A65" s="93">
        <v>42095</v>
      </c>
      <c r="B65" s="85">
        <v>6493000</v>
      </c>
      <c r="C65" s="85">
        <v>492000</v>
      </c>
      <c r="D65" s="85">
        <v>4950000</v>
      </c>
      <c r="E65" s="85">
        <v>23390000</v>
      </c>
      <c r="F65" s="85">
        <v>90089000</v>
      </c>
      <c r="G65" s="85">
        <v>26988000</v>
      </c>
      <c r="H65" s="85">
        <v>32475000</v>
      </c>
      <c r="I65" s="85">
        <v>14830000</v>
      </c>
      <c r="J65" s="85">
        <v>13921000</v>
      </c>
      <c r="K65" s="85">
        <v>73382000</v>
      </c>
      <c r="L65" s="85">
        <v>5864000</v>
      </c>
      <c r="M65" s="85">
        <v>38369000</v>
      </c>
      <c r="N65" s="85">
        <v>21570000</v>
      </c>
      <c r="O65" s="85">
        <v>17253000</v>
      </c>
      <c r="P65" s="85">
        <v>33496000</v>
      </c>
      <c r="Q65" s="85">
        <v>64866000</v>
      </c>
      <c r="R65" s="85">
        <v>3335000</v>
      </c>
      <c r="S65" s="85">
        <v>14517000</v>
      </c>
      <c r="T65" s="85">
        <v>9768000</v>
      </c>
      <c r="U65" s="85">
        <v>39311000</v>
      </c>
      <c r="V65" s="85">
        <v>577000</v>
      </c>
      <c r="W65" s="85">
        <v>535933000</v>
      </c>
    </row>
    <row r="66" spans="1:23">
      <c r="A66" s="93">
        <v>42125</v>
      </c>
      <c r="B66" s="85">
        <v>6312000</v>
      </c>
      <c r="C66" s="85">
        <v>462000</v>
      </c>
      <c r="D66" s="85">
        <v>5303000</v>
      </c>
      <c r="E66" s="85">
        <v>21989000</v>
      </c>
      <c r="F66" s="85">
        <v>65048000</v>
      </c>
      <c r="G66" s="85">
        <v>23815000</v>
      </c>
      <c r="H66" s="85">
        <v>28891000</v>
      </c>
      <c r="I66" s="85">
        <v>13617000</v>
      </c>
      <c r="J66" s="85">
        <v>12855000</v>
      </c>
      <c r="K66" s="85">
        <v>63311000</v>
      </c>
      <c r="L66" s="85">
        <v>5416000</v>
      </c>
      <c r="M66" s="85">
        <v>33678000</v>
      </c>
      <c r="N66" s="85">
        <v>15147000</v>
      </c>
      <c r="O66" s="85">
        <v>16672000</v>
      </c>
      <c r="P66" s="85">
        <v>31955000</v>
      </c>
      <c r="Q66" s="85">
        <v>62716000</v>
      </c>
      <c r="R66" s="85">
        <v>3489000</v>
      </c>
      <c r="S66" s="85">
        <v>13766000</v>
      </c>
      <c r="T66" s="85">
        <v>9259000</v>
      </c>
      <c r="U66" s="85">
        <v>41674000</v>
      </c>
      <c r="V66" s="85">
        <v>458000</v>
      </c>
      <c r="W66" s="85">
        <v>475832000</v>
      </c>
    </row>
    <row r="67" spans="1:23">
      <c r="A67" s="93">
        <v>42156</v>
      </c>
      <c r="B67" s="85">
        <v>6736000</v>
      </c>
      <c r="C67" s="85">
        <v>493000</v>
      </c>
      <c r="D67" s="85">
        <v>6025000</v>
      </c>
      <c r="E67" s="85">
        <v>23343000</v>
      </c>
      <c r="F67" s="85">
        <v>56131000</v>
      </c>
      <c r="G67" s="85">
        <v>25267000</v>
      </c>
      <c r="H67" s="85">
        <v>33170000</v>
      </c>
      <c r="I67" s="85">
        <v>14592000</v>
      </c>
      <c r="J67" s="85">
        <v>13776000</v>
      </c>
      <c r="K67" s="85">
        <v>64914000</v>
      </c>
      <c r="L67" s="85">
        <v>5558000</v>
      </c>
      <c r="M67" s="85">
        <v>34105000</v>
      </c>
      <c r="N67" s="85">
        <v>15121000</v>
      </c>
      <c r="O67" s="85">
        <v>17625000</v>
      </c>
      <c r="P67" s="85">
        <v>48348000</v>
      </c>
      <c r="Q67" s="85">
        <v>65601000</v>
      </c>
      <c r="R67" s="85">
        <v>3786000</v>
      </c>
      <c r="S67" s="85">
        <v>15424000</v>
      </c>
      <c r="T67" s="85">
        <v>9629000</v>
      </c>
      <c r="U67" s="85">
        <v>39818000</v>
      </c>
      <c r="V67" s="85">
        <v>128000</v>
      </c>
      <c r="W67" s="85">
        <v>499589000</v>
      </c>
    </row>
    <row r="68" spans="1:23">
      <c r="A68" s="93">
        <v>42186</v>
      </c>
      <c r="B68" s="85">
        <v>8679000</v>
      </c>
      <c r="C68" s="85">
        <v>536000</v>
      </c>
      <c r="D68" s="85">
        <v>5089000</v>
      </c>
      <c r="E68" s="85">
        <v>26459000</v>
      </c>
      <c r="F68" s="85">
        <v>73149000</v>
      </c>
      <c r="G68" s="85">
        <v>27404000</v>
      </c>
      <c r="H68" s="85">
        <v>34089000</v>
      </c>
      <c r="I68" s="85">
        <v>16166000</v>
      </c>
      <c r="J68" s="85">
        <v>13763000</v>
      </c>
      <c r="K68" s="85">
        <v>66737000</v>
      </c>
      <c r="L68" s="85">
        <v>6044000</v>
      </c>
      <c r="M68" s="85">
        <v>36112000</v>
      </c>
      <c r="N68" s="85">
        <v>28002000</v>
      </c>
      <c r="O68" s="85">
        <v>18708000</v>
      </c>
      <c r="P68" s="85">
        <v>29090000</v>
      </c>
      <c r="Q68" s="85">
        <v>67097000</v>
      </c>
      <c r="R68" s="85">
        <v>4098000</v>
      </c>
      <c r="S68" s="85">
        <v>15864000</v>
      </c>
      <c r="T68" s="85">
        <v>10624000</v>
      </c>
      <c r="U68" s="85">
        <v>41112000</v>
      </c>
      <c r="V68" s="85">
        <v>451000</v>
      </c>
      <c r="W68" s="85">
        <v>529274000</v>
      </c>
    </row>
    <row r="69" spans="1:23">
      <c r="A69" s="93">
        <v>42217</v>
      </c>
      <c r="B69" s="85">
        <v>10011000</v>
      </c>
      <c r="C69" s="85">
        <v>509000</v>
      </c>
      <c r="D69" s="85">
        <v>5108000</v>
      </c>
      <c r="E69" s="85">
        <v>25662000</v>
      </c>
      <c r="F69" s="85">
        <v>57809000</v>
      </c>
      <c r="G69" s="85">
        <v>25442000</v>
      </c>
      <c r="H69" s="85">
        <v>33473000</v>
      </c>
      <c r="I69" s="85">
        <v>14749000</v>
      </c>
      <c r="J69" s="85">
        <v>13455000</v>
      </c>
      <c r="K69" s="85">
        <v>63950000</v>
      </c>
      <c r="L69" s="85">
        <v>5974000</v>
      </c>
      <c r="M69" s="85">
        <v>34214000</v>
      </c>
      <c r="N69" s="85">
        <v>44546000</v>
      </c>
      <c r="O69" s="85">
        <v>17971000</v>
      </c>
      <c r="P69" s="85">
        <v>25901000</v>
      </c>
      <c r="Q69" s="85">
        <v>68079000</v>
      </c>
      <c r="R69" s="85">
        <v>4878000</v>
      </c>
      <c r="S69" s="85">
        <v>16161000</v>
      </c>
      <c r="T69" s="85">
        <v>9744000</v>
      </c>
      <c r="U69" s="85">
        <v>41927000</v>
      </c>
      <c r="V69" s="85">
        <v>551000</v>
      </c>
      <c r="W69" s="85">
        <v>520115000</v>
      </c>
    </row>
    <row r="70" spans="1:23">
      <c r="A70" s="93">
        <v>42248</v>
      </c>
      <c r="B70" s="85">
        <v>8499000</v>
      </c>
      <c r="C70" s="85">
        <v>502000</v>
      </c>
      <c r="D70" s="85">
        <v>5201000</v>
      </c>
      <c r="E70" s="85">
        <v>25833000</v>
      </c>
      <c r="F70" s="85">
        <v>66472000</v>
      </c>
      <c r="G70" s="85">
        <v>28191000</v>
      </c>
      <c r="H70" s="85">
        <v>34141000</v>
      </c>
      <c r="I70" s="85">
        <v>15727000</v>
      </c>
      <c r="J70" s="85">
        <v>14335000</v>
      </c>
      <c r="K70" s="85">
        <v>69499000</v>
      </c>
      <c r="L70" s="85">
        <v>6339000</v>
      </c>
      <c r="M70" s="85">
        <v>34414000</v>
      </c>
      <c r="N70" s="85">
        <v>16530000</v>
      </c>
      <c r="O70" s="85">
        <v>18913000</v>
      </c>
      <c r="P70" s="85">
        <v>31754000</v>
      </c>
      <c r="Q70" s="85">
        <v>71480000</v>
      </c>
      <c r="R70" s="85">
        <v>3784000</v>
      </c>
      <c r="S70" s="85">
        <v>16232000</v>
      </c>
      <c r="T70" s="85">
        <v>9772000</v>
      </c>
      <c r="U70" s="85">
        <v>48747000</v>
      </c>
      <c r="V70" s="85">
        <v>460000</v>
      </c>
      <c r="W70" s="85">
        <v>526825000</v>
      </c>
    </row>
    <row r="71" spans="1:23">
      <c r="A71" s="93">
        <v>42278</v>
      </c>
      <c r="B71" s="85">
        <v>7899000</v>
      </c>
      <c r="C71" s="85">
        <v>577000</v>
      </c>
      <c r="D71" s="85">
        <v>5449000</v>
      </c>
      <c r="E71" s="85">
        <v>27478000</v>
      </c>
      <c r="F71" s="85">
        <v>64334000</v>
      </c>
      <c r="G71" s="85">
        <v>26354000</v>
      </c>
      <c r="H71" s="85">
        <v>32662000</v>
      </c>
      <c r="I71" s="85">
        <v>14529000</v>
      </c>
      <c r="J71" s="85">
        <v>13157000</v>
      </c>
      <c r="K71" s="85">
        <v>74652000</v>
      </c>
      <c r="L71" s="85">
        <v>6151000</v>
      </c>
      <c r="M71" s="85">
        <v>37923000</v>
      </c>
      <c r="N71" s="85">
        <v>33989000</v>
      </c>
      <c r="O71" s="85">
        <v>18829000</v>
      </c>
      <c r="P71" s="85">
        <v>34975000</v>
      </c>
      <c r="Q71" s="85">
        <v>67454000</v>
      </c>
      <c r="R71" s="85">
        <v>3923000</v>
      </c>
      <c r="S71" s="85">
        <v>15684000</v>
      </c>
      <c r="T71" s="85">
        <v>10439000</v>
      </c>
      <c r="U71" s="85">
        <v>39851000</v>
      </c>
      <c r="V71" s="85">
        <v>458000</v>
      </c>
      <c r="W71" s="85">
        <v>536767000</v>
      </c>
    </row>
    <row r="72" spans="1:23">
      <c r="A72" s="93">
        <v>42309</v>
      </c>
      <c r="B72" s="85">
        <v>6232000</v>
      </c>
      <c r="C72" s="85">
        <v>444000</v>
      </c>
      <c r="D72" s="85">
        <v>5083000</v>
      </c>
      <c r="E72" s="85">
        <v>23997000</v>
      </c>
      <c r="F72" s="85">
        <v>60466000</v>
      </c>
      <c r="G72" s="85">
        <v>24456000</v>
      </c>
      <c r="H72" s="85">
        <v>29883000</v>
      </c>
      <c r="I72" s="85">
        <v>14173000</v>
      </c>
      <c r="J72" s="85">
        <v>12828000</v>
      </c>
      <c r="K72" s="85">
        <v>72893000</v>
      </c>
      <c r="L72" s="85">
        <v>5615000</v>
      </c>
      <c r="M72" s="85">
        <v>33025000</v>
      </c>
      <c r="N72" s="85">
        <v>18841000</v>
      </c>
      <c r="O72" s="85">
        <v>17417000</v>
      </c>
      <c r="P72" s="85">
        <v>34753000</v>
      </c>
      <c r="Q72" s="85">
        <v>63402000</v>
      </c>
      <c r="R72" s="85">
        <v>3282000</v>
      </c>
      <c r="S72" s="85">
        <v>14038000</v>
      </c>
      <c r="T72" s="85">
        <v>9178000</v>
      </c>
      <c r="U72" s="85">
        <v>39054000</v>
      </c>
      <c r="V72" s="85">
        <v>566000</v>
      </c>
      <c r="W72" s="85">
        <v>489627000</v>
      </c>
    </row>
    <row r="73" spans="1:23">
      <c r="A73" s="93">
        <v>42339</v>
      </c>
      <c r="B73" s="85">
        <v>8823000</v>
      </c>
      <c r="C73" s="85">
        <v>642000</v>
      </c>
      <c r="D73" s="85">
        <v>7825000</v>
      </c>
      <c r="E73" s="85">
        <v>33522000</v>
      </c>
      <c r="F73" s="85">
        <v>75737000</v>
      </c>
      <c r="G73" s="85">
        <v>34842000</v>
      </c>
      <c r="H73" s="85">
        <v>39904000</v>
      </c>
      <c r="I73" s="85">
        <v>18159000</v>
      </c>
      <c r="J73" s="85">
        <v>17052000</v>
      </c>
      <c r="K73" s="85">
        <v>81892000</v>
      </c>
      <c r="L73" s="85">
        <v>7349000</v>
      </c>
      <c r="M73" s="85">
        <v>47691000</v>
      </c>
      <c r="N73" s="85">
        <v>20062000</v>
      </c>
      <c r="O73" s="85">
        <v>22046000</v>
      </c>
      <c r="P73" s="85">
        <v>42676000</v>
      </c>
      <c r="Q73" s="85">
        <v>81755000</v>
      </c>
      <c r="R73" s="85">
        <v>4539000</v>
      </c>
      <c r="S73" s="85">
        <v>17096000</v>
      </c>
      <c r="T73" s="85">
        <v>11592000</v>
      </c>
      <c r="U73" s="85">
        <v>42172000</v>
      </c>
      <c r="V73" s="85">
        <v>635000</v>
      </c>
      <c r="W73" s="85">
        <v>616011000</v>
      </c>
    </row>
    <row r="74" spans="1:23">
      <c r="A74" s="93">
        <v>42370</v>
      </c>
      <c r="B74" s="85">
        <v>6564000</v>
      </c>
      <c r="C74" s="85">
        <v>672000</v>
      </c>
      <c r="D74" s="85">
        <v>5868000</v>
      </c>
      <c r="E74" s="85">
        <v>26100000</v>
      </c>
      <c r="F74" s="85">
        <v>65254000</v>
      </c>
      <c r="G74" s="85">
        <v>28764000</v>
      </c>
      <c r="H74" s="85">
        <v>33667000</v>
      </c>
      <c r="I74" s="85">
        <v>16257000</v>
      </c>
      <c r="J74" s="85">
        <v>14388000</v>
      </c>
      <c r="K74" s="85">
        <v>81496000</v>
      </c>
      <c r="L74" s="85">
        <v>7782000</v>
      </c>
      <c r="M74" s="85">
        <v>46198000</v>
      </c>
      <c r="N74" s="85">
        <v>16195000</v>
      </c>
      <c r="O74" s="85">
        <v>19111000</v>
      </c>
      <c r="P74" s="85">
        <v>31040000</v>
      </c>
      <c r="Q74" s="85">
        <v>75372000</v>
      </c>
      <c r="R74" s="85">
        <v>4473000</v>
      </c>
      <c r="S74" s="85">
        <v>14835000</v>
      </c>
      <c r="T74" s="85">
        <v>11718000</v>
      </c>
      <c r="U74" s="85">
        <v>40863000</v>
      </c>
      <c r="V74" s="85">
        <v>869000</v>
      </c>
      <c r="W74" s="85">
        <v>547485000</v>
      </c>
    </row>
    <row r="75" spans="1:23">
      <c r="A75" s="93">
        <v>42401</v>
      </c>
      <c r="B75" s="85">
        <v>5797000</v>
      </c>
      <c r="C75" s="85">
        <v>503000</v>
      </c>
      <c r="D75" s="85">
        <v>5170000</v>
      </c>
      <c r="E75" s="85">
        <v>24862000</v>
      </c>
      <c r="F75" s="85">
        <v>84753000</v>
      </c>
      <c r="G75" s="85">
        <v>27884000</v>
      </c>
      <c r="H75" s="85">
        <v>31247000</v>
      </c>
      <c r="I75" s="85">
        <v>15208000</v>
      </c>
      <c r="J75" s="85">
        <v>14598000</v>
      </c>
      <c r="K75" s="85">
        <v>69979000</v>
      </c>
      <c r="L75" s="85">
        <v>6009000</v>
      </c>
      <c r="M75" s="85">
        <v>36715000</v>
      </c>
      <c r="N75" s="85">
        <v>25756000</v>
      </c>
      <c r="O75" s="85">
        <v>17643000</v>
      </c>
      <c r="P75" s="85">
        <v>35244000</v>
      </c>
      <c r="Q75" s="85">
        <v>67488000</v>
      </c>
      <c r="R75" s="85">
        <v>4037000</v>
      </c>
      <c r="S75" s="85">
        <v>14326000</v>
      </c>
      <c r="T75" s="85">
        <v>18518000</v>
      </c>
      <c r="U75" s="85">
        <v>41193000</v>
      </c>
      <c r="V75" s="85">
        <v>654000</v>
      </c>
      <c r="W75" s="85">
        <v>547582000</v>
      </c>
    </row>
    <row r="76" spans="1:23">
      <c r="A76" s="93">
        <v>42430</v>
      </c>
      <c r="B76" s="85">
        <v>6680000</v>
      </c>
      <c r="C76" s="85">
        <v>510000</v>
      </c>
      <c r="D76" s="85">
        <v>8153000</v>
      </c>
      <c r="E76" s="85">
        <v>29388000</v>
      </c>
      <c r="F76" s="85">
        <v>74994000</v>
      </c>
      <c r="G76" s="85">
        <v>38497000</v>
      </c>
      <c r="H76" s="85">
        <v>39175000</v>
      </c>
      <c r="I76" s="85">
        <v>17481000</v>
      </c>
      <c r="J76" s="85">
        <v>16742000</v>
      </c>
      <c r="K76" s="85">
        <v>96934000</v>
      </c>
      <c r="L76" s="85">
        <v>7320000</v>
      </c>
      <c r="M76" s="85">
        <v>39917000</v>
      </c>
      <c r="N76" s="85">
        <v>33597000</v>
      </c>
      <c r="O76" s="85">
        <v>20404000</v>
      </c>
      <c r="P76" s="85">
        <v>39637000</v>
      </c>
      <c r="Q76" s="85">
        <v>77914000</v>
      </c>
      <c r="R76" s="85">
        <v>3970000</v>
      </c>
      <c r="S76" s="85">
        <v>16373000</v>
      </c>
      <c r="T76" s="85">
        <v>10479000</v>
      </c>
      <c r="U76" s="85">
        <v>42945000</v>
      </c>
      <c r="V76" s="85">
        <v>749000</v>
      </c>
      <c r="W76" s="85">
        <v>621856000</v>
      </c>
    </row>
    <row r="77" spans="1:23">
      <c r="A77" s="93">
        <v>42461</v>
      </c>
      <c r="B77" s="85">
        <v>6468000</v>
      </c>
      <c r="C77" s="85">
        <v>480000</v>
      </c>
      <c r="D77" s="85">
        <v>5447000</v>
      </c>
      <c r="E77" s="85">
        <v>25574000</v>
      </c>
      <c r="F77" s="85">
        <v>86853000</v>
      </c>
      <c r="G77" s="85">
        <v>28837000</v>
      </c>
      <c r="H77" s="85">
        <v>32112000</v>
      </c>
      <c r="I77" s="85">
        <v>14461000</v>
      </c>
      <c r="J77" s="85">
        <v>14380000</v>
      </c>
      <c r="K77" s="85">
        <v>75281000</v>
      </c>
      <c r="L77" s="85">
        <v>6033000</v>
      </c>
      <c r="M77" s="85">
        <v>39580000</v>
      </c>
      <c r="N77" s="85">
        <v>20766000</v>
      </c>
      <c r="O77" s="85">
        <v>17812000</v>
      </c>
      <c r="P77" s="85">
        <v>35688000</v>
      </c>
      <c r="Q77" s="85">
        <v>67136000</v>
      </c>
      <c r="R77" s="85">
        <v>3751000</v>
      </c>
      <c r="S77" s="85">
        <v>14861000</v>
      </c>
      <c r="T77" s="85">
        <v>10272000</v>
      </c>
      <c r="U77" s="85">
        <v>42429000</v>
      </c>
      <c r="V77" s="85">
        <v>651000</v>
      </c>
      <c r="W77" s="85">
        <v>548874000</v>
      </c>
    </row>
    <row r="78" spans="1:23">
      <c r="A78" s="93">
        <v>42491</v>
      </c>
      <c r="B78" s="85">
        <v>6770000</v>
      </c>
      <c r="C78" s="85">
        <v>543000</v>
      </c>
      <c r="D78" s="85">
        <v>5196000</v>
      </c>
      <c r="E78" s="85">
        <v>27797000</v>
      </c>
      <c r="F78" s="85">
        <v>62180000</v>
      </c>
      <c r="G78" s="85">
        <v>25828000</v>
      </c>
      <c r="H78" s="85">
        <v>33439000</v>
      </c>
      <c r="I78" s="85">
        <v>14270000</v>
      </c>
      <c r="J78" s="85">
        <v>13955000</v>
      </c>
      <c r="K78" s="85">
        <v>67219000</v>
      </c>
      <c r="L78" s="85">
        <v>6011000</v>
      </c>
      <c r="M78" s="85">
        <v>36770000</v>
      </c>
      <c r="N78" s="85">
        <v>17669000</v>
      </c>
      <c r="O78" s="85">
        <v>18747000</v>
      </c>
      <c r="P78" s="85">
        <v>36334000</v>
      </c>
      <c r="Q78" s="85">
        <v>68487000</v>
      </c>
      <c r="R78" s="85">
        <v>3943000</v>
      </c>
      <c r="S78" s="85">
        <v>15979000</v>
      </c>
      <c r="T78" s="85">
        <v>10401000</v>
      </c>
      <c r="U78" s="85">
        <v>40234000</v>
      </c>
      <c r="V78" s="85">
        <v>749000</v>
      </c>
      <c r="W78" s="85">
        <v>512522000</v>
      </c>
    </row>
    <row r="79" spans="1:23">
      <c r="A79" s="93">
        <v>42522</v>
      </c>
      <c r="B79" s="85">
        <v>7894000</v>
      </c>
      <c r="C79" s="85">
        <v>506000</v>
      </c>
      <c r="D79" s="85">
        <v>6054000</v>
      </c>
      <c r="E79" s="85">
        <v>28574000</v>
      </c>
      <c r="F79" s="85">
        <v>82254000</v>
      </c>
      <c r="G79" s="85">
        <v>28920000</v>
      </c>
      <c r="H79" s="85">
        <v>35538000</v>
      </c>
      <c r="I79" s="85">
        <v>16262000</v>
      </c>
      <c r="J79" s="85">
        <v>16420000</v>
      </c>
      <c r="K79" s="85">
        <v>70110000</v>
      </c>
      <c r="L79" s="85">
        <v>6468000</v>
      </c>
      <c r="M79" s="85">
        <v>38957000</v>
      </c>
      <c r="N79" s="85">
        <v>19843000</v>
      </c>
      <c r="O79" s="85">
        <v>20347000</v>
      </c>
      <c r="P79" s="85">
        <v>49933000</v>
      </c>
      <c r="Q79" s="85">
        <v>73116000</v>
      </c>
      <c r="R79" s="85">
        <v>3457000</v>
      </c>
      <c r="S79" s="85">
        <v>16949000</v>
      </c>
      <c r="T79" s="85">
        <v>10951000</v>
      </c>
      <c r="U79" s="85">
        <v>42384000</v>
      </c>
      <c r="V79" s="85">
        <v>592000</v>
      </c>
      <c r="W79" s="85">
        <v>575527000</v>
      </c>
    </row>
    <row r="80" spans="1:23">
      <c r="A80" s="93">
        <v>42552</v>
      </c>
      <c r="B80" s="85">
        <v>8306000</v>
      </c>
      <c r="C80" s="85">
        <v>518000</v>
      </c>
      <c r="D80" s="85">
        <v>5232000</v>
      </c>
      <c r="E80" s="85">
        <v>27114000</v>
      </c>
      <c r="F80" s="85">
        <v>66471000</v>
      </c>
      <c r="G80" s="85">
        <v>27248000</v>
      </c>
      <c r="H80" s="85">
        <v>34180000</v>
      </c>
      <c r="I80" s="85">
        <v>15269000</v>
      </c>
      <c r="J80" s="85">
        <v>13231000</v>
      </c>
      <c r="K80" s="85">
        <v>71216000</v>
      </c>
      <c r="L80" s="85">
        <v>6384000</v>
      </c>
      <c r="M80" s="85">
        <v>36744000</v>
      </c>
      <c r="N80" s="85">
        <v>22683000</v>
      </c>
      <c r="O80" s="85">
        <v>18674000</v>
      </c>
      <c r="P80" s="85">
        <v>32866000</v>
      </c>
      <c r="Q80" s="85">
        <v>68630000</v>
      </c>
      <c r="R80" s="85">
        <v>4058000</v>
      </c>
      <c r="S80" s="85">
        <v>16508000</v>
      </c>
      <c r="T80" s="85">
        <v>10378000</v>
      </c>
      <c r="U80" s="85">
        <v>41824000</v>
      </c>
      <c r="V80" s="85">
        <v>642000</v>
      </c>
      <c r="W80" s="85">
        <v>528177000</v>
      </c>
    </row>
    <row r="81" spans="1:23">
      <c r="A81" s="93">
        <v>42583</v>
      </c>
      <c r="B81" s="85">
        <v>8768000</v>
      </c>
      <c r="C81" s="85">
        <v>558000</v>
      </c>
      <c r="D81" s="85">
        <v>5380000</v>
      </c>
      <c r="E81" s="85">
        <v>31339000</v>
      </c>
      <c r="F81" s="85">
        <v>76746000</v>
      </c>
      <c r="G81" s="85">
        <v>29845000</v>
      </c>
      <c r="H81" s="85">
        <v>38475000</v>
      </c>
      <c r="I81" s="85">
        <v>16724000</v>
      </c>
      <c r="J81" s="85">
        <v>16910000</v>
      </c>
      <c r="K81" s="85">
        <v>74346000</v>
      </c>
      <c r="L81" s="85">
        <v>7260000</v>
      </c>
      <c r="M81" s="85">
        <v>39146000</v>
      </c>
      <c r="N81" s="85">
        <v>35035000</v>
      </c>
      <c r="O81" s="85">
        <v>21568000</v>
      </c>
      <c r="P81" s="85">
        <v>30787000</v>
      </c>
      <c r="Q81" s="85">
        <v>82642000</v>
      </c>
      <c r="R81" s="85">
        <v>6336000</v>
      </c>
      <c r="S81" s="85">
        <v>18836000</v>
      </c>
      <c r="T81" s="85">
        <v>11087000</v>
      </c>
      <c r="U81" s="85">
        <v>46905000</v>
      </c>
      <c r="V81" s="85">
        <v>744000</v>
      </c>
      <c r="W81" s="85">
        <v>599437000</v>
      </c>
    </row>
    <row r="82" spans="1:23">
      <c r="A82" s="93">
        <v>42614</v>
      </c>
      <c r="B82" s="85">
        <v>8526000</v>
      </c>
      <c r="C82" s="85">
        <v>551000</v>
      </c>
      <c r="D82" s="85">
        <v>5679000</v>
      </c>
      <c r="E82" s="85">
        <v>30660000</v>
      </c>
      <c r="F82" s="85">
        <v>65863000</v>
      </c>
      <c r="G82" s="85">
        <v>27996000</v>
      </c>
      <c r="H82" s="85">
        <v>35172000</v>
      </c>
      <c r="I82" s="85">
        <v>15486000</v>
      </c>
      <c r="J82" s="85">
        <v>14508000</v>
      </c>
      <c r="K82" s="85">
        <v>70505000</v>
      </c>
      <c r="L82" s="85">
        <v>6794000</v>
      </c>
      <c r="M82" s="85">
        <v>37701000</v>
      </c>
      <c r="N82" s="85">
        <v>16487000</v>
      </c>
      <c r="O82" s="85">
        <v>19513000</v>
      </c>
      <c r="P82" s="85">
        <v>32396000</v>
      </c>
      <c r="Q82" s="85">
        <v>71368000</v>
      </c>
      <c r="R82" s="85">
        <v>4521000</v>
      </c>
      <c r="S82" s="85">
        <v>18319000</v>
      </c>
      <c r="T82" s="85">
        <v>10919000</v>
      </c>
      <c r="U82" s="85">
        <v>44088000</v>
      </c>
      <c r="V82" s="85">
        <v>639000</v>
      </c>
      <c r="W82" s="85">
        <v>537692000</v>
      </c>
    </row>
    <row r="83" spans="1:23">
      <c r="A83" s="93">
        <v>42644</v>
      </c>
      <c r="B83" s="85">
        <v>7753000</v>
      </c>
      <c r="C83" s="85">
        <v>532000</v>
      </c>
      <c r="D83" s="85">
        <v>5327000</v>
      </c>
      <c r="E83" s="85">
        <v>29828000</v>
      </c>
      <c r="F83" s="85">
        <v>65224000</v>
      </c>
      <c r="G83" s="85">
        <v>27738000</v>
      </c>
      <c r="H83" s="85">
        <v>35076000</v>
      </c>
      <c r="I83" s="85">
        <v>15321000</v>
      </c>
      <c r="J83" s="85">
        <v>13628000</v>
      </c>
      <c r="K83" s="85">
        <v>76162000</v>
      </c>
      <c r="L83" s="85">
        <v>6815000</v>
      </c>
      <c r="M83" s="85">
        <v>39834000</v>
      </c>
      <c r="N83" s="85">
        <v>17340000</v>
      </c>
      <c r="O83" s="85">
        <v>19592000</v>
      </c>
      <c r="P83" s="85">
        <v>38710000</v>
      </c>
      <c r="Q83" s="85">
        <v>71602000</v>
      </c>
      <c r="R83" s="85">
        <v>3604000</v>
      </c>
      <c r="S83" s="85">
        <v>16741000</v>
      </c>
      <c r="T83" s="85">
        <v>11075000</v>
      </c>
      <c r="U83" s="85">
        <v>42020000</v>
      </c>
      <c r="V83" s="85">
        <v>836000</v>
      </c>
      <c r="W83" s="85">
        <v>544758000</v>
      </c>
    </row>
    <row r="84" spans="1:23">
      <c r="A84" s="93">
        <v>42675</v>
      </c>
      <c r="B84" s="85">
        <v>7325000</v>
      </c>
      <c r="C84" s="85">
        <v>494000</v>
      </c>
      <c r="D84" s="85">
        <v>6401000</v>
      </c>
      <c r="E84" s="85">
        <v>30586000</v>
      </c>
      <c r="F84" s="85">
        <v>77997000</v>
      </c>
      <c r="G84" s="85">
        <v>29966000</v>
      </c>
      <c r="H84" s="85">
        <v>36772000</v>
      </c>
      <c r="I84" s="85">
        <v>16741000</v>
      </c>
      <c r="J84" s="85">
        <v>15639000</v>
      </c>
      <c r="K84" s="85">
        <v>79384000</v>
      </c>
      <c r="L84" s="85">
        <v>7158000</v>
      </c>
      <c r="M84" s="85">
        <v>40417000</v>
      </c>
      <c r="N84" s="85">
        <v>20411000</v>
      </c>
      <c r="O84" s="85">
        <v>21838000</v>
      </c>
      <c r="P84" s="85">
        <v>40985000</v>
      </c>
      <c r="Q84" s="85">
        <v>76608000</v>
      </c>
      <c r="R84" s="85">
        <v>3802000</v>
      </c>
      <c r="S84" s="85">
        <v>17137000</v>
      </c>
      <c r="T84" s="85">
        <v>11264000</v>
      </c>
      <c r="U84" s="85">
        <v>40415000</v>
      </c>
      <c r="V84" s="85">
        <v>1533000</v>
      </c>
      <c r="W84" s="85">
        <v>582872000</v>
      </c>
    </row>
    <row r="85" spans="1:23">
      <c r="A85" s="93">
        <v>42705</v>
      </c>
      <c r="B85" s="85">
        <v>8472000</v>
      </c>
      <c r="C85" s="85">
        <v>653000</v>
      </c>
      <c r="D85" s="85">
        <v>6926000</v>
      </c>
      <c r="E85" s="85">
        <v>35197000</v>
      </c>
      <c r="F85" s="85">
        <v>69691000</v>
      </c>
      <c r="G85" s="85">
        <v>32849000</v>
      </c>
      <c r="H85" s="85">
        <v>37323000</v>
      </c>
      <c r="I85" s="85">
        <v>17825000</v>
      </c>
      <c r="J85" s="85">
        <v>16214000</v>
      </c>
      <c r="K85" s="85">
        <v>84982000</v>
      </c>
      <c r="L85" s="85">
        <v>7288000</v>
      </c>
      <c r="M85" s="85">
        <v>47598000</v>
      </c>
      <c r="N85" s="85">
        <v>15918000</v>
      </c>
      <c r="O85" s="85">
        <v>20767000</v>
      </c>
      <c r="P85" s="85">
        <v>43690000</v>
      </c>
      <c r="Q85" s="85">
        <v>77526000</v>
      </c>
      <c r="R85" s="85">
        <v>5162000</v>
      </c>
      <c r="S85" s="85">
        <v>16699000</v>
      </c>
      <c r="T85" s="85">
        <v>11622000</v>
      </c>
      <c r="U85" s="85">
        <v>39543000</v>
      </c>
      <c r="V85" s="85">
        <v>-303000</v>
      </c>
      <c r="W85" s="85">
        <v>595643000</v>
      </c>
    </row>
    <row r="86" spans="1:23" s="26" customFormat="1">
      <c r="A86" s="93">
        <v>42736</v>
      </c>
      <c r="B86" s="85">
        <v>6585000</v>
      </c>
      <c r="C86" s="85">
        <v>582000</v>
      </c>
      <c r="D86" s="85">
        <v>5971000</v>
      </c>
      <c r="E86" s="85">
        <v>28866000</v>
      </c>
      <c r="F86" s="85">
        <v>68395000</v>
      </c>
      <c r="G86" s="85">
        <v>33823000</v>
      </c>
      <c r="H86" s="85">
        <v>37344000</v>
      </c>
      <c r="I86" s="85">
        <v>18173000</v>
      </c>
      <c r="J86" s="85">
        <v>16211000</v>
      </c>
      <c r="K86" s="85">
        <v>92487000</v>
      </c>
      <c r="L86" s="85">
        <v>9148000</v>
      </c>
      <c r="M86" s="85">
        <v>51536000</v>
      </c>
      <c r="N86" s="85">
        <v>18369000</v>
      </c>
      <c r="O86" s="85">
        <v>20805000</v>
      </c>
      <c r="P86" s="85">
        <v>37191000</v>
      </c>
      <c r="Q86" s="85">
        <v>88851000</v>
      </c>
      <c r="R86" s="85">
        <v>4942000</v>
      </c>
      <c r="S86" s="85">
        <v>16672000</v>
      </c>
      <c r="T86" s="85">
        <v>24887000</v>
      </c>
      <c r="U86" s="85">
        <v>39689000</v>
      </c>
      <c r="V86" s="85">
        <v>562000</v>
      </c>
      <c r="W86" s="85">
        <v>621088000</v>
      </c>
    </row>
    <row r="87" spans="1:23">
      <c r="A87" s="93">
        <v>42767</v>
      </c>
      <c r="B87" s="85">
        <v>5877000</v>
      </c>
      <c r="C87" s="85">
        <v>508000</v>
      </c>
      <c r="D87" s="85">
        <v>5558000</v>
      </c>
      <c r="E87" s="85">
        <v>26728000</v>
      </c>
      <c r="F87" s="85">
        <v>98684000</v>
      </c>
      <c r="G87" s="85">
        <v>30833000</v>
      </c>
      <c r="H87" s="85">
        <v>32821000</v>
      </c>
      <c r="I87" s="85">
        <v>16335000</v>
      </c>
      <c r="J87" s="85">
        <v>15459000</v>
      </c>
      <c r="K87" s="85">
        <v>83985000</v>
      </c>
      <c r="L87" s="85">
        <v>6474000</v>
      </c>
      <c r="M87" s="85">
        <v>39464000</v>
      </c>
      <c r="N87" s="85">
        <v>21465000</v>
      </c>
      <c r="O87" s="85">
        <v>19283000</v>
      </c>
      <c r="P87" s="85">
        <v>37517000</v>
      </c>
      <c r="Q87" s="85">
        <v>69029000</v>
      </c>
      <c r="R87" s="85">
        <v>4230000</v>
      </c>
      <c r="S87" s="85">
        <v>14991000</v>
      </c>
      <c r="T87" s="85">
        <v>11144000</v>
      </c>
      <c r="U87" s="85">
        <v>42802000</v>
      </c>
      <c r="V87" s="85">
        <v>545000</v>
      </c>
      <c r="W87" s="85">
        <v>583731000</v>
      </c>
    </row>
    <row r="88" spans="1:23">
      <c r="A88" s="93">
        <v>42795</v>
      </c>
      <c r="B88" s="85">
        <v>7105000</v>
      </c>
      <c r="C88" s="85">
        <v>555000</v>
      </c>
      <c r="D88" s="85">
        <v>9345000</v>
      </c>
      <c r="E88" s="85">
        <v>32127000</v>
      </c>
      <c r="F88" s="85">
        <v>72727000</v>
      </c>
      <c r="G88" s="85">
        <v>39042000</v>
      </c>
      <c r="H88" s="85">
        <v>37108000</v>
      </c>
      <c r="I88" s="85">
        <v>15910000</v>
      </c>
      <c r="J88" s="85">
        <v>18045000</v>
      </c>
      <c r="K88" s="85">
        <v>93835000</v>
      </c>
      <c r="L88" s="85">
        <v>7746000</v>
      </c>
      <c r="M88" s="85">
        <v>42148000</v>
      </c>
      <c r="N88" s="85">
        <v>25031000</v>
      </c>
      <c r="O88" s="85">
        <v>21089000</v>
      </c>
      <c r="P88" s="85">
        <v>42135000</v>
      </c>
      <c r="Q88" s="85">
        <v>78874000</v>
      </c>
      <c r="R88" s="85">
        <v>4139000</v>
      </c>
      <c r="S88" s="85">
        <v>17429000</v>
      </c>
      <c r="T88" s="85">
        <v>11007000</v>
      </c>
      <c r="U88" s="85">
        <v>54705000</v>
      </c>
      <c r="V88" s="85">
        <v>418000</v>
      </c>
      <c r="W88" s="85">
        <v>630521000</v>
      </c>
    </row>
    <row r="89" spans="1:23">
      <c r="A89" s="93">
        <v>42826</v>
      </c>
      <c r="B89" s="85">
        <v>6532000</v>
      </c>
      <c r="C89" s="85">
        <v>474000</v>
      </c>
      <c r="D89" s="85">
        <v>5499000</v>
      </c>
      <c r="E89" s="85">
        <v>27497000</v>
      </c>
      <c r="F89" s="85">
        <v>84792000</v>
      </c>
      <c r="G89" s="85">
        <v>30224000</v>
      </c>
      <c r="H89" s="85">
        <v>34002000</v>
      </c>
      <c r="I89" s="85">
        <v>15152000</v>
      </c>
      <c r="J89" s="85">
        <v>14398000</v>
      </c>
      <c r="K89" s="85">
        <v>79091000</v>
      </c>
      <c r="L89" s="85">
        <v>6601000</v>
      </c>
      <c r="M89" s="85">
        <v>53179000</v>
      </c>
      <c r="N89" s="85">
        <v>17909000</v>
      </c>
      <c r="O89" s="85">
        <v>19538000</v>
      </c>
      <c r="P89" s="85">
        <v>35167000</v>
      </c>
      <c r="Q89" s="85">
        <v>71392000</v>
      </c>
      <c r="R89" s="85">
        <v>4351000</v>
      </c>
      <c r="S89" s="85">
        <v>16156000</v>
      </c>
      <c r="T89" s="85">
        <v>10712000</v>
      </c>
      <c r="U89" s="85">
        <v>26185000</v>
      </c>
      <c r="V89" s="85">
        <v>475000</v>
      </c>
      <c r="W89" s="85">
        <v>559324000</v>
      </c>
    </row>
    <row r="90" spans="1:23">
      <c r="A90" s="93">
        <v>42856</v>
      </c>
      <c r="B90" s="85">
        <v>7491000</v>
      </c>
      <c r="C90" s="85">
        <v>523000</v>
      </c>
      <c r="D90" s="85">
        <v>6522000</v>
      </c>
      <c r="E90" s="85">
        <v>31640000</v>
      </c>
      <c r="F90" s="85">
        <v>71949000</v>
      </c>
      <c r="G90" s="85">
        <v>30969000</v>
      </c>
      <c r="H90" s="85">
        <v>37918000</v>
      </c>
      <c r="I90" s="85">
        <v>16234000</v>
      </c>
      <c r="J90" s="85">
        <v>17172000</v>
      </c>
      <c r="K90" s="85">
        <v>76078000</v>
      </c>
      <c r="L90" s="85">
        <v>7012000</v>
      </c>
      <c r="M90" s="85">
        <v>40781000</v>
      </c>
      <c r="N90" s="85">
        <v>23919000</v>
      </c>
      <c r="O90" s="85">
        <v>22263000</v>
      </c>
      <c r="P90" s="85">
        <v>38208000</v>
      </c>
      <c r="Q90" s="85">
        <v>77799000</v>
      </c>
      <c r="R90" s="85">
        <v>4382000</v>
      </c>
      <c r="S90" s="85">
        <v>18371000</v>
      </c>
      <c r="T90" s="85">
        <v>14745000</v>
      </c>
      <c r="U90" s="85">
        <v>52669000</v>
      </c>
      <c r="V90" s="91">
        <v>636000</v>
      </c>
      <c r="W90" s="85">
        <v>597280000</v>
      </c>
    </row>
    <row r="91" spans="1:23">
      <c r="A91" s="93">
        <v>42887</v>
      </c>
      <c r="B91" s="85">
        <v>7884000</v>
      </c>
      <c r="C91" s="85">
        <v>527000</v>
      </c>
      <c r="D91" s="85">
        <v>5492000</v>
      </c>
      <c r="E91" s="85">
        <v>31628000</v>
      </c>
      <c r="F91" s="85">
        <v>64801000</v>
      </c>
      <c r="G91" s="85">
        <v>29274000</v>
      </c>
      <c r="H91" s="85">
        <v>35800000</v>
      </c>
      <c r="I91" s="85">
        <v>16705000</v>
      </c>
      <c r="J91" s="85">
        <v>17103000</v>
      </c>
      <c r="K91" s="85">
        <v>96805000</v>
      </c>
      <c r="L91" s="85">
        <v>6727000</v>
      </c>
      <c r="M91" s="85">
        <v>39121000</v>
      </c>
      <c r="N91" s="85">
        <v>17775000</v>
      </c>
      <c r="O91" s="85">
        <v>21493000</v>
      </c>
      <c r="P91" s="85">
        <v>54715000</v>
      </c>
      <c r="Q91" s="85">
        <v>73674000</v>
      </c>
      <c r="R91" s="85">
        <v>4128000</v>
      </c>
      <c r="S91" s="85">
        <v>18208000</v>
      </c>
      <c r="T91" s="85">
        <v>11253000</v>
      </c>
      <c r="U91" s="85">
        <v>53212000</v>
      </c>
      <c r="V91" s="85">
        <v>544000</v>
      </c>
      <c r="W91" s="85">
        <v>606868000</v>
      </c>
    </row>
    <row r="92" spans="1:23">
      <c r="A92" s="93">
        <v>42917</v>
      </c>
      <c r="B92" s="85">
        <v>9143000</v>
      </c>
      <c r="C92" s="85">
        <v>507000</v>
      </c>
      <c r="D92" s="85">
        <v>5448000</v>
      </c>
      <c r="E92" s="85">
        <v>31822000</v>
      </c>
      <c r="F92" s="85">
        <v>66495000</v>
      </c>
      <c r="G92" s="85">
        <v>30014000</v>
      </c>
      <c r="H92" s="85">
        <v>37252000</v>
      </c>
      <c r="I92" s="85">
        <v>16844000</v>
      </c>
      <c r="J92" s="85">
        <v>15858000</v>
      </c>
      <c r="K92" s="85">
        <v>57906000</v>
      </c>
      <c r="L92" s="85">
        <v>7315000</v>
      </c>
      <c r="M92" s="85">
        <v>41687000</v>
      </c>
      <c r="N92" s="85">
        <v>35913000</v>
      </c>
      <c r="O92" s="85">
        <v>21451000</v>
      </c>
      <c r="P92" s="85">
        <v>32466000</v>
      </c>
      <c r="Q92" s="85">
        <v>80136000</v>
      </c>
      <c r="R92" s="85">
        <v>5012000</v>
      </c>
      <c r="S92" s="85">
        <v>19025000</v>
      </c>
      <c r="T92" s="85">
        <v>11673000</v>
      </c>
      <c r="U92" s="85">
        <v>27413000</v>
      </c>
      <c r="V92" s="85">
        <v>615000</v>
      </c>
      <c r="W92" s="85">
        <v>553994000</v>
      </c>
    </row>
    <row r="93" spans="1:23">
      <c r="A93" s="93">
        <v>42948</v>
      </c>
      <c r="B93" s="85">
        <v>10529000</v>
      </c>
      <c r="C93" s="85">
        <v>662000</v>
      </c>
      <c r="D93" s="85">
        <v>5992000</v>
      </c>
      <c r="E93" s="85">
        <v>36594000</v>
      </c>
      <c r="F93" s="85">
        <v>75400000</v>
      </c>
      <c r="G93" s="85">
        <v>31758000</v>
      </c>
      <c r="H93" s="85">
        <v>36953000</v>
      </c>
      <c r="I93" s="85">
        <v>16830000</v>
      </c>
      <c r="J93" s="85">
        <v>16687000</v>
      </c>
      <c r="K93" s="85">
        <v>79668000</v>
      </c>
      <c r="L93" s="85">
        <v>8056000</v>
      </c>
      <c r="M93" s="85">
        <v>41272000</v>
      </c>
      <c r="N93" s="85">
        <v>34871000</v>
      </c>
      <c r="O93" s="85">
        <v>23662000</v>
      </c>
      <c r="P93" s="85">
        <v>32600000</v>
      </c>
      <c r="Q93" s="85">
        <v>82177000</v>
      </c>
      <c r="R93" s="85">
        <v>7172000</v>
      </c>
      <c r="S93" s="85">
        <v>20998000</v>
      </c>
      <c r="T93" s="85">
        <v>15052000</v>
      </c>
      <c r="U93" s="85">
        <v>45497000</v>
      </c>
      <c r="V93" s="85">
        <v>586000</v>
      </c>
      <c r="W93" s="85">
        <v>623017000</v>
      </c>
    </row>
    <row r="94" spans="1:23">
      <c r="A94" s="93">
        <v>42979</v>
      </c>
      <c r="B94" s="85">
        <v>9663000</v>
      </c>
      <c r="C94" s="85">
        <v>553000</v>
      </c>
      <c r="D94" s="85">
        <v>5542000</v>
      </c>
      <c r="E94" s="85">
        <v>32929000</v>
      </c>
      <c r="F94" s="85">
        <v>64864000</v>
      </c>
      <c r="G94" s="85">
        <v>29442000</v>
      </c>
      <c r="H94" s="85">
        <v>36666000</v>
      </c>
      <c r="I94" s="85">
        <v>15496000</v>
      </c>
      <c r="J94" s="85">
        <v>15753000</v>
      </c>
      <c r="K94" s="85">
        <v>95152000</v>
      </c>
      <c r="L94" s="85">
        <v>7023000</v>
      </c>
      <c r="M94" s="85">
        <v>38448000</v>
      </c>
      <c r="N94" s="85">
        <v>15334000</v>
      </c>
      <c r="O94" s="85">
        <v>20196000</v>
      </c>
      <c r="P94" s="85">
        <v>35174000</v>
      </c>
      <c r="Q94" s="85">
        <v>72462000</v>
      </c>
      <c r="R94" s="85">
        <v>4366000</v>
      </c>
      <c r="S94" s="85">
        <v>18782000</v>
      </c>
      <c r="T94" s="85">
        <v>10953000</v>
      </c>
      <c r="U94" s="85">
        <v>54310000</v>
      </c>
      <c r="V94" s="85">
        <v>557000</v>
      </c>
      <c r="W94" s="85">
        <v>583666000</v>
      </c>
    </row>
    <row r="95" spans="1:23">
      <c r="A95" s="93">
        <v>43009</v>
      </c>
      <c r="B95" s="85">
        <v>9155000</v>
      </c>
      <c r="C95" s="85">
        <v>639000</v>
      </c>
      <c r="D95" s="85">
        <v>6587000</v>
      </c>
      <c r="E95" s="85">
        <v>35145000</v>
      </c>
      <c r="F95" s="85">
        <v>71901000</v>
      </c>
      <c r="G95" s="85">
        <v>31511000</v>
      </c>
      <c r="H95" s="85">
        <v>38921000</v>
      </c>
      <c r="I95" s="85">
        <v>17144000</v>
      </c>
      <c r="J95" s="85">
        <v>15716000</v>
      </c>
      <c r="K95" s="85">
        <v>65504000</v>
      </c>
      <c r="L95" s="85">
        <v>7699000</v>
      </c>
      <c r="M95" s="85">
        <v>42295000</v>
      </c>
      <c r="N95" s="85">
        <v>26078000</v>
      </c>
      <c r="O95" s="85">
        <v>23244000</v>
      </c>
      <c r="P95" s="85">
        <v>39940000</v>
      </c>
      <c r="Q95" s="85">
        <v>81869000</v>
      </c>
      <c r="R95" s="85">
        <v>4541000</v>
      </c>
      <c r="S95" s="85">
        <v>19250000</v>
      </c>
      <c r="T95" s="85">
        <v>12236000</v>
      </c>
      <c r="U95" s="85">
        <v>27897000</v>
      </c>
      <c r="V95" s="85">
        <v>698000</v>
      </c>
      <c r="W95" s="85">
        <v>577971000</v>
      </c>
    </row>
    <row r="96" spans="1:23">
      <c r="A96" s="93">
        <v>43040</v>
      </c>
      <c r="B96" s="85">
        <v>8471000</v>
      </c>
      <c r="C96" s="85">
        <v>682000</v>
      </c>
      <c r="D96" s="85">
        <v>5482000</v>
      </c>
      <c r="E96" s="85">
        <v>35114000</v>
      </c>
      <c r="F96" s="85">
        <v>73575000</v>
      </c>
      <c r="G96" s="85">
        <v>31083000</v>
      </c>
      <c r="H96" s="85">
        <v>36115000</v>
      </c>
      <c r="I96" s="85">
        <v>17110000</v>
      </c>
      <c r="J96" s="85">
        <v>15640000</v>
      </c>
      <c r="K96" s="85">
        <v>85053000</v>
      </c>
      <c r="L96" s="85">
        <v>7605000</v>
      </c>
      <c r="M96" s="85">
        <v>40903000</v>
      </c>
      <c r="N96" s="85">
        <v>18463000</v>
      </c>
      <c r="O96" s="85">
        <v>22444000</v>
      </c>
      <c r="P96" s="85">
        <v>39280000</v>
      </c>
      <c r="Q96" s="85">
        <v>78062000</v>
      </c>
      <c r="R96" s="85">
        <v>4229000</v>
      </c>
      <c r="S96" s="85">
        <v>19296000</v>
      </c>
      <c r="T96" s="85">
        <v>14726000</v>
      </c>
      <c r="U96" s="85">
        <v>46374000</v>
      </c>
      <c r="V96" s="85">
        <v>596000</v>
      </c>
      <c r="W96" s="85">
        <v>600302000</v>
      </c>
    </row>
    <row r="97" spans="1:25">
      <c r="A97" s="93">
        <v>43070</v>
      </c>
      <c r="B97" s="85">
        <v>8944000</v>
      </c>
      <c r="C97" s="85">
        <v>705000</v>
      </c>
      <c r="D97" s="85">
        <v>7157000</v>
      </c>
      <c r="E97" s="85">
        <v>41044000</v>
      </c>
      <c r="F97" s="85">
        <v>79823000</v>
      </c>
      <c r="G97" s="85">
        <v>34836000</v>
      </c>
      <c r="H97" s="85">
        <v>40160000</v>
      </c>
      <c r="I97" s="85">
        <v>18430000</v>
      </c>
      <c r="J97" s="85">
        <v>17309000</v>
      </c>
      <c r="K97" s="85">
        <v>93901000</v>
      </c>
      <c r="L97" s="85">
        <v>8059000</v>
      </c>
      <c r="M97" s="85">
        <v>50709000</v>
      </c>
      <c r="N97" s="85">
        <v>21492000</v>
      </c>
      <c r="O97" s="85">
        <v>22849000</v>
      </c>
      <c r="P97" s="85">
        <v>43413000</v>
      </c>
      <c r="Q97" s="85">
        <v>82714000</v>
      </c>
      <c r="R97" s="85">
        <v>5531000</v>
      </c>
      <c r="S97" s="85">
        <v>18451000</v>
      </c>
      <c r="T97" s="85">
        <v>12492000</v>
      </c>
      <c r="U97" s="85">
        <v>41284000</v>
      </c>
      <c r="V97" s="85">
        <v>561000</v>
      </c>
      <c r="W97" s="85">
        <v>649863000</v>
      </c>
      <c r="Y97" s="94"/>
    </row>
    <row r="98" spans="1:25">
      <c r="A98" s="93">
        <v>43101</v>
      </c>
      <c r="B98" s="85">
        <v>8589000</v>
      </c>
      <c r="C98" s="85">
        <v>585000</v>
      </c>
      <c r="D98" s="85">
        <v>5771000</v>
      </c>
      <c r="E98" s="85">
        <v>36948000</v>
      </c>
      <c r="F98" s="85">
        <v>76236000</v>
      </c>
      <c r="G98" s="85">
        <v>37714000</v>
      </c>
      <c r="H98" s="85">
        <v>41893000</v>
      </c>
      <c r="I98" s="85">
        <v>20790000</v>
      </c>
      <c r="J98" s="85">
        <v>18954000</v>
      </c>
      <c r="K98" s="85">
        <v>108729000</v>
      </c>
      <c r="L98" s="85">
        <v>10908000</v>
      </c>
      <c r="M98" s="85">
        <v>55235000</v>
      </c>
      <c r="N98" s="85">
        <v>33485000</v>
      </c>
      <c r="O98" s="85">
        <v>24557000</v>
      </c>
      <c r="P98" s="85">
        <v>39604000</v>
      </c>
      <c r="Q98" s="85">
        <v>94273000</v>
      </c>
      <c r="R98" s="85">
        <v>6544000</v>
      </c>
      <c r="S98" s="85">
        <v>19812000</v>
      </c>
      <c r="T98" s="85">
        <v>17997000</v>
      </c>
      <c r="U98" s="85">
        <v>35431000</v>
      </c>
      <c r="V98" s="85">
        <v>801000</v>
      </c>
      <c r="W98" s="85">
        <v>694855000</v>
      </c>
      <c r="Y98" s="94"/>
    </row>
    <row r="99" spans="1:25">
      <c r="A99" s="93">
        <v>43132</v>
      </c>
      <c r="B99" s="85">
        <v>7287000</v>
      </c>
      <c r="C99" s="85">
        <v>570000</v>
      </c>
      <c r="D99" s="85">
        <v>5577000</v>
      </c>
      <c r="E99" s="85">
        <v>31000000</v>
      </c>
      <c r="F99" s="85">
        <v>103844000</v>
      </c>
      <c r="G99" s="85">
        <v>32011000</v>
      </c>
      <c r="H99" s="85">
        <v>35021000</v>
      </c>
      <c r="I99" s="85">
        <v>16341000</v>
      </c>
      <c r="J99" s="85">
        <v>17015000</v>
      </c>
      <c r="K99" s="85">
        <v>90422000</v>
      </c>
      <c r="L99" s="85">
        <v>7091000</v>
      </c>
      <c r="M99" s="85">
        <v>42024000</v>
      </c>
      <c r="N99" s="85">
        <v>20151000</v>
      </c>
      <c r="O99" s="85">
        <v>22282000</v>
      </c>
      <c r="P99" s="85">
        <v>37586000</v>
      </c>
      <c r="Q99" s="85">
        <v>73228000</v>
      </c>
      <c r="R99" s="85">
        <v>4495000</v>
      </c>
      <c r="S99" s="85">
        <v>17123000</v>
      </c>
      <c r="T99" s="85">
        <v>12187000</v>
      </c>
      <c r="U99" s="85">
        <v>70482000</v>
      </c>
      <c r="V99" s="85">
        <v>567000</v>
      </c>
      <c r="W99" s="85">
        <v>646303000</v>
      </c>
      <c r="Y99" s="94"/>
    </row>
    <row r="100" spans="1:25">
      <c r="A100" s="93">
        <v>43160</v>
      </c>
      <c r="B100" s="85">
        <v>7542000</v>
      </c>
      <c r="C100" s="85">
        <v>591000</v>
      </c>
      <c r="D100" s="85">
        <v>9880000</v>
      </c>
      <c r="E100" s="85">
        <v>36226000</v>
      </c>
      <c r="F100" s="85">
        <v>81886000</v>
      </c>
      <c r="G100" s="85">
        <v>37862000</v>
      </c>
      <c r="H100" s="85">
        <v>39349000</v>
      </c>
      <c r="I100" s="85">
        <v>17459000</v>
      </c>
      <c r="J100" s="85">
        <v>19449000</v>
      </c>
      <c r="K100" s="85">
        <v>103602000</v>
      </c>
      <c r="L100" s="85">
        <v>8705000</v>
      </c>
      <c r="M100" s="85">
        <v>45735000</v>
      </c>
      <c r="N100" s="85">
        <v>23381000</v>
      </c>
      <c r="O100" s="85">
        <v>22449000</v>
      </c>
      <c r="P100" s="85">
        <v>44495000</v>
      </c>
      <c r="Q100" s="85">
        <v>76699000</v>
      </c>
      <c r="R100" s="85">
        <v>4891000</v>
      </c>
      <c r="S100" s="85">
        <v>18850000</v>
      </c>
      <c r="T100" s="85">
        <v>11947000</v>
      </c>
      <c r="U100" s="85">
        <v>61119000</v>
      </c>
      <c r="V100" s="85">
        <v>631000</v>
      </c>
      <c r="W100" s="85">
        <v>672749000</v>
      </c>
      <c r="Y100" s="94"/>
    </row>
    <row r="101" spans="1:25">
      <c r="A101" s="93">
        <v>43191</v>
      </c>
      <c r="B101" s="85">
        <v>7393000</v>
      </c>
      <c r="C101" s="85">
        <v>532000</v>
      </c>
      <c r="D101" s="85">
        <v>5787000</v>
      </c>
      <c r="E101" s="85">
        <v>33410000</v>
      </c>
      <c r="F101" s="85">
        <v>81578000</v>
      </c>
      <c r="G101" s="85">
        <v>36080000</v>
      </c>
      <c r="H101" s="85">
        <v>37925000</v>
      </c>
      <c r="I101" s="85">
        <v>16381000</v>
      </c>
      <c r="J101" s="85">
        <v>15806000</v>
      </c>
      <c r="K101" s="85">
        <v>86457000</v>
      </c>
      <c r="L101" s="85">
        <v>7536000</v>
      </c>
      <c r="M101" s="85">
        <v>44041000</v>
      </c>
      <c r="N101" s="85">
        <v>19122000</v>
      </c>
      <c r="O101" s="85">
        <v>22488000</v>
      </c>
      <c r="P101" s="85">
        <v>38077000</v>
      </c>
      <c r="Q101" s="85">
        <v>80404000</v>
      </c>
      <c r="R101" s="85">
        <v>5069000</v>
      </c>
      <c r="S101" s="85">
        <v>18748000</v>
      </c>
      <c r="T101" s="85">
        <v>15631000</v>
      </c>
      <c r="U101" s="85">
        <v>28108000</v>
      </c>
      <c r="V101" s="85">
        <v>2107000</v>
      </c>
      <c r="W101" s="85">
        <v>602680000</v>
      </c>
      <c r="Y101" s="94"/>
    </row>
    <row r="102" spans="1:25">
      <c r="A102" s="93">
        <v>43221</v>
      </c>
      <c r="B102" s="85">
        <v>8562000</v>
      </c>
      <c r="C102" s="85">
        <v>598000</v>
      </c>
      <c r="D102" s="85">
        <v>6468000</v>
      </c>
      <c r="E102" s="85">
        <v>36543000</v>
      </c>
      <c r="F102" s="85">
        <v>93894000</v>
      </c>
      <c r="G102" s="85">
        <v>33054000</v>
      </c>
      <c r="H102" s="85">
        <v>37745000</v>
      </c>
      <c r="I102" s="85">
        <v>17866000</v>
      </c>
      <c r="J102" s="85">
        <v>17058000</v>
      </c>
      <c r="K102" s="85">
        <v>81402000</v>
      </c>
      <c r="L102" s="85">
        <v>7750000</v>
      </c>
      <c r="M102" s="85">
        <v>43796000</v>
      </c>
      <c r="N102" s="85">
        <v>26512000</v>
      </c>
      <c r="O102" s="85">
        <v>24362000</v>
      </c>
      <c r="P102" s="85">
        <v>40633000</v>
      </c>
      <c r="Q102" s="85">
        <v>79608000</v>
      </c>
      <c r="R102" s="85">
        <v>4975000</v>
      </c>
      <c r="S102" s="85">
        <v>20667000</v>
      </c>
      <c r="T102" s="85">
        <v>13088000</v>
      </c>
      <c r="U102" s="85">
        <v>42097000</v>
      </c>
      <c r="V102" s="85">
        <v>-624000</v>
      </c>
      <c r="W102" s="85">
        <v>636054000</v>
      </c>
      <c r="Y102" s="94"/>
    </row>
    <row r="103" spans="1:25">
      <c r="A103" s="93">
        <v>43252</v>
      </c>
      <c r="B103" s="85">
        <v>8400000</v>
      </c>
      <c r="C103" s="85">
        <v>543000</v>
      </c>
      <c r="D103" s="85">
        <v>5647000</v>
      </c>
      <c r="E103" s="85">
        <v>33871000</v>
      </c>
      <c r="F103" s="85">
        <v>66007000</v>
      </c>
      <c r="G103" s="85">
        <v>31238000</v>
      </c>
      <c r="H103" s="85">
        <v>37447000</v>
      </c>
      <c r="I103" s="85">
        <v>18134000</v>
      </c>
      <c r="J103" s="85">
        <v>16716000</v>
      </c>
      <c r="K103" s="85">
        <v>79397000</v>
      </c>
      <c r="L103" s="85">
        <v>7218000</v>
      </c>
      <c r="M103" s="85">
        <v>40389000</v>
      </c>
      <c r="N103" s="85">
        <v>20360000</v>
      </c>
      <c r="O103" s="85">
        <v>22499000</v>
      </c>
      <c r="P103" s="85">
        <v>55402000</v>
      </c>
      <c r="Q103" s="85">
        <v>75411000</v>
      </c>
      <c r="R103" s="85">
        <v>4881000</v>
      </c>
      <c r="S103" s="85">
        <v>19989000</v>
      </c>
      <c r="T103" s="85">
        <v>11905000</v>
      </c>
      <c r="U103" s="85">
        <v>58145000</v>
      </c>
      <c r="V103" s="85">
        <v>674000</v>
      </c>
      <c r="W103" s="85">
        <v>614273000</v>
      </c>
      <c r="Y103" s="94"/>
    </row>
    <row r="104" spans="1:25">
      <c r="A104" s="93">
        <v>43282</v>
      </c>
      <c r="B104" s="85">
        <v>10107000</v>
      </c>
      <c r="C104" s="85">
        <v>627000</v>
      </c>
      <c r="D104" s="85">
        <v>5688000</v>
      </c>
      <c r="E104" s="85">
        <v>36498000</v>
      </c>
      <c r="F104" s="85">
        <v>75131000</v>
      </c>
      <c r="G104" s="85">
        <v>33999000</v>
      </c>
      <c r="H104" s="85">
        <v>40173000</v>
      </c>
      <c r="I104" s="85">
        <v>19187000</v>
      </c>
      <c r="J104" s="85">
        <v>21278000</v>
      </c>
      <c r="K104" s="85">
        <v>87677000</v>
      </c>
      <c r="L104" s="85">
        <v>8297000</v>
      </c>
      <c r="M104" s="85">
        <v>44281000</v>
      </c>
      <c r="N104" s="85">
        <v>29689000</v>
      </c>
      <c r="O104" s="85">
        <v>24929000</v>
      </c>
      <c r="P104" s="85">
        <v>38161000</v>
      </c>
      <c r="Q104" s="85">
        <v>88686000</v>
      </c>
      <c r="R104" s="85">
        <v>5598000</v>
      </c>
      <c r="S104" s="85">
        <v>21589000</v>
      </c>
      <c r="T104" s="85">
        <v>15830000</v>
      </c>
      <c r="U104" s="85">
        <v>42902000</v>
      </c>
      <c r="V104" s="85">
        <v>814000</v>
      </c>
      <c r="W104" s="85">
        <v>651141000</v>
      </c>
      <c r="Y104" s="94"/>
    </row>
    <row r="105" spans="1:25">
      <c r="A105" s="93">
        <v>43313</v>
      </c>
      <c r="B105" s="85">
        <v>11673000</v>
      </c>
      <c r="C105" s="85">
        <v>643000</v>
      </c>
      <c r="D105" s="85">
        <v>6342000</v>
      </c>
      <c r="E105" s="85">
        <v>40810000</v>
      </c>
      <c r="F105" s="85">
        <v>87927000</v>
      </c>
      <c r="G105" s="85">
        <v>31007000</v>
      </c>
      <c r="H105" s="85">
        <v>39769000</v>
      </c>
      <c r="I105" s="85">
        <v>17999000</v>
      </c>
      <c r="J105" s="85">
        <v>18131000</v>
      </c>
      <c r="K105" s="85">
        <v>86160000</v>
      </c>
      <c r="L105" s="85">
        <v>7979000</v>
      </c>
      <c r="M105" s="85">
        <v>44878000</v>
      </c>
      <c r="N105" s="85">
        <v>36157000</v>
      </c>
      <c r="O105" s="85">
        <v>25058000</v>
      </c>
      <c r="P105" s="85">
        <v>31559000</v>
      </c>
      <c r="Q105" s="85">
        <v>82478000</v>
      </c>
      <c r="R105" s="85">
        <v>7238000</v>
      </c>
      <c r="S105" s="85">
        <v>23209000</v>
      </c>
      <c r="T105" s="85">
        <v>12982000</v>
      </c>
      <c r="U105" s="85">
        <v>85495000</v>
      </c>
      <c r="V105" s="85">
        <v>812000</v>
      </c>
      <c r="W105" s="85">
        <v>698305000</v>
      </c>
      <c r="Y105" s="94"/>
    </row>
    <row r="106" spans="1:25">
      <c r="A106" s="93">
        <v>43344</v>
      </c>
      <c r="B106" s="85">
        <v>10793000</v>
      </c>
      <c r="C106" s="85">
        <v>577000</v>
      </c>
      <c r="D106" s="85">
        <v>5677000</v>
      </c>
      <c r="E106" s="85">
        <v>35919000</v>
      </c>
      <c r="F106" s="85">
        <v>68018000</v>
      </c>
      <c r="G106" s="85">
        <v>30457000</v>
      </c>
      <c r="H106" s="85">
        <v>37427000</v>
      </c>
      <c r="I106" s="85">
        <v>17087000</v>
      </c>
      <c r="J106" s="85">
        <v>19287000</v>
      </c>
      <c r="K106" s="85">
        <v>78437000</v>
      </c>
      <c r="L106" s="85">
        <v>7799000</v>
      </c>
      <c r="M106" s="85">
        <v>42163000</v>
      </c>
      <c r="N106" s="85">
        <v>18726000</v>
      </c>
      <c r="O106" s="85">
        <v>22741000</v>
      </c>
      <c r="P106" s="85">
        <v>36745000</v>
      </c>
      <c r="Q106" s="85">
        <v>76263000</v>
      </c>
      <c r="R106" s="85">
        <v>4983000</v>
      </c>
      <c r="S106" s="85">
        <v>20928000</v>
      </c>
      <c r="T106" s="85">
        <v>12062000</v>
      </c>
      <c r="U106" s="85">
        <v>31621000</v>
      </c>
      <c r="V106" s="85">
        <v>737000</v>
      </c>
      <c r="W106" s="85">
        <v>578447000</v>
      </c>
      <c r="Y106" s="94"/>
    </row>
    <row r="107" spans="1:25">
      <c r="A107" s="93">
        <v>43374</v>
      </c>
      <c r="B107" s="85">
        <v>9997000</v>
      </c>
      <c r="C107" s="85">
        <v>655000</v>
      </c>
      <c r="D107" s="85">
        <v>7058000</v>
      </c>
      <c r="E107" s="85">
        <v>41506000</v>
      </c>
      <c r="F107" s="85">
        <v>76677000</v>
      </c>
      <c r="G107" s="85">
        <v>33854000</v>
      </c>
      <c r="H107" s="85">
        <v>42354000</v>
      </c>
      <c r="I107" s="85">
        <v>19230000</v>
      </c>
      <c r="J107" s="85">
        <v>18071000</v>
      </c>
      <c r="K107" s="85">
        <v>93452000</v>
      </c>
      <c r="L107" s="85">
        <v>8916000</v>
      </c>
      <c r="M107" s="85">
        <v>47797000</v>
      </c>
      <c r="N107" s="85">
        <v>25158000</v>
      </c>
      <c r="O107" s="85">
        <v>26368000</v>
      </c>
      <c r="P107" s="85">
        <v>45129000</v>
      </c>
      <c r="Q107" s="85">
        <v>87946000</v>
      </c>
      <c r="R107" s="85">
        <v>4977000</v>
      </c>
      <c r="S107" s="85">
        <v>22424000</v>
      </c>
      <c r="T107" s="85">
        <v>17073000</v>
      </c>
      <c r="U107" s="85">
        <v>45636000</v>
      </c>
      <c r="V107" s="91">
        <v>960000</v>
      </c>
      <c r="W107" s="85">
        <v>675237000</v>
      </c>
      <c r="Y107" s="94"/>
    </row>
    <row r="108" spans="1:25">
      <c r="A108" s="93">
        <v>43405</v>
      </c>
      <c r="B108" s="85">
        <v>9402000</v>
      </c>
      <c r="C108" s="85">
        <v>629000</v>
      </c>
      <c r="D108" s="85">
        <v>5799000</v>
      </c>
      <c r="E108" s="85">
        <v>39039000</v>
      </c>
      <c r="F108" s="85">
        <v>79496000</v>
      </c>
      <c r="G108" s="85">
        <v>32422000</v>
      </c>
      <c r="H108" s="85">
        <v>38786000</v>
      </c>
      <c r="I108" s="85">
        <v>19127000</v>
      </c>
      <c r="J108" s="85">
        <v>19964000</v>
      </c>
      <c r="K108" s="85">
        <v>90222000</v>
      </c>
      <c r="L108" s="85">
        <v>8025000</v>
      </c>
      <c r="M108" s="85">
        <v>44940000</v>
      </c>
      <c r="N108" s="85">
        <v>22140000</v>
      </c>
      <c r="O108" s="85">
        <v>24427000</v>
      </c>
      <c r="P108" s="85">
        <v>42392000</v>
      </c>
      <c r="Q108" s="85">
        <v>82051000</v>
      </c>
      <c r="R108" s="85">
        <v>4946000</v>
      </c>
      <c r="S108" s="85">
        <v>21152000</v>
      </c>
      <c r="T108" s="85">
        <v>12693000</v>
      </c>
      <c r="U108" s="85">
        <v>67503000</v>
      </c>
      <c r="V108" s="85">
        <v>894000</v>
      </c>
      <c r="W108" s="85">
        <v>666049000</v>
      </c>
      <c r="Y108" s="94"/>
    </row>
    <row r="109" spans="1:25">
      <c r="A109" s="93">
        <v>43435</v>
      </c>
      <c r="B109" s="85">
        <v>10590000</v>
      </c>
      <c r="C109" s="85">
        <v>741000</v>
      </c>
      <c r="D109" s="85">
        <v>7508000</v>
      </c>
      <c r="E109" s="85">
        <v>45876000</v>
      </c>
      <c r="F109" s="85">
        <v>78337000</v>
      </c>
      <c r="G109" s="85">
        <v>38808000</v>
      </c>
      <c r="H109" s="85">
        <v>41459000</v>
      </c>
      <c r="I109" s="85">
        <v>21652000</v>
      </c>
      <c r="J109" s="85">
        <v>20009000</v>
      </c>
      <c r="K109" s="85">
        <v>100961000</v>
      </c>
      <c r="L109" s="85">
        <v>9150000</v>
      </c>
      <c r="M109" s="85">
        <v>58931000</v>
      </c>
      <c r="N109" s="85">
        <v>19344000</v>
      </c>
      <c r="O109" s="85">
        <v>26669000</v>
      </c>
      <c r="P109" s="85">
        <v>46828000</v>
      </c>
      <c r="Q109" s="85">
        <v>91014000</v>
      </c>
      <c r="R109" s="85">
        <v>7185000</v>
      </c>
      <c r="S109" s="85">
        <v>21347000</v>
      </c>
      <c r="T109" s="85">
        <v>13999000</v>
      </c>
      <c r="U109" s="85">
        <v>34188000</v>
      </c>
      <c r="V109" s="85">
        <v>1330000</v>
      </c>
      <c r="W109" s="85">
        <v>695926000</v>
      </c>
      <c r="Y109" s="94"/>
    </row>
    <row r="110" spans="1:25">
      <c r="A110" s="93">
        <v>43466</v>
      </c>
      <c r="B110" s="85">
        <v>8315000</v>
      </c>
      <c r="C110" s="85">
        <v>564000</v>
      </c>
      <c r="D110" s="85">
        <v>6870000</v>
      </c>
      <c r="E110" s="85">
        <v>38408000</v>
      </c>
      <c r="F110" s="85">
        <v>79412000</v>
      </c>
      <c r="G110" s="85">
        <v>36811000</v>
      </c>
      <c r="H110" s="85">
        <v>40549000</v>
      </c>
      <c r="I110" s="85">
        <v>19538000</v>
      </c>
      <c r="J110" s="85">
        <v>19803000</v>
      </c>
      <c r="K110" s="85">
        <v>107349000</v>
      </c>
      <c r="L110" s="85">
        <v>10385000</v>
      </c>
      <c r="M110" s="85">
        <v>57348000</v>
      </c>
      <c r="N110" s="85">
        <v>28786000</v>
      </c>
      <c r="O110" s="85">
        <v>25842000</v>
      </c>
      <c r="P110" s="85">
        <v>42598000</v>
      </c>
      <c r="Q110" s="85">
        <v>95750000</v>
      </c>
      <c r="R110" s="85">
        <v>6354000</v>
      </c>
      <c r="S110" s="85">
        <v>20884000</v>
      </c>
      <c r="T110" s="85">
        <v>18646000</v>
      </c>
      <c r="U110" s="85">
        <v>44365000</v>
      </c>
      <c r="V110" s="85">
        <v>1405000</v>
      </c>
      <c r="W110" s="85">
        <v>709981000</v>
      </c>
      <c r="Y110" s="94"/>
    </row>
    <row r="111" spans="1:25">
      <c r="A111" s="93">
        <v>43497</v>
      </c>
      <c r="B111" s="85">
        <v>7242000</v>
      </c>
      <c r="C111" s="85">
        <v>564000</v>
      </c>
      <c r="D111" s="85">
        <v>5746000</v>
      </c>
      <c r="E111" s="85">
        <v>37450000</v>
      </c>
      <c r="F111" s="85">
        <v>108095000</v>
      </c>
      <c r="G111" s="85">
        <v>33803000</v>
      </c>
      <c r="H111" s="85">
        <v>36444000</v>
      </c>
      <c r="I111" s="85">
        <v>17399000</v>
      </c>
      <c r="J111" s="85">
        <v>17638000</v>
      </c>
      <c r="K111" s="85">
        <v>100249000</v>
      </c>
      <c r="L111" s="85">
        <v>7812000</v>
      </c>
      <c r="M111" s="85">
        <v>45064000</v>
      </c>
      <c r="N111" s="85">
        <v>27147000</v>
      </c>
      <c r="O111" s="85">
        <v>23936000</v>
      </c>
      <c r="P111" s="85">
        <v>42224000</v>
      </c>
      <c r="Q111" s="85">
        <v>77591000</v>
      </c>
      <c r="R111" s="85">
        <v>4906000</v>
      </c>
      <c r="S111" s="85">
        <v>18845000</v>
      </c>
      <c r="T111" s="85">
        <v>12598000</v>
      </c>
      <c r="U111" s="85">
        <v>54122000</v>
      </c>
      <c r="V111" s="85">
        <v>1111000</v>
      </c>
      <c r="W111" s="85">
        <v>679985000</v>
      </c>
      <c r="Y111" s="94"/>
    </row>
    <row r="112" spans="1:25">
      <c r="A112" s="93">
        <v>43525</v>
      </c>
      <c r="B112" s="85">
        <v>7104000</v>
      </c>
      <c r="C112" s="85">
        <v>690000</v>
      </c>
      <c r="D112" s="85">
        <v>10325000</v>
      </c>
      <c r="E112" s="85">
        <v>38456000</v>
      </c>
      <c r="F112" s="85">
        <v>83040000</v>
      </c>
      <c r="G112" s="85">
        <v>41086000</v>
      </c>
      <c r="H112" s="85">
        <v>39076000</v>
      </c>
      <c r="I112" s="85">
        <v>17560000</v>
      </c>
      <c r="J112" s="85">
        <v>20696000</v>
      </c>
      <c r="K112" s="85">
        <v>104468000</v>
      </c>
      <c r="L112" s="85">
        <v>10454000</v>
      </c>
      <c r="M112" s="85">
        <v>48374000</v>
      </c>
      <c r="N112" s="85">
        <v>29148000</v>
      </c>
      <c r="O112" s="85">
        <v>23924000</v>
      </c>
      <c r="P112" s="85">
        <v>45212000</v>
      </c>
      <c r="Q112" s="85">
        <v>82548000</v>
      </c>
      <c r="R112" s="85">
        <v>4825000</v>
      </c>
      <c r="S112" s="85">
        <v>19464000</v>
      </c>
      <c r="T112" s="85">
        <v>12661000</v>
      </c>
      <c r="U112" s="85">
        <v>47659000</v>
      </c>
      <c r="V112" s="85">
        <v>1033000</v>
      </c>
      <c r="W112" s="85">
        <v>687802000</v>
      </c>
      <c r="Y112" s="94"/>
    </row>
    <row r="113" spans="1:25">
      <c r="A113" s="93">
        <v>43556</v>
      </c>
      <c r="B113" s="85">
        <v>8264000</v>
      </c>
      <c r="C113" s="85">
        <v>560000</v>
      </c>
      <c r="D113" s="85">
        <v>7116000</v>
      </c>
      <c r="E113" s="85">
        <v>38280000</v>
      </c>
      <c r="F113" s="85">
        <v>90828000</v>
      </c>
      <c r="G113" s="85">
        <v>38203000</v>
      </c>
      <c r="H113" s="85">
        <v>42541000</v>
      </c>
      <c r="I113" s="85">
        <v>18413000</v>
      </c>
      <c r="J113" s="85">
        <v>19751000</v>
      </c>
      <c r="K113" s="85">
        <v>97617000</v>
      </c>
      <c r="L113" s="85">
        <v>8812000</v>
      </c>
      <c r="M113" s="85">
        <v>47870000</v>
      </c>
      <c r="N113" s="85">
        <v>36723000</v>
      </c>
      <c r="O113" s="85">
        <v>25806000</v>
      </c>
      <c r="P113" s="85">
        <v>39588000</v>
      </c>
      <c r="Q113" s="85">
        <v>87379000</v>
      </c>
      <c r="R113" s="85">
        <v>5502000</v>
      </c>
      <c r="S113" s="85">
        <v>21192000</v>
      </c>
      <c r="T113" s="85">
        <v>17085000</v>
      </c>
      <c r="U113" s="85">
        <v>47597000</v>
      </c>
      <c r="V113" s="85">
        <v>1271000</v>
      </c>
      <c r="W113" s="85">
        <v>700400000</v>
      </c>
      <c r="Y113" s="94"/>
    </row>
    <row r="114" spans="1:25">
      <c r="A114" s="93">
        <v>43586</v>
      </c>
      <c r="B114" s="85">
        <v>9159000</v>
      </c>
      <c r="C114" s="85">
        <v>578000</v>
      </c>
      <c r="D114" s="85">
        <v>5933000</v>
      </c>
      <c r="E114" s="85">
        <v>41258000</v>
      </c>
      <c r="F114" s="85">
        <v>90728000</v>
      </c>
      <c r="G114" s="85">
        <v>32677000</v>
      </c>
      <c r="H114" s="85">
        <v>39980000</v>
      </c>
      <c r="I114" s="85">
        <v>18327000</v>
      </c>
      <c r="J114" s="85">
        <v>18988000</v>
      </c>
      <c r="K114" s="85">
        <v>85207000</v>
      </c>
      <c r="L114" s="85">
        <v>8326000</v>
      </c>
      <c r="M114" s="85">
        <v>48120000</v>
      </c>
      <c r="N114" s="85">
        <v>18965000</v>
      </c>
      <c r="O114" s="85">
        <v>25832000</v>
      </c>
      <c r="P114" s="85">
        <v>42932000</v>
      </c>
      <c r="Q114" s="85">
        <v>83582000</v>
      </c>
      <c r="R114" s="85">
        <v>5706000</v>
      </c>
      <c r="S114" s="85">
        <v>22582000</v>
      </c>
      <c r="T114" s="85">
        <v>14241000</v>
      </c>
      <c r="U114" s="85">
        <v>67660000</v>
      </c>
      <c r="V114" s="85">
        <v>1315000</v>
      </c>
      <c r="W114" s="85">
        <v>682096000</v>
      </c>
      <c r="Y114" s="94"/>
    </row>
    <row r="115" spans="1:25">
      <c r="A115" s="93">
        <v>43617</v>
      </c>
      <c r="B115" s="85">
        <v>8692000</v>
      </c>
      <c r="C115" s="85">
        <v>554000</v>
      </c>
      <c r="D115" s="85">
        <v>5870000</v>
      </c>
      <c r="E115" s="85">
        <v>36160000</v>
      </c>
      <c r="F115" s="85">
        <v>68114000</v>
      </c>
      <c r="G115" s="85">
        <v>32165000</v>
      </c>
      <c r="H115" s="85">
        <v>37436000</v>
      </c>
      <c r="I115" s="85">
        <v>17087000</v>
      </c>
      <c r="J115" s="85">
        <v>19491000</v>
      </c>
      <c r="K115" s="85">
        <v>82791000</v>
      </c>
      <c r="L115" s="85">
        <v>7839000</v>
      </c>
      <c r="M115" s="85">
        <v>43181000</v>
      </c>
      <c r="N115" s="85">
        <v>19260000</v>
      </c>
      <c r="O115" s="85">
        <v>23832000</v>
      </c>
      <c r="P115" s="85">
        <v>58230000</v>
      </c>
      <c r="Q115" s="85">
        <v>79864000</v>
      </c>
      <c r="R115" s="85">
        <v>5620000</v>
      </c>
      <c r="S115" s="85">
        <v>21133000</v>
      </c>
      <c r="T115" s="85">
        <v>12554000</v>
      </c>
      <c r="U115" s="85">
        <v>33999000</v>
      </c>
      <c r="V115" s="85">
        <v>1139000</v>
      </c>
      <c r="W115" s="85">
        <v>615008000</v>
      </c>
      <c r="Y115" s="94"/>
    </row>
    <row r="116" spans="1:25">
      <c r="A116" s="93">
        <v>43647</v>
      </c>
      <c r="B116" s="85">
        <v>11323000</v>
      </c>
      <c r="C116" s="85">
        <v>648000</v>
      </c>
      <c r="D116" s="85">
        <v>6065000</v>
      </c>
      <c r="E116" s="85">
        <v>42264000</v>
      </c>
      <c r="F116" s="85">
        <v>79434000</v>
      </c>
      <c r="G116" s="85">
        <v>37403000</v>
      </c>
      <c r="H116" s="85">
        <v>43165000</v>
      </c>
      <c r="I116" s="85">
        <v>20327000</v>
      </c>
      <c r="J116" s="85">
        <v>18671000</v>
      </c>
      <c r="K116" s="85">
        <v>95427000</v>
      </c>
      <c r="L116" s="85">
        <v>9937000</v>
      </c>
      <c r="M116" s="85">
        <v>49665000</v>
      </c>
      <c r="N116" s="85">
        <v>29153000</v>
      </c>
      <c r="O116" s="85">
        <v>28862000</v>
      </c>
      <c r="P116" s="85">
        <v>41538000</v>
      </c>
      <c r="Q116" s="85">
        <v>96376000</v>
      </c>
      <c r="R116" s="85">
        <v>6022000</v>
      </c>
      <c r="S116" s="85">
        <v>24436000</v>
      </c>
      <c r="T116" s="85">
        <v>18150000</v>
      </c>
      <c r="U116" s="85">
        <v>55586000</v>
      </c>
      <c r="V116" s="85">
        <v>1526000</v>
      </c>
      <c r="W116" s="85">
        <v>715978000</v>
      </c>
      <c r="Y116" s="94"/>
    </row>
    <row r="117" spans="1:25">
      <c r="A117" s="93">
        <v>43678</v>
      </c>
      <c r="B117" s="85">
        <v>11328000</v>
      </c>
      <c r="C117" s="85">
        <v>626000</v>
      </c>
      <c r="D117" s="85">
        <v>6502000</v>
      </c>
      <c r="E117" s="85">
        <v>42820000</v>
      </c>
      <c r="F117" s="85">
        <v>78364000</v>
      </c>
      <c r="G117" s="85">
        <v>32700000</v>
      </c>
      <c r="H117" s="85">
        <v>40978000</v>
      </c>
      <c r="I117" s="85">
        <v>18132000</v>
      </c>
      <c r="J117" s="85">
        <v>17359000</v>
      </c>
      <c r="K117" s="85">
        <v>90020000</v>
      </c>
      <c r="L117" s="85">
        <v>12693000</v>
      </c>
      <c r="M117" s="85">
        <v>46135000</v>
      </c>
      <c r="N117" s="85">
        <v>53248000</v>
      </c>
      <c r="O117" s="85">
        <v>26452000</v>
      </c>
      <c r="P117" s="85">
        <v>32857000</v>
      </c>
      <c r="Q117" s="85">
        <v>84734000</v>
      </c>
      <c r="R117" s="85">
        <v>7222000</v>
      </c>
      <c r="S117" s="85">
        <v>23770000</v>
      </c>
      <c r="T117" s="85">
        <v>13549000</v>
      </c>
      <c r="U117" s="85">
        <v>65470000</v>
      </c>
      <c r="V117" s="85">
        <v>1515000</v>
      </c>
      <c r="W117" s="85">
        <v>706472000</v>
      </c>
      <c r="Y117" s="94"/>
    </row>
    <row r="118" spans="1:25">
      <c r="A118" s="93">
        <v>43709</v>
      </c>
      <c r="B118" s="85">
        <v>9914000</v>
      </c>
      <c r="C118" s="85">
        <v>604000</v>
      </c>
      <c r="D118" s="85">
        <v>6336000</v>
      </c>
      <c r="E118" s="85">
        <v>41181000</v>
      </c>
      <c r="F118" s="85">
        <v>71349000</v>
      </c>
      <c r="G118" s="85">
        <v>33350000</v>
      </c>
      <c r="H118" s="85">
        <v>41025000</v>
      </c>
      <c r="I118" s="85">
        <v>17810000</v>
      </c>
      <c r="J118" s="85">
        <v>18672000</v>
      </c>
      <c r="K118" s="85">
        <v>85974000</v>
      </c>
      <c r="L118" s="85">
        <v>8738000</v>
      </c>
      <c r="M118" s="85">
        <v>45643000</v>
      </c>
      <c r="N118" s="85">
        <v>26375000</v>
      </c>
      <c r="O118" s="85">
        <v>26192000</v>
      </c>
      <c r="P118" s="85">
        <v>39663000</v>
      </c>
      <c r="Q118" s="85">
        <v>85907000</v>
      </c>
      <c r="R118" s="85">
        <v>5537000</v>
      </c>
      <c r="S118" s="85">
        <v>22950000</v>
      </c>
      <c r="T118" s="85">
        <v>13002000</v>
      </c>
      <c r="U118" s="85">
        <v>35767000</v>
      </c>
      <c r="V118" s="85">
        <v>1548000</v>
      </c>
      <c r="W118" s="85">
        <v>637535000</v>
      </c>
      <c r="Y118" s="94"/>
    </row>
    <row r="119" spans="1:25">
      <c r="A119" s="93">
        <v>43739</v>
      </c>
      <c r="B119" s="85">
        <v>10300000</v>
      </c>
      <c r="C119" s="85">
        <v>668000</v>
      </c>
      <c r="D119" s="85">
        <v>7053000</v>
      </c>
      <c r="E119" s="85">
        <v>45261000</v>
      </c>
      <c r="F119" s="85">
        <v>76879000</v>
      </c>
      <c r="G119" s="85">
        <v>35416000</v>
      </c>
      <c r="H119" s="85">
        <v>44594000</v>
      </c>
      <c r="I119" s="85">
        <v>20240000</v>
      </c>
      <c r="J119" s="85">
        <v>18619000</v>
      </c>
      <c r="K119" s="85">
        <v>100913000</v>
      </c>
      <c r="L119" s="85">
        <v>9686000</v>
      </c>
      <c r="M119" s="85">
        <v>48821000</v>
      </c>
      <c r="N119" s="85">
        <v>48765000</v>
      </c>
      <c r="O119" s="85">
        <v>29526000</v>
      </c>
      <c r="P119" s="85">
        <v>44818000</v>
      </c>
      <c r="Q119" s="85">
        <v>91462000</v>
      </c>
      <c r="R119" s="85">
        <v>5640000</v>
      </c>
      <c r="S119" s="85">
        <v>23715000</v>
      </c>
      <c r="T119" s="85">
        <v>19057000</v>
      </c>
      <c r="U119" s="85">
        <v>55338000</v>
      </c>
      <c r="V119" s="85">
        <v>1897000</v>
      </c>
      <c r="W119" s="85">
        <v>738664000</v>
      </c>
      <c r="Y119" s="94"/>
    </row>
    <row r="120" spans="1:25">
      <c r="A120" s="93">
        <v>43770</v>
      </c>
      <c r="B120" s="85">
        <v>8674000</v>
      </c>
      <c r="C120" s="85">
        <v>542000</v>
      </c>
      <c r="D120" s="85">
        <v>6009000</v>
      </c>
      <c r="E120" s="85">
        <v>38372000</v>
      </c>
      <c r="F120" s="85">
        <v>78702000</v>
      </c>
      <c r="G120" s="85">
        <v>31790000</v>
      </c>
      <c r="H120" s="85">
        <v>36855000</v>
      </c>
      <c r="I120" s="85">
        <v>17585000</v>
      </c>
      <c r="J120" s="85">
        <v>17830000</v>
      </c>
      <c r="K120" s="85">
        <v>94699000</v>
      </c>
      <c r="L120" s="85">
        <v>8466000</v>
      </c>
      <c r="M120" s="85">
        <v>45017000</v>
      </c>
      <c r="N120" s="85">
        <v>24003000</v>
      </c>
      <c r="O120" s="85">
        <v>25193000</v>
      </c>
      <c r="P120" s="85">
        <v>48499000</v>
      </c>
      <c r="Q120" s="85">
        <v>84631000</v>
      </c>
      <c r="R120" s="85">
        <v>5187000</v>
      </c>
      <c r="S120" s="85">
        <v>20616000</v>
      </c>
      <c r="T120" s="85">
        <v>12658000</v>
      </c>
      <c r="U120" s="85">
        <v>53092000</v>
      </c>
      <c r="V120" s="85">
        <v>1841000</v>
      </c>
      <c r="W120" s="85">
        <v>660260000</v>
      </c>
      <c r="Y120" s="94"/>
    </row>
    <row r="121" spans="1:25">
      <c r="A121" s="93">
        <v>43800</v>
      </c>
      <c r="B121" s="85">
        <v>11817000</v>
      </c>
      <c r="C121" s="85">
        <v>786000</v>
      </c>
      <c r="D121" s="85">
        <v>8119000</v>
      </c>
      <c r="E121" s="85">
        <v>54259000</v>
      </c>
      <c r="F121" s="85">
        <v>87704000</v>
      </c>
      <c r="G121" s="85">
        <v>44769000</v>
      </c>
      <c r="H121" s="85">
        <v>49996000</v>
      </c>
      <c r="I121" s="85">
        <v>23491000</v>
      </c>
      <c r="J121" s="85">
        <v>22308000</v>
      </c>
      <c r="K121" s="85">
        <v>117243000</v>
      </c>
      <c r="L121" s="85">
        <v>11108000</v>
      </c>
      <c r="M121" s="85">
        <v>69021000</v>
      </c>
      <c r="N121" s="85">
        <v>26788000</v>
      </c>
      <c r="O121" s="85">
        <v>31418000</v>
      </c>
      <c r="P121" s="85">
        <v>54027000</v>
      </c>
      <c r="Q121" s="85">
        <v>105015000</v>
      </c>
      <c r="R121" s="85">
        <v>7553000</v>
      </c>
      <c r="S121" s="85">
        <v>25029000</v>
      </c>
      <c r="T121" s="85">
        <v>16080000</v>
      </c>
      <c r="U121" s="85">
        <v>53099000</v>
      </c>
      <c r="V121" s="85">
        <v>2385000</v>
      </c>
      <c r="W121" s="85">
        <v>822014000</v>
      </c>
      <c r="Y121" s="94"/>
    </row>
    <row r="122" spans="1:25">
      <c r="A122" s="93">
        <v>43831</v>
      </c>
      <c r="B122" s="85">
        <v>8166000</v>
      </c>
      <c r="C122" s="85">
        <v>550000</v>
      </c>
      <c r="D122" s="85">
        <v>6986000</v>
      </c>
      <c r="E122" s="85">
        <v>40669000</v>
      </c>
      <c r="F122" s="85">
        <v>84297000</v>
      </c>
      <c r="G122" s="85">
        <v>35847000</v>
      </c>
      <c r="H122" s="85">
        <v>43036000</v>
      </c>
      <c r="I122" s="85">
        <v>19501000</v>
      </c>
      <c r="J122" s="85">
        <v>19787000</v>
      </c>
      <c r="K122" s="85">
        <v>123667000</v>
      </c>
      <c r="L122" s="85">
        <v>10991000</v>
      </c>
      <c r="M122" s="85">
        <v>58267000</v>
      </c>
      <c r="N122" s="85">
        <v>35699000</v>
      </c>
      <c r="O122" s="85">
        <v>26102000</v>
      </c>
      <c r="P122" s="85">
        <v>40289000</v>
      </c>
      <c r="Q122" s="85">
        <v>93598000</v>
      </c>
      <c r="R122" s="85">
        <v>7003000</v>
      </c>
      <c r="S122" s="85">
        <v>22021000</v>
      </c>
      <c r="T122" s="85">
        <v>19443000</v>
      </c>
      <c r="U122" s="85">
        <v>70661000</v>
      </c>
      <c r="V122" s="85">
        <v>5597000</v>
      </c>
      <c r="W122" s="85">
        <v>772179000</v>
      </c>
      <c r="Y122" s="94"/>
    </row>
  </sheetData>
  <phoneticPr fontId="12" type="noConversion"/>
  <pageMargins left="0.75" right="0.75" top="1" bottom="1" header="0.5" footer="0.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9"/>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RowHeight="12.75"/>
  <cols>
    <col min="2" max="2" width="12.28515625" customWidth="1"/>
    <col min="3" max="14" width="11" customWidth="1"/>
    <col min="15" max="15" width="12" customWidth="1"/>
    <col min="16" max="24" width="11" customWidth="1"/>
    <col min="26" max="26" width="12.42578125" style="31" customWidth="1"/>
    <col min="27" max="27" width="11.85546875" style="31" customWidth="1"/>
  </cols>
  <sheetData>
    <row r="1" spans="1:27">
      <c r="A1" t="str">
        <f>'Raw Data'!A1</f>
        <v>Withholding Payments by Month and Sector</v>
      </c>
    </row>
    <row r="2" spans="1:27" ht="14.25" customHeight="1">
      <c r="A2" t="s">
        <v>39</v>
      </c>
    </row>
    <row r="4" spans="1:27" ht="38.25">
      <c r="A4" t="s">
        <v>40</v>
      </c>
      <c r="B4" t="s">
        <v>41</v>
      </c>
      <c r="C4" t="s">
        <v>27</v>
      </c>
      <c r="D4" t="s">
        <v>5</v>
      </c>
      <c r="E4" t="s">
        <v>7</v>
      </c>
      <c r="F4" t="s">
        <v>9</v>
      </c>
      <c r="G4" t="s">
        <v>11</v>
      </c>
      <c r="H4" t="s">
        <v>13</v>
      </c>
      <c r="I4" t="s">
        <v>15</v>
      </c>
      <c r="J4" t="s">
        <v>17</v>
      </c>
      <c r="K4" t="s">
        <v>19</v>
      </c>
      <c r="L4" t="s">
        <v>21</v>
      </c>
      <c r="M4" t="s">
        <v>4</v>
      </c>
      <c r="N4" t="s">
        <v>6</v>
      </c>
      <c r="O4" t="s">
        <v>8</v>
      </c>
      <c r="P4" t="s">
        <v>28</v>
      </c>
      <c r="Q4" t="s">
        <v>12</v>
      </c>
      <c r="R4" t="s">
        <v>14</v>
      </c>
      <c r="S4" t="s">
        <v>16</v>
      </c>
      <c r="T4" t="s">
        <v>18</v>
      </c>
      <c r="U4" t="s">
        <v>20</v>
      </c>
      <c r="V4" t="s">
        <v>22</v>
      </c>
      <c r="W4" t="s">
        <v>37</v>
      </c>
      <c r="X4" t="s">
        <v>38</v>
      </c>
      <c r="Y4" t="s">
        <v>47</v>
      </c>
      <c r="Z4" s="32" t="s">
        <v>48</v>
      </c>
      <c r="AA4" s="32" t="s">
        <v>49</v>
      </c>
    </row>
    <row r="5" spans="1:27">
      <c r="A5" s="25">
        <f>'Raw Data'!A3</f>
        <v>40210</v>
      </c>
      <c r="B5" s="25">
        <f>'Raw Data'!A14</f>
        <v>40544</v>
      </c>
      <c r="C5">
        <f>SUM('Raw Data'!B3:B14)</f>
        <v>56711000</v>
      </c>
      <c r="D5">
        <f>SUM('Raw Data'!C3:C14)</f>
        <v>5107000</v>
      </c>
      <c r="E5">
        <f>SUM('Raw Data'!D3:D14)</f>
        <v>59544000</v>
      </c>
      <c r="F5">
        <f>SUM('Raw Data'!E3:E14)</f>
        <v>208097000</v>
      </c>
      <c r="G5">
        <f>SUM('Raw Data'!F3:F14)</f>
        <v>626900000</v>
      </c>
      <c r="H5">
        <f>SUM('Raw Data'!G3:G14)</f>
        <v>249873000</v>
      </c>
      <c r="I5">
        <f>SUM('Raw Data'!H3:H14)</f>
        <v>295805000</v>
      </c>
      <c r="J5">
        <f>SUM('Raw Data'!I3:I14)</f>
        <v>142871000</v>
      </c>
      <c r="K5">
        <f>SUM('Raw Data'!J3:J14)</f>
        <v>119175000</v>
      </c>
      <c r="L5">
        <f>SUM('Raw Data'!K3:K14)</f>
        <v>587543000</v>
      </c>
      <c r="M5">
        <f>SUM('Raw Data'!L3:L14)</f>
        <v>53183000</v>
      </c>
      <c r="N5">
        <f>SUM('Raw Data'!M3:M14)</f>
        <v>294636000</v>
      </c>
      <c r="O5">
        <f>SUM('Raw Data'!N3:N14)</f>
        <v>142253000</v>
      </c>
      <c r="P5">
        <f>SUM('Raw Data'!O3:O14)</f>
        <v>146873000</v>
      </c>
      <c r="Q5">
        <f>SUM('Raw Data'!P3:P14)</f>
        <v>334934000</v>
      </c>
      <c r="R5">
        <f>SUM('Raw Data'!Q3:Q14)</f>
        <v>599685000</v>
      </c>
      <c r="S5">
        <f>SUM('Raw Data'!R3:R14)</f>
        <v>34778000</v>
      </c>
      <c r="T5">
        <f>SUM('Raw Data'!S3:S14)</f>
        <v>111815000</v>
      </c>
      <c r="U5">
        <f>SUM('Raw Data'!T3:T14)</f>
        <v>88021000</v>
      </c>
      <c r="V5">
        <f>SUM('Raw Data'!U3:U14)</f>
        <v>502601000</v>
      </c>
      <c r="W5">
        <f>SUM('Raw Data'!V3:V14)</f>
        <v>2700000</v>
      </c>
      <c r="X5">
        <f>SUM('Raw Data'!W3:W14)</f>
        <v>4663100000</v>
      </c>
      <c r="Y5">
        <v>0</v>
      </c>
    </row>
    <row r="6" spans="1:27">
      <c r="A6" s="25">
        <f>'Raw Data'!A4</f>
        <v>40238</v>
      </c>
      <c r="B6" s="25">
        <f>'Raw Data'!A15</f>
        <v>40575</v>
      </c>
      <c r="C6">
        <f>SUM('Raw Data'!B4:B15)</f>
        <v>57070000</v>
      </c>
      <c r="D6">
        <f>SUM('Raw Data'!C4:C15)</f>
        <v>5133000</v>
      </c>
      <c r="E6">
        <f>SUM('Raw Data'!D4:D15)</f>
        <v>59618000</v>
      </c>
      <c r="F6">
        <f>SUM('Raw Data'!E4:E15)</f>
        <v>208632000</v>
      </c>
      <c r="G6">
        <f>SUM('Raw Data'!F4:F15)</f>
        <v>630914000</v>
      </c>
      <c r="H6">
        <f>SUM('Raw Data'!G4:G15)</f>
        <v>251636000</v>
      </c>
      <c r="I6">
        <f>SUM('Raw Data'!H4:H15)</f>
        <v>297324000</v>
      </c>
      <c r="J6">
        <f>SUM('Raw Data'!I4:I15)</f>
        <v>143488000</v>
      </c>
      <c r="K6">
        <f>SUM('Raw Data'!J4:J15)</f>
        <v>119586000</v>
      </c>
      <c r="L6">
        <f>SUM('Raw Data'!K4:K15)</f>
        <v>593053000</v>
      </c>
      <c r="M6">
        <f>SUM('Raw Data'!L4:L15)</f>
        <v>53287000</v>
      </c>
      <c r="N6">
        <f>SUM('Raw Data'!M4:M15)</f>
        <v>296410000</v>
      </c>
      <c r="O6">
        <f>SUM('Raw Data'!N4:N15)</f>
        <v>143893000</v>
      </c>
      <c r="P6">
        <f>SUM('Raw Data'!O4:O15)</f>
        <v>148211000</v>
      </c>
      <c r="Q6">
        <f>SUM('Raw Data'!P4:P15)</f>
        <v>337873000</v>
      </c>
      <c r="R6">
        <f>SUM('Raw Data'!Q4:Q15)</f>
        <v>603441000</v>
      </c>
      <c r="S6">
        <f>SUM('Raw Data'!R4:R15)</f>
        <v>34794000</v>
      </c>
      <c r="T6">
        <f>SUM('Raw Data'!S4:S15)</f>
        <v>112854000</v>
      </c>
      <c r="U6">
        <f>SUM('Raw Data'!T4:T15)</f>
        <v>88557000</v>
      </c>
      <c r="V6">
        <f>SUM('Raw Data'!U4:U15)</f>
        <v>500907000</v>
      </c>
      <c r="W6">
        <f>SUM('Raw Data'!V4:V15)</f>
        <v>2781000</v>
      </c>
      <c r="X6">
        <f>SUM('Raw Data'!W4:W15)</f>
        <v>4689457000</v>
      </c>
      <c r="Y6">
        <v>0</v>
      </c>
      <c r="Z6" s="31">
        <f>(X6-X5)/X5</f>
        <v>5.6522485042139348E-3</v>
      </c>
    </row>
    <row r="7" spans="1:27">
      <c r="A7" s="25">
        <f>'Raw Data'!A5</f>
        <v>40269</v>
      </c>
      <c r="B7" s="25">
        <f>'Raw Data'!A16</f>
        <v>40603</v>
      </c>
      <c r="C7">
        <f>SUM('Raw Data'!B5:B16)</f>
        <v>57492000</v>
      </c>
      <c r="D7">
        <f>SUM('Raw Data'!C5:C16)</f>
        <v>5175000</v>
      </c>
      <c r="E7">
        <f>SUM('Raw Data'!D5:D16)</f>
        <v>60725000</v>
      </c>
      <c r="F7">
        <f>SUM('Raw Data'!E5:E16)</f>
        <v>210372000</v>
      </c>
      <c r="G7">
        <f>SUM('Raw Data'!F5:F16)</f>
        <v>636712000</v>
      </c>
      <c r="H7">
        <f>SUM('Raw Data'!G5:G16)</f>
        <v>254813000</v>
      </c>
      <c r="I7">
        <f>SUM('Raw Data'!H5:H16)</f>
        <v>299034000</v>
      </c>
      <c r="J7">
        <f>SUM('Raw Data'!I5:I16)</f>
        <v>144120000</v>
      </c>
      <c r="K7">
        <f>SUM('Raw Data'!J5:J16)</f>
        <v>120883000</v>
      </c>
      <c r="L7">
        <f>SUM('Raw Data'!K5:K16)</f>
        <v>601201000</v>
      </c>
      <c r="M7">
        <f>SUM('Raw Data'!L5:L16)</f>
        <v>53692000</v>
      </c>
      <c r="N7">
        <f>SUM('Raw Data'!M5:M16)</f>
        <v>300364000</v>
      </c>
      <c r="O7">
        <f>SUM('Raw Data'!N5:N16)</f>
        <v>145237000</v>
      </c>
      <c r="P7">
        <f>SUM('Raw Data'!O5:O16)</f>
        <v>150093000</v>
      </c>
      <c r="Q7">
        <f>SUM('Raw Data'!P5:P16)</f>
        <v>339351000</v>
      </c>
      <c r="R7">
        <f>SUM('Raw Data'!Q5:Q16)</f>
        <v>606986000</v>
      </c>
      <c r="S7">
        <f>SUM('Raw Data'!R5:R16)</f>
        <v>35079000</v>
      </c>
      <c r="T7">
        <f>SUM('Raw Data'!S5:S16)</f>
        <v>114364000</v>
      </c>
      <c r="U7">
        <f>SUM('Raw Data'!T5:T16)</f>
        <v>89074000</v>
      </c>
      <c r="V7">
        <f>SUM('Raw Data'!U5:U16)</f>
        <v>498144000</v>
      </c>
      <c r="W7">
        <f>SUM('Raw Data'!V5:V16)</f>
        <v>2724000</v>
      </c>
      <c r="X7">
        <f>SUM('Raw Data'!W5:W16)</f>
        <v>4725632000</v>
      </c>
      <c r="Y7">
        <v>0</v>
      </c>
      <c r="Z7" s="31">
        <f t="shared" ref="Z7:Z70" si="0">(X7-X6)/X6</f>
        <v>7.7141127426906785E-3</v>
      </c>
    </row>
    <row r="8" spans="1:27">
      <c r="A8" s="25">
        <f>'Raw Data'!A6</f>
        <v>40299</v>
      </c>
      <c r="B8" s="25">
        <f>'Raw Data'!A17</f>
        <v>40634</v>
      </c>
      <c r="C8">
        <f>SUM('Raw Data'!B6:B17)</f>
        <v>57611000</v>
      </c>
      <c r="D8">
        <f>SUM('Raw Data'!C6:C17)</f>
        <v>5184000</v>
      </c>
      <c r="E8">
        <f>SUM('Raw Data'!D6:D17)</f>
        <v>61126000</v>
      </c>
      <c r="F8">
        <f>SUM('Raw Data'!E6:E17)</f>
        <v>210225000</v>
      </c>
      <c r="G8">
        <f>SUM('Raw Data'!F6:F17)</f>
        <v>635598000</v>
      </c>
      <c r="H8">
        <f>SUM('Raw Data'!G6:G17)</f>
        <v>255278000</v>
      </c>
      <c r="I8">
        <f>SUM('Raw Data'!H6:H17)</f>
        <v>299838000</v>
      </c>
      <c r="J8">
        <f>SUM('Raw Data'!I6:I17)</f>
        <v>144199000</v>
      </c>
      <c r="K8">
        <f>SUM('Raw Data'!J6:J17)</f>
        <v>122262000</v>
      </c>
      <c r="L8">
        <f>SUM('Raw Data'!K6:K17)</f>
        <v>606221000</v>
      </c>
      <c r="M8">
        <f>SUM('Raw Data'!L6:L17)</f>
        <v>53822000</v>
      </c>
      <c r="N8">
        <f>SUM('Raw Data'!M6:M17)</f>
        <v>302520000</v>
      </c>
      <c r="O8">
        <f>SUM('Raw Data'!N6:N17)</f>
        <v>146058000</v>
      </c>
      <c r="P8">
        <f>SUM('Raw Data'!O6:O17)</f>
        <v>151283000</v>
      </c>
      <c r="Q8">
        <f>SUM('Raw Data'!P6:P17)</f>
        <v>341303000</v>
      </c>
      <c r="R8">
        <f>SUM('Raw Data'!Q6:Q17)</f>
        <v>609453000</v>
      </c>
      <c r="S8">
        <f>SUM('Raw Data'!R6:R17)</f>
        <v>35623000</v>
      </c>
      <c r="T8">
        <f>SUM('Raw Data'!S6:S17)</f>
        <v>115222000</v>
      </c>
      <c r="U8">
        <f>SUM('Raw Data'!T6:T17)</f>
        <v>89497000</v>
      </c>
      <c r="V8">
        <f>SUM('Raw Data'!U6:U17)</f>
        <v>494542000</v>
      </c>
      <c r="W8">
        <f>SUM('Raw Data'!V6:V17)</f>
        <v>2725000</v>
      </c>
      <c r="X8">
        <f>SUM('Raw Data'!W6:W17)</f>
        <v>4739586000</v>
      </c>
      <c r="Y8">
        <v>0</v>
      </c>
      <c r="Z8" s="31">
        <f t="shared" si="0"/>
        <v>2.9528325523443212E-3</v>
      </c>
    </row>
    <row r="9" spans="1:27">
      <c r="A9" s="25">
        <f>'Raw Data'!A7</f>
        <v>40330</v>
      </c>
      <c r="B9" s="25">
        <f>'Raw Data'!A18</f>
        <v>40664</v>
      </c>
      <c r="C9">
        <f>SUM('Raw Data'!B7:B18)</f>
        <v>58031000</v>
      </c>
      <c r="D9">
        <f>SUM('Raw Data'!C7:C18)</f>
        <v>5254000</v>
      </c>
      <c r="E9">
        <f>SUM('Raw Data'!D7:D18)</f>
        <v>61561000</v>
      </c>
      <c r="F9">
        <f>SUM('Raw Data'!E7:E18)</f>
        <v>212862000</v>
      </c>
      <c r="G9">
        <f>SUM('Raw Data'!F7:F18)</f>
        <v>643247000</v>
      </c>
      <c r="H9">
        <f>SUM('Raw Data'!G7:G18)</f>
        <v>257407000</v>
      </c>
      <c r="I9">
        <f>SUM('Raw Data'!H7:H18)</f>
        <v>302870000</v>
      </c>
      <c r="J9">
        <f>SUM('Raw Data'!I7:I18)</f>
        <v>145084000</v>
      </c>
      <c r="K9">
        <f>SUM('Raw Data'!J7:J18)</f>
        <v>123431000</v>
      </c>
      <c r="L9">
        <f>SUM('Raw Data'!K7:K18)</f>
        <v>611964000</v>
      </c>
      <c r="M9">
        <f>SUM('Raw Data'!L7:L18)</f>
        <v>53853000</v>
      </c>
      <c r="N9">
        <f>SUM('Raw Data'!M7:M18)</f>
        <v>305460000</v>
      </c>
      <c r="O9">
        <f>SUM('Raw Data'!N7:N18)</f>
        <v>145485000</v>
      </c>
      <c r="P9">
        <f>SUM('Raw Data'!O7:O18)</f>
        <v>153341000</v>
      </c>
      <c r="Q9">
        <f>SUM('Raw Data'!P7:P18)</f>
        <v>343841000</v>
      </c>
      <c r="R9">
        <f>SUM('Raw Data'!Q7:Q18)</f>
        <v>615360000</v>
      </c>
      <c r="S9">
        <f>SUM('Raw Data'!R7:R18)</f>
        <v>36350000</v>
      </c>
      <c r="T9">
        <f>SUM('Raw Data'!S7:S18)</f>
        <v>117034000</v>
      </c>
      <c r="U9">
        <f>SUM('Raw Data'!T7:T18)</f>
        <v>90431000</v>
      </c>
      <c r="V9">
        <f>SUM('Raw Data'!U7:U18)</f>
        <v>494422000</v>
      </c>
      <c r="W9">
        <f>SUM('Raw Data'!V7:V18)</f>
        <v>2744000</v>
      </c>
      <c r="X9">
        <f>SUM('Raw Data'!W7:W18)</f>
        <v>4780028000</v>
      </c>
      <c r="Y9">
        <v>0</v>
      </c>
      <c r="Z9" s="31">
        <f t="shared" si="0"/>
        <v>8.5328127815383036E-3</v>
      </c>
    </row>
    <row r="10" spans="1:27">
      <c r="A10" s="25">
        <f>'Raw Data'!A8</f>
        <v>40360</v>
      </c>
      <c r="B10" s="25">
        <f>'Raw Data'!A19</f>
        <v>40695</v>
      </c>
      <c r="C10">
        <f>SUM('Raw Data'!B8:B19)</f>
        <v>58843000</v>
      </c>
      <c r="D10">
        <f>SUM('Raw Data'!C8:C19)</f>
        <v>5426000</v>
      </c>
      <c r="E10">
        <f>SUM('Raw Data'!D8:D19)</f>
        <v>61669000</v>
      </c>
      <c r="F10">
        <f>SUM('Raw Data'!E8:E19)</f>
        <v>215662000</v>
      </c>
      <c r="G10">
        <f>SUM('Raw Data'!F8:F19)</f>
        <v>648037000</v>
      </c>
      <c r="H10">
        <f>SUM('Raw Data'!G8:G19)</f>
        <v>259225000</v>
      </c>
      <c r="I10">
        <f>SUM('Raw Data'!H8:H19)</f>
        <v>304308000</v>
      </c>
      <c r="J10">
        <f>SUM('Raw Data'!I8:I19)</f>
        <v>147891000</v>
      </c>
      <c r="K10">
        <f>SUM('Raw Data'!J8:J19)</f>
        <v>127020000</v>
      </c>
      <c r="L10">
        <f>SUM('Raw Data'!K8:K19)</f>
        <v>613381000</v>
      </c>
      <c r="M10">
        <f>SUM('Raw Data'!L8:L19)</f>
        <v>54013000</v>
      </c>
      <c r="N10">
        <f>SUM('Raw Data'!M8:M19)</f>
        <v>307613000</v>
      </c>
      <c r="O10">
        <f>SUM('Raw Data'!N8:N19)</f>
        <v>148950000</v>
      </c>
      <c r="P10">
        <f>SUM('Raw Data'!O8:O19)</f>
        <v>155427000</v>
      </c>
      <c r="Q10">
        <f>SUM('Raw Data'!P8:P19)</f>
        <v>348671000</v>
      </c>
      <c r="R10">
        <f>SUM('Raw Data'!Q8:Q19)</f>
        <v>621294000</v>
      </c>
      <c r="S10">
        <f>SUM('Raw Data'!R8:R19)</f>
        <v>36409000</v>
      </c>
      <c r="T10">
        <f>SUM('Raw Data'!S8:S19)</f>
        <v>118945000</v>
      </c>
      <c r="U10">
        <f>SUM('Raw Data'!T8:T19)</f>
        <v>90958000</v>
      </c>
      <c r="V10">
        <f>SUM('Raw Data'!U8:U19)</f>
        <v>495346000</v>
      </c>
      <c r="W10">
        <f>SUM('Raw Data'!V8:V19)</f>
        <v>2772000</v>
      </c>
      <c r="X10">
        <f>SUM('Raw Data'!W8:W19)</f>
        <v>4821855000</v>
      </c>
      <c r="Y10">
        <v>0</v>
      </c>
      <c r="Z10" s="31">
        <f t="shared" si="0"/>
        <v>8.7503671526610299E-3</v>
      </c>
    </row>
    <row r="11" spans="1:27">
      <c r="A11" s="25">
        <f>'Raw Data'!A9</f>
        <v>40391</v>
      </c>
      <c r="B11" s="25">
        <f>'Raw Data'!A20</f>
        <v>40725</v>
      </c>
      <c r="C11">
        <f>SUM('Raw Data'!B9:B20)</f>
        <v>59018000</v>
      </c>
      <c r="D11">
        <f>SUM('Raw Data'!C9:C20)</f>
        <v>5512000</v>
      </c>
      <c r="E11">
        <f>SUM('Raw Data'!D9:D20)</f>
        <v>61782000</v>
      </c>
      <c r="F11">
        <f>SUM('Raw Data'!E9:E20)</f>
        <v>216042000</v>
      </c>
      <c r="G11">
        <f>SUM('Raw Data'!F9:F20)</f>
        <v>645675000</v>
      </c>
      <c r="H11">
        <f>SUM('Raw Data'!G9:G20)</f>
        <v>260123000</v>
      </c>
      <c r="I11">
        <f>SUM('Raw Data'!H9:H20)</f>
        <v>305310000</v>
      </c>
      <c r="J11">
        <f>SUM('Raw Data'!I9:I20)</f>
        <v>148310000</v>
      </c>
      <c r="K11">
        <f>SUM('Raw Data'!J9:J20)</f>
        <v>128004000</v>
      </c>
      <c r="L11">
        <f>SUM('Raw Data'!K9:K20)</f>
        <v>618254000</v>
      </c>
      <c r="M11">
        <f>SUM('Raw Data'!L9:L20)</f>
        <v>53899000</v>
      </c>
      <c r="N11">
        <f>SUM('Raw Data'!M9:M20)</f>
        <v>309114000</v>
      </c>
      <c r="O11">
        <f>SUM('Raw Data'!N9:N20)</f>
        <v>157064000</v>
      </c>
      <c r="P11">
        <f>SUM('Raw Data'!O9:O20)</f>
        <v>156621000</v>
      </c>
      <c r="Q11">
        <f>SUM('Raw Data'!P9:P20)</f>
        <v>352817000</v>
      </c>
      <c r="R11">
        <f>SUM('Raw Data'!Q9:Q20)</f>
        <v>623917000</v>
      </c>
      <c r="S11">
        <f>SUM('Raw Data'!R9:R20)</f>
        <v>35867000</v>
      </c>
      <c r="T11">
        <f>SUM('Raw Data'!S9:S20)</f>
        <v>120142000</v>
      </c>
      <c r="U11">
        <f>SUM('Raw Data'!T9:T20)</f>
        <v>91607000</v>
      </c>
      <c r="V11">
        <f>SUM('Raw Data'!U9:U20)</f>
        <v>495030000</v>
      </c>
      <c r="W11">
        <f>SUM('Raw Data'!V9:V20)</f>
        <v>2799000</v>
      </c>
      <c r="X11">
        <f>SUM('Raw Data'!W9:W20)</f>
        <v>4846902000</v>
      </c>
      <c r="Y11">
        <v>0</v>
      </c>
      <c r="Z11" s="31">
        <f t="shared" si="0"/>
        <v>5.1944739109740963E-3</v>
      </c>
    </row>
    <row r="12" spans="1:27">
      <c r="A12" s="25">
        <f>'Raw Data'!A10</f>
        <v>40422</v>
      </c>
      <c r="B12" s="25">
        <f>'Raw Data'!A21</f>
        <v>40756</v>
      </c>
      <c r="C12">
        <f>SUM('Raw Data'!B10:B21)</f>
        <v>59989000</v>
      </c>
      <c r="D12">
        <f>SUM('Raw Data'!C10:C21)</f>
        <v>5610000</v>
      </c>
      <c r="E12">
        <f>SUM('Raw Data'!D10:D21)</f>
        <v>61879000</v>
      </c>
      <c r="F12">
        <f>SUM('Raw Data'!E10:E21)</f>
        <v>217721000</v>
      </c>
      <c r="G12">
        <f>SUM('Raw Data'!F10:F21)</f>
        <v>658248000</v>
      </c>
      <c r="H12">
        <f>SUM('Raw Data'!G10:G21)</f>
        <v>262455000</v>
      </c>
      <c r="I12">
        <f>SUM('Raw Data'!H10:H21)</f>
        <v>308317000</v>
      </c>
      <c r="J12">
        <f>SUM('Raw Data'!I10:I21)</f>
        <v>149459000</v>
      </c>
      <c r="K12">
        <f>SUM('Raw Data'!J10:J21)</f>
        <v>130559000</v>
      </c>
      <c r="L12">
        <f>SUM('Raw Data'!K10:K21)</f>
        <v>623480000</v>
      </c>
      <c r="M12">
        <f>SUM('Raw Data'!L10:L21)</f>
        <v>54342000</v>
      </c>
      <c r="N12">
        <f>SUM('Raw Data'!M10:M21)</f>
        <v>310452000</v>
      </c>
      <c r="O12">
        <f>SUM('Raw Data'!N10:N21)</f>
        <v>155945000</v>
      </c>
      <c r="P12">
        <f>SUM('Raw Data'!O10:O21)</f>
        <v>158854000</v>
      </c>
      <c r="Q12">
        <f>SUM('Raw Data'!P10:P21)</f>
        <v>350269000</v>
      </c>
      <c r="R12">
        <f>SUM('Raw Data'!Q10:Q21)</f>
        <v>630955000</v>
      </c>
      <c r="S12">
        <f>SUM('Raw Data'!R10:R21)</f>
        <v>34771000</v>
      </c>
      <c r="T12">
        <f>SUM('Raw Data'!S10:S21)</f>
        <v>122378000</v>
      </c>
      <c r="U12">
        <f>SUM('Raw Data'!T10:T21)</f>
        <v>92212000</v>
      </c>
      <c r="V12">
        <f>SUM('Raw Data'!U10:U21)</f>
        <v>493544000</v>
      </c>
      <c r="W12">
        <f>SUM('Raw Data'!V10:V21)</f>
        <v>2863000</v>
      </c>
      <c r="X12">
        <f>SUM('Raw Data'!W10:W21)</f>
        <v>4884298000</v>
      </c>
      <c r="Y12">
        <v>0</v>
      </c>
      <c r="Z12" s="31">
        <f t="shared" si="0"/>
        <v>7.7154438030725605E-3</v>
      </c>
    </row>
    <row r="13" spans="1:27">
      <c r="A13" s="25">
        <f>'Raw Data'!A11</f>
        <v>40452</v>
      </c>
      <c r="B13" s="25">
        <f>'Raw Data'!A22</f>
        <v>40787</v>
      </c>
      <c r="C13">
        <f>SUM('Raw Data'!B11:B22)</f>
        <v>61250000</v>
      </c>
      <c r="D13">
        <f>SUM('Raw Data'!C11:C22)</f>
        <v>5678000</v>
      </c>
      <c r="E13">
        <f>SUM('Raw Data'!D11:D22)</f>
        <v>62655000</v>
      </c>
      <c r="F13">
        <f>SUM('Raw Data'!E11:E22)</f>
        <v>219179000</v>
      </c>
      <c r="G13">
        <f>SUM('Raw Data'!F11:F22)</f>
        <v>662621000</v>
      </c>
      <c r="H13">
        <f>SUM('Raw Data'!G11:G22)</f>
        <v>264777000</v>
      </c>
      <c r="I13">
        <f>SUM('Raw Data'!H11:H22)</f>
        <v>309870000</v>
      </c>
      <c r="J13">
        <f>SUM('Raw Data'!I11:I22)</f>
        <v>149817000</v>
      </c>
      <c r="K13">
        <f>SUM('Raw Data'!J11:J22)</f>
        <v>131075000</v>
      </c>
      <c r="L13">
        <f>SUM('Raw Data'!K11:K22)</f>
        <v>627114000</v>
      </c>
      <c r="M13">
        <f>SUM('Raw Data'!L11:L22)</f>
        <v>54489000</v>
      </c>
      <c r="N13">
        <f>SUM('Raw Data'!M11:M22)</f>
        <v>311844000</v>
      </c>
      <c r="O13">
        <f>SUM('Raw Data'!N11:N22)</f>
        <v>155956000</v>
      </c>
      <c r="P13">
        <f>SUM('Raw Data'!O11:O22)</f>
        <v>160036000</v>
      </c>
      <c r="Q13">
        <f>SUM('Raw Data'!P11:P22)</f>
        <v>351521000</v>
      </c>
      <c r="R13">
        <f>SUM('Raw Data'!Q11:Q22)</f>
        <v>635484000</v>
      </c>
      <c r="S13">
        <f>SUM('Raw Data'!R11:R22)</f>
        <v>35021000</v>
      </c>
      <c r="T13">
        <f>SUM('Raw Data'!S11:S22)</f>
        <v>123957000</v>
      </c>
      <c r="U13">
        <f>SUM('Raw Data'!T11:T22)</f>
        <v>92775000</v>
      </c>
      <c r="V13">
        <f>SUM('Raw Data'!U11:U22)</f>
        <v>490499000</v>
      </c>
      <c r="W13">
        <f>SUM('Raw Data'!V11:V22)</f>
        <v>2930000</v>
      </c>
      <c r="X13">
        <f>SUM('Raw Data'!W11:W22)</f>
        <v>4908546000</v>
      </c>
      <c r="Y13">
        <v>0</v>
      </c>
      <c r="Z13" s="31">
        <f t="shared" si="0"/>
        <v>4.964480054247304E-3</v>
      </c>
    </row>
    <row r="14" spans="1:27">
      <c r="A14" s="25">
        <f>'Raw Data'!A12</f>
        <v>40483</v>
      </c>
      <c r="B14" s="25">
        <f>'Raw Data'!A23</f>
        <v>40817</v>
      </c>
      <c r="C14">
        <f>SUM('Raw Data'!B12:B23)</f>
        <v>62110000</v>
      </c>
      <c r="D14">
        <f>SUM('Raw Data'!C12:C23)</f>
        <v>5767000</v>
      </c>
      <c r="E14">
        <f>SUM('Raw Data'!D12:D23)</f>
        <v>62282000</v>
      </c>
      <c r="F14">
        <f>SUM('Raw Data'!E12:E23)</f>
        <v>221323000</v>
      </c>
      <c r="G14">
        <f>SUM('Raw Data'!F12:F23)</f>
        <v>667357000</v>
      </c>
      <c r="H14">
        <f>SUM('Raw Data'!G12:G23)</f>
        <v>266665000</v>
      </c>
      <c r="I14">
        <f>SUM('Raw Data'!H12:H23)</f>
        <v>313408000</v>
      </c>
      <c r="J14">
        <f>SUM('Raw Data'!I12:I23)</f>
        <v>150496000</v>
      </c>
      <c r="K14">
        <f>SUM('Raw Data'!J12:J23)</f>
        <v>132067000</v>
      </c>
      <c r="L14">
        <f>SUM('Raw Data'!K12:K23)</f>
        <v>631240000</v>
      </c>
      <c r="M14">
        <f>SUM('Raw Data'!L12:L23)</f>
        <v>54801000</v>
      </c>
      <c r="N14">
        <f>SUM('Raw Data'!M12:M23)</f>
        <v>313567000</v>
      </c>
      <c r="O14">
        <f>SUM('Raw Data'!N12:N23)</f>
        <v>154613000</v>
      </c>
      <c r="P14">
        <f>SUM('Raw Data'!O12:O23)</f>
        <v>162057000</v>
      </c>
      <c r="Q14">
        <f>SUM('Raw Data'!P12:P23)</f>
        <v>352922000</v>
      </c>
      <c r="R14">
        <f>SUM('Raw Data'!Q12:Q23)</f>
        <v>640569000</v>
      </c>
      <c r="S14">
        <f>SUM('Raw Data'!R12:R23)</f>
        <v>35083000</v>
      </c>
      <c r="T14">
        <f>SUM('Raw Data'!S12:S23)</f>
        <v>125903000</v>
      </c>
      <c r="U14">
        <f>SUM('Raw Data'!T12:T23)</f>
        <v>93180000</v>
      </c>
      <c r="V14">
        <f>SUM('Raw Data'!U12:U23)</f>
        <v>492371000</v>
      </c>
      <c r="W14">
        <f>SUM('Raw Data'!V12:V23)</f>
        <v>2953000</v>
      </c>
      <c r="X14">
        <f>SUM('Raw Data'!W12:W23)</f>
        <v>4940733000</v>
      </c>
      <c r="Y14">
        <v>0</v>
      </c>
      <c r="Z14" s="31">
        <f t="shared" si="0"/>
        <v>6.5573389757374182E-3</v>
      </c>
    </row>
    <row r="15" spans="1:27">
      <c r="A15" s="25">
        <f>'Raw Data'!A13</f>
        <v>40513</v>
      </c>
      <c r="B15" s="25">
        <f>'Raw Data'!A24</f>
        <v>40848</v>
      </c>
      <c r="C15">
        <f>SUM('Raw Data'!B13:B24)</f>
        <v>62944000</v>
      </c>
      <c r="D15">
        <f>SUM('Raw Data'!C13:C24)</f>
        <v>5796000</v>
      </c>
      <c r="E15">
        <f>SUM('Raw Data'!D13:D24)</f>
        <v>62358000</v>
      </c>
      <c r="F15">
        <f>SUM('Raw Data'!E13:E24)</f>
        <v>221411000</v>
      </c>
      <c r="G15">
        <f>SUM('Raw Data'!F13:F24)</f>
        <v>675591000</v>
      </c>
      <c r="H15">
        <f>SUM('Raw Data'!G13:G24)</f>
        <v>268444000</v>
      </c>
      <c r="I15">
        <f>SUM('Raw Data'!H13:H24)</f>
        <v>315044000</v>
      </c>
      <c r="J15">
        <f>SUM('Raw Data'!I13:I24)</f>
        <v>151846000</v>
      </c>
      <c r="K15">
        <f>SUM('Raw Data'!J13:J24)</f>
        <v>133757000</v>
      </c>
      <c r="L15">
        <f>SUM('Raw Data'!K13:K24)</f>
        <v>636752000</v>
      </c>
      <c r="M15">
        <f>SUM('Raw Data'!L13:L24)</f>
        <v>55245000</v>
      </c>
      <c r="N15">
        <f>SUM('Raw Data'!M13:M24)</f>
        <v>315732000</v>
      </c>
      <c r="O15">
        <f>SUM('Raw Data'!N13:N24)</f>
        <v>157298000</v>
      </c>
      <c r="P15">
        <f>SUM('Raw Data'!O13:O24)</f>
        <v>163685000</v>
      </c>
      <c r="Q15">
        <f>SUM('Raw Data'!P13:P24)</f>
        <v>354655000</v>
      </c>
      <c r="R15">
        <f>SUM('Raw Data'!Q13:Q24)</f>
        <v>646941000</v>
      </c>
      <c r="S15">
        <f>SUM('Raw Data'!R13:R24)</f>
        <v>35185000</v>
      </c>
      <c r="T15">
        <f>SUM('Raw Data'!S13:S24)</f>
        <v>127551000</v>
      </c>
      <c r="U15">
        <f>SUM('Raw Data'!T13:T24)</f>
        <v>93807000</v>
      </c>
      <c r="V15">
        <f>SUM('Raw Data'!U13:U24)</f>
        <v>491613000</v>
      </c>
      <c r="W15">
        <f>SUM('Raw Data'!V13:V24)</f>
        <v>2976000</v>
      </c>
      <c r="X15">
        <f>SUM('Raw Data'!W13:W24)</f>
        <v>4978630000</v>
      </c>
      <c r="Y15">
        <v>0</v>
      </c>
      <c r="Z15" s="31">
        <f t="shared" si="0"/>
        <v>7.6703193635438306E-3</v>
      </c>
    </row>
    <row r="16" spans="1:27">
      <c r="A16" s="25">
        <f>'Raw Data'!A14</f>
        <v>40544</v>
      </c>
      <c r="B16" s="25">
        <f>'Raw Data'!A25</f>
        <v>40878</v>
      </c>
      <c r="C16">
        <f>SUM('Raw Data'!B14:B25)</f>
        <v>64156000</v>
      </c>
      <c r="D16">
        <f>SUM('Raw Data'!C14:C25)</f>
        <v>5824000</v>
      </c>
      <c r="E16">
        <f>SUM('Raw Data'!D14:D25)</f>
        <v>63232000</v>
      </c>
      <c r="F16">
        <f>SUM('Raw Data'!E14:E25)</f>
        <v>224480000</v>
      </c>
      <c r="G16">
        <f>SUM('Raw Data'!F14:F25)</f>
        <v>678805000</v>
      </c>
      <c r="H16">
        <f>SUM('Raw Data'!G14:G25)</f>
        <v>270345000</v>
      </c>
      <c r="I16">
        <f>SUM('Raw Data'!H14:H25)</f>
        <v>316386000</v>
      </c>
      <c r="J16">
        <f>SUM('Raw Data'!I14:I25)</f>
        <v>152168000</v>
      </c>
      <c r="K16">
        <f>SUM('Raw Data'!J14:J25)</f>
        <v>134511000</v>
      </c>
      <c r="L16">
        <f>SUM('Raw Data'!K14:K25)</f>
        <v>639710000</v>
      </c>
      <c r="M16">
        <f>SUM('Raw Data'!L14:L25)</f>
        <v>55247000</v>
      </c>
      <c r="N16">
        <f>SUM('Raw Data'!M14:M25)</f>
        <v>316236000</v>
      </c>
      <c r="O16">
        <f>SUM('Raw Data'!N14:N25)</f>
        <v>157995000</v>
      </c>
      <c r="P16">
        <f>SUM('Raw Data'!O14:O25)</f>
        <v>165157000</v>
      </c>
      <c r="Q16">
        <f>SUM('Raw Data'!P14:P25)</f>
        <v>355982000</v>
      </c>
      <c r="R16">
        <f>SUM('Raw Data'!Q14:Q25)</f>
        <v>650101000</v>
      </c>
      <c r="S16">
        <f>SUM('Raw Data'!R14:R25)</f>
        <v>35196000</v>
      </c>
      <c r="T16">
        <f>SUM('Raw Data'!S14:S25)</f>
        <v>129182000</v>
      </c>
      <c r="U16">
        <f>SUM('Raw Data'!T14:T25)</f>
        <v>94407000</v>
      </c>
      <c r="V16">
        <f>SUM('Raw Data'!U14:U25)</f>
        <v>490993000</v>
      </c>
      <c r="W16">
        <f>SUM('Raw Data'!V14:V25)</f>
        <v>3013000</v>
      </c>
      <c r="X16">
        <f>SUM('Raw Data'!W14:W25)</f>
        <v>5003126000</v>
      </c>
      <c r="Y16">
        <v>0</v>
      </c>
      <c r="Z16" s="31">
        <f t="shared" si="0"/>
        <v>4.9202290589981578E-3</v>
      </c>
    </row>
    <row r="17" spans="1:27">
      <c r="A17" s="25">
        <f>'Raw Data'!A15</f>
        <v>40575</v>
      </c>
      <c r="B17" s="25">
        <f>'Raw Data'!A26</f>
        <v>40909</v>
      </c>
      <c r="C17">
        <f>SUM('Raw Data'!B15:B26)</f>
        <v>64686000</v>
      </c>
      <c r="D17">
        <f>SUM('Raw Data'!C15:C26)</f>
        <v>5880000</v>
      </c>
      <c r="E17">
        <f>SUM('Raw Data'!D15:D26)</f>
        <v>63960000</v>
      </c>
      <c r="F17">
        <f>SUM('Raw Data'!E15:E26)</f>
        <v>227100000</v>
      </c>
      <c r="G17">
        <f>SUM('Raw Data'!F15:F26)</f>
        <v>684934000</v>
      </c>
      <c r="H17">
        <f>SUM('Raw Data'!G15:G26)</f>
        <v>271771000</v>
      </c>
      <c r="I17">
        <f>SUM('Raw Data'!H15:H26)</f>
        <v>319117000</v>
      </c>
      <c r="J17">
        <f>SUM('Raw Data'!I15:I26)</f>
        <v>152874000</v>
      </c>
      <c r="K17">
        <f>SUM('Raw Data'!J15:J26)</f>
        <v>135732000</v>
      </c>
      <c r="L17">
        <f>SUM('Raw Data'!K15:K26)</f>
        <v>644203000</v>
      </c>
      <c r="M17">
        <f>SUM('Raw Data'!L15:L26)</f>
        <v>55855000</v>
      </c>
      <c r="N17">
        <f>SUM('Raw Data'!M15:M26)</f>
        <v>320699000</v>
      </c>
      <c r="O17">
        <f>SUM('Raw Data'!N15:N26)</f>
        <v>163453000</v>
      </c>
      <c r="P17">
        <f>SUM('Raw Data'!O15:O26)</f>
        <v>166672000</v>
      </c>
      <c r="Q17">
        <f>SUM('Raw Data'!P15:P26)</f>
        <v>355916000</v>
      </c>
      <c r="R17">
        <f>SUM('Raw Data'!Q15:Q26)</f>
        <v>654709000</v>
      </c>
      <c r="S17">
        <f>SUM('Raw Data'!R15:R26)</f>
        <v>36972000</v>
      </c>
      <c r="T17">
        <f>SUM('Raw Data'!S15:S26)</f>
        <v>131150000</v>
      </c>
      <c r="U17">
        <f>SUM('Raw Data'!T15:T26)</f>
        <v>95547000</v>
      </c>
      <c r="V17">
        <f>SUM('Raw Data'!U15:U26)</f>
        <v>488560000</v>
      </c>
      <c r="W17">
        <f>SUM('Raw Data'!V15:V26)</f>
        <v>3112000</v>
      </c>
      <c r="X17">
        <f>SUM('Raw Data'!W15:W26)</f>
        <v>5042903000</v>
      </c>
      <c r="Y17">
        <v>0</v>
      </c>
      <c r="Z17" s="31">
        <f t="shared" si="0"/>
        <v>7.9504293915444064E-3</v>
      </c>
      <c r="AA17" s="31">
        <f>(X17-X5)/X5</f>
        <v>8.1448607149750163E-2</v>
      </c>
    </row>
    <row r="18" spans="1:27">
      <c r="A18" s="25">
        <f>'Raw Data'!A16</f>
        <v>40603</v>
      </c>
      <c r="B18" s="25">
        <f>'Raw Data'!A27</f>
        <v>40940</v>
      </c>
      <c r="C18">
        <f>SUM('Raw Data'!B16:B27)</f>
        <v>65084000</v>
      </c>
      <c r="D18">
        <f>SUM('Raw Data'!C16:C27)</f>
        <v>5924000</v>
      </c>
      <c r="E18">
        <f>SUM('Raw Data'!D16:D27)</f>
        <v>64458000</v>
      </c>
      <c r="F18">
        <f>SUM('Raw Data'!E16:E27)</f>
        <v>229178000</v>
      </c>
      <c r="G18">
        <f>SUM('Raw Data'!F16:F27)</f>
        <v>688039000</v>
      </c>
      <c r="H18">
        <f>SUM('Raw Data'!G16:G27)</f>
        <v>275978000</v>
      </c>
      <c r="I18">
        <f>SUM('Raw Data'!H16:H27)</f>
        <v>321974000</v>
      </c>
      <c r="J18">
        <f>SUM('Raw Data'!I16:I27)</f>
        <v>154110000</v>
      </c>
      <c r="K18">
        <f>SUM('Raw Data'!J16:J27)</f>
        <v>137795000</v>
      </c>
      <c r="L18">
        <f>SUM('Raw Data'!K16:K27)</f>
        <v>649561000</v>
      </c>
      <c r="M18">
        <f>SUM('Raw Data'!L16:L27)</f>
        <v>56266000</v>
      </c>
      <c r="N18">
        <f>SUM('Raw Data'!M16:M27)</f>
        <v>323417000</v>
      </c>
      <c r="O18">
        <f>SUM('Raw Data'!N16:N27)</f>
        <v>165687000</v>
      </c>
      <c r="P18">
        <f>SUM('Raw Data'!O16:O27)</f>
        <v>168551000</v>
      </c>
      <c r="Q18">
        <f>SUM('Raw Data'!P16:P27)</f>
        <v>358207000</v>
      </c>
      <c r="R18">
        <f>SUM('Raw Data'!Q16:Q27)</f>
        <v>660700000</v>
      </c>
      <c r="S18">
        <f>SUM('Raw Data'!R16:R27)</f>
        <v>37678000</v>
      </c>
      <c r="T18">
        <f>SUM('Raw Data'!S16:S27)</f>
        <v>132372000</v>
      </c>
      <c r="U18">
        <f>SUM('Raw Data'!T16:T27)</f>
        <v>96246000</v>
      </c>
      <c r="V18">
        <f>SUM('Raw Data'!U16:U27)</f>
        <v>490382000</v>
      </c>
      <c r="W18">
        <f>SUM('Raw Data'!V16:V27)</f>
        <v>3105000</v>
      </c>
      <c r="X18">
        <f>SUM('Raw Data'!W16:W27)</f>
        <v>5084714000</v>
      </c>
      <c r="Y18">
        <v>0</v>
      </c>
      <c r="Z18" s="31">
        <f t="shared" si="0"/>
        <v>8.2910577498714524E-3</v>
      </c>
      <c r="AA18" s="31">
        <f t="shared" ref="AA18:AA81" si="1">(X18-X6)/X6</f>
        <v>8.4286304363170403E-2</v>
      </c>
    </row>
    <row r="19" spans="1:27">
      <c r="A19" s="25">
        <f>'Raw Data'!A17</f>
        <v>40634</v>
      </c>
      <c r="B19" s="25">
        <f>'Raw Data'!A28</f>
        <v>40969</v>
      </c>
      <c r="C19">
        <f>SUM('Raw Data'!B17:B28)</f>
        <v>65482000</v>
      </c>
      <c r="D19">
        <f>SUM('Raw Data'!C17:C28)</f>
        <v>5958000</v>
      </c>
      <c r="E19">
        <f>SUM('Raw Data'!D17:D28)</f>
        <v>63445000</v>
      </c>
      <c r="F19">
        <f>SUM('Raw Data'!E17:E28)</f>
        <v>230109000</v>
      </c>
      <c r="G19">
        <f>SUM('Raw Data'!F17:F28)</f>
        <v>689492000</v>
      </c>
      <c r="H19">
        <f>SUM('Raw Data'!G17:G28)</f>
        <v>274804000</v>
      </c>
      <c r="I19">
        <f>SUM('Raw Data'!H17:H28)</f>
        <v>320427000</v>
      </c>
      <c r="J19">
        <f>SUM('Raw Data'!I17:I28)</f>
        <v>154924000</v>
      </c>
      <c r="K19">
        <f>SUM('Raw Data'!J17:J28)</f>
        <v>138109000</v>
      </c>
      <c r="L19">
        <f>SUM('Raw Data'!K17:K28)</f>
        <v>650096000</v>
      </c>
      <c r="M19">
        <f>SUM('Raw Data'!L17:L28)</f>
        <v>56209000</v>
      </c>
      <c r="N19">
        <f>SUM('Raw Data'!M17:M28)</f>
        <v>323795000</v>
      </c>
      <c r="O19">
        <f>SUM('Raw Data'!N17:N28)</f>
        <v>162472000</v>
      </c>
      <c r="P19">
        <f>SUM('Raw Data'!O17:O28)</f>
        <v>169562000</v>
      </c>
      <c r="Q19">
        <f>SUM('Raw Data'!P17:P28)</f>
        <v>364752000</v>
      </c>
      <c r="R19">
        <f>SUM('Raw Data'!Q17:Q28)</f>
        <v>659490000</v>
      </c>
      <c r="S19">
        <f>SUM('Raw Data'!R17:R28)</f>
        <v>38276000</v>
      </c>
      <c r="T19">
        <f>SUM('Raw Data'!S17:S28)</f>
        <v>132762000</v>
      </c>
      <c r="U19">
        <f>SUM('Raw Data'!T17:T28)</f>
        <v>96541000</v>
      </c>
      <c r="V19">
        <f>SUM('Raw Data'!U17:U28)</f>
        <v>488342000</v>
      </c>
      <c r="W19">
        <f>SUM('Raw Data'!V17:V28)</f>
        <v>3177000</v>
      </c>
      <c r="X19">
        <f>SUM('Raw Data'!W17:W28)</f>
        <v>5088225000</v>
      </c>
      <c r="Y19">
        <v>0</v>
      </c>
      <c r="Z19" s="31">
        <f t="shared" si="0"/>
        <v>6.9050097999612172E-4</v>
      </c>
      <c r="AA19" s="31">
        <f t="shared" si="1"/>
        <v>7.672899624854411E-2</v>
      </c>
    </row>
    <row r="20" spans="1:27">
      <c r="A20" s="25">
        <f>'Raw Data'!A18</f>
        <v>40664</v>
      </c>
      <c r="B20" s="25">
        <f>'Raw Data'!A29</f>
        <v>41000</v>
      </c>
      <c r="C20">
        <f>SUM('Raw Data'!B18:B29)</f>
        <v>65625000</v>
      </c>
      <c r="D20">
        <f>SUM('Raw Data'!C18:C29)</f>
        <v>5986000</v>
      </c>
      <c r="E20">
        <f>SUM('Raw Data'!D18:D29)</f>
        <v>63558000</v>
      </c>
      <c r="F20">
        <f>SUM('Raw Data'!E18:E29)</f>
        <v>233128000</v>
      </c>
      <c r="G20">
        <f>SUM('Raw Data'!F18:F29)</f>
        <v>700076000</v>
      </c>
      <c r="H20">
        <f>SUM('Raw Data'!G18:G29)</f>
        <v>275564000</v>
      </c>
      <c r="I20">
        <f>SUM('Raw Data'!H18:H29)</f>
        <v>322614000</v>
      </c>
      <c r="J20">
        <f>SUM('Raw Data'!I18:I29)</f>
        <v>155193000</v>
      </c>
      <c r="K20">
        <f>SUM('Raw Data'!J18:J29)</f>
        <v>138549000</v>
      </c>
      <c r="L20">
        <f>SUM('Raw Data'!K18:K29)</f>
        <v>653386000</v>
      </c>
      <c r="M20">
        <f>SUM('Raw Data'!L18:L29)</f>
        <v>56178000</v>
      </c>
      <c r="N20">
        <f>SUM('Raw Data'!M18:M29)</f>
        <v>325849000</v>
      </c>
      <c r="O20">
        <f>SUM('Raw Data'!N18:N29)</f>
        <v>166215000</v>
      </c>
      <c r="P20">
        <f>SUM('Raw Data'!O18:O29)</f>
        <v>170731000</v>
      </c>
      <c r="Q20">
        <f>SUM('Raw Data'!P18:P29)</f>
        <v>356957000</v>
      </c>
      <c r="R20">
        <f>SUM('Raw Data'!Q18:Q29)</f>
        <v>661209000</v>
      </c>
      <c r="S20">
        <f>SUM('Raw Data'!R18:R29)</f>
        <v>38754000</v>
      </c>
      <c r="T20">
        <f>SUM('Raw Data'!S18:S29)</f>
        <v>134115000</v>
      </c>
      <c r="U20">
        <f>SUM('Raw Data'!T18:T29)</f>
        <v>96822000</v>
      </c>
      <c r="V20">
        <f>SUM('Raw Data'!U18:U29)</f>
        <v>488007000</v>
      </c>
      <c r="W20">
        <f>SUM('Raw Data'!V18:V29)</f>
        <v>3263000</v>
      </c>
      <c r="X20">
        <f>SUM('Raw Data'!W18:W29)</f>
        <v>5111780000</v>
      </c>
      <c r="Y20">
        <v>0</v>
      </c>
      <c r="Z20" s="31">
        <f t="shared" si="0"/>
        <v>4.6293157240491524E-3</v>
      </c>
      <c r="AA20" s="31">
        <f t="shared" si="1"/>
        <v>7.8528799772807162E-2</v>
      </c>
    </row>
    <row r="21" spans="1:27">
      <c r="A21" s="25">
        <f>'Raw Data'!A19</f>
        <v>40695</v>
      </c>
      <c r="B21" s="25">
        <f>'Raw Data'!A30</f>
        <v>41030</v>
      </c>
      <c r="C21">
        <f>SUM('Raw Data'!B19:B30)</f>
        <v>66220000</v>
      </c>
      <c r="D21">
        <f>SUM('Raw Data'!C19:C30)</f>
        <v>6002000</v>
      </c>
      <c r="E21">
        <f>SUM('Raw Data'!D19:D30)</f>
        <v>63498000</v>
      </c>
      <c r="F21">
        <f>SUM('Raw Data'!E19:E30)</f>
        <v>234096000</v>
      </c>
      <c r="G21">
        <f>SUM('Raw Data'!F19:F30)</f>
        <v>706069000</v>
      </c>
      <c r="H21">
        <f>SUM('Raw Data'!G19:G30)</f>
        <v>276712000</v>
      </c>
      <c r="I21">
        <f>SUM('Raw Data'!H19:H30)</f>
        <v>323438000</v>
      </c>
      <c r="J21">
        <f>SUM('Raw Data'!I19:I30)</f>
        <v>157045000</v>
      </c>
      <c r="K21">
        <f>SUM('Raw Data'!J19:J30)</f>
        <v>139675000</v>
      </c>
      <c r="L21">
        <f>SUM('Raw Data'!K19:K30)</f>
        <v>656007000</v>
      </c>
      <c r="M21">
        <f>SUM('Raw Data'!L19:L30)</f>
        <v>56467000</v>
      </c>
      <c r="N21">
        <f>SUM('Raw Data'!M19:M30)</f>
        <v>327553000</v>
      </c>
      <c r="O21">
        <f>SUM('Raw Data'!N19:N30)</f>
        <v>169141000</v>
      </c>
      <c r="P21">
        <f>SUM('Raw Data'!O19:O30)</f>
        <v>171701000</v>
      </c>
      <c r="Q21">
        <f>SUM('Raw Data'!P19:P30)</f>
        <v>358987000</v>
      </c>
      <c r="R21">
        <f>SUM('Raw Data'!Q19:Q30)</f>
        <v>667628000</v>
      </c>
      <c r="S21">
        <f>SUM('Raw Data'!R19:R30)</f>
        <v>38842000</v>
      </c>
      <c r="T21">
        <f>SUM('Raw Data'!S19:S30)</f>
        <v>135470000</v>
      </c>
      <c r="U21">
        <f>SUM('Raw Data'!T19:T30)</f>
        <v>97078000</v>
      </c>
      <c r="V21">
        <f>SUM('Raw Data'!U19:U30)</f>
        <v>485398000</v>
      </c>
      <c r="W21">
        <f>SUM('Raw Data'!V19:V30)</f>
        <v>3151000</v>
      </c>
      <c r="X21">
        <f>SUM('Raw Data'!W19:W30)</f>
        <v>5140176000</v>
      </c>
      <c r="Y21">
        <v>0</v>
      </c>
      <c r="Z21" s="31">
        <f t="shared" si="0"/>
        <v>5.5550121484101425E-3</v>
      </c>
      <c r="AA21" s="31">
        <f t="shared" si="1"/>
        <v>7.5344328526945864E-2</v>
      </c>
    </row>
    <row r="22" spans="1:27">
      <c r="A22" s="25">
        <f>'Raw Data'!A20</f>
        <v>40725</v>
      </c>
      <c r="B22" s="25">
        <f>'Raw Data'!A31</f>
        <v>41061</v>
      </c>
      <c r="C22">
        <f>SUM('Raw Data'!B20:B31)</f>
        <v>66550000</v>
      </c>
      <c r="D22">
        <f>SUM('Raw Data'!C20:C31)</f>
        <v>5916000</v>
      </c>
      <c r="E22">
        <f>SUM('Raw Data'!D20:D31)</f>
        <v>63888000</v>
      </c>
      <c r="F22">
        <f>SUM('Raw Data'!E20:E31)</f>
        <v>234629000</v>
      </c>
      <c r="G22">
        <f>SUM('Raw Data'!F20:F31)</f>
        <v>708379000</v>
      </c>
      <c r="H22">
        <f>SUM('Raw Data'!G20:G31)</f>
        <v>276678000</v>
      </c>
      <c r="I22">
        <f>SUM('Raw Data'!H20:H31)</f>
        <v>323869000</v>
      </c>
      <c r="J22">
        <f>SUM('Raw Data'!I20:I31)</f>
        <v>154584000</v>
      </c>
      <c r="K22">
        <f>SUM('Raw Data'!J20:J31)</f>
        <v>137696000</v>
      </c>
      <c r="L22">
        <f>SUM('Raw Data'!K20:K31)</f>
        <v>661014000</v>
      </c>
      <c r="M22">
        <f>SUM('Raw Data'!L20:L31)</f>
        <v>56593000</v>
      </c>
      <c r="N22">
        <f>SUM('Raw Data'!M20:M31)</f>
        <v>328938000</v>
      </c>
      <c r="O22">
        <f>SUM('Raw Data'!N20:N31)</f>
        <v>167695000</v>
      </c>
      <c r="P22">
        <f>SUM('Raw Data'!O20:O31)</f>
        <v>172302000</v>
      </c>
      <c r="Q22">
        <f>SUM('Raw Data'!P20:P31)</f>
        <v>356500000</v>
      </c>
      <c r="R22">
        <f>SUM('Raw Data'!Q20:Q31)</f>
        <v>665019000</v>
      </c>
      <c r="S22">
        <f>SUM('Raw Data'!R20:R31)</f>
        <v>38895000</v>
      </c>
      <c r="T22">
        <f>SUM('Raw Data'!S20:S31)</f>
        <v>135619000</v>
      </c>
      <c r="U22">
        <f>SUM('Raw Data'!T20:T31)</f>
        <v>97513000</v>
      </c>
      <c r="V22">
        <f>SUM('Raw Data'!U20:U31)</f>
        <v>485171000</v>
      </c>
      <c r="W22">
        <f>SUM('Raw Data'!V20:V31)</f>
        <v>3159000</v>
      </c>
      <c r="X22">
        <f>SUM('Raw Data'!W20:W31)</f>
        <v>5140603000</v>
      </c>
      <c r="Y22">
        <v>0</v>
      </c>
      <c r="Z22" s="31">
        <f t="shared" si="0"/>
        <v>8.3071085503687035E-5</v>
      </c>
      <c r="AA22" s="31">
        <f t="shared" si="1"/>
        <v>6.610484968959042E-2</v>
      </c>
    </row>
    <row r="23" spans="1:27">
      <c r="A23" s="25">
        <f>'Raw Data'!A21</f>
        <v>40756</v>
      </c>
      <c r="B23" s="25">
        <f>'Raw Data'!A32</f>
        <v>41091</v>
      </c>
      <c r="C23">
        <f>SUM('Raw Data'!B21:B32)</f>
        <v>67858000</v>
      </c>
      <c r="D23">
        <f>SUM('Raw Data'!C21:C32)</f>
        <v>5917000</v>
      </c>
      <c r="E23">
        <f>SUM('Raw Data'!D21:D32)</f>
        <v>64401000</v>
      </c>
      <c r="F23">
        <f>SUM('Raw Data'!E21:E32)</f>
        <v>237192000</v>
      </c>
      <c r="G23">
        <f>SUM('Raw Data'!F21:F32)</f>
        <v>718459000</v>
      </c>
      <c r="H23">
        <f>SUM('Raw Data'!G21:G32)</f>
        <v>279001000</v>
      </c>
      <c r="I23">
        <f>SUM('Raw Data'!H21:H32)</f>
        <v>327455000</v>
      </c>
      <c r="J23">
        <f>SUM('Raw Data'!I21:I32)</f>
        <v>155051000</v>
      </c>
      <c r="K23">
        <f>SUM('Raw Data'!J21:J32)</f>
        <v>138621000</v>
      </c>
      <c r="L23">
        <f>SUM('Raw Data'!K21:K32)</f>
        <v>664556000</v>
      </c>
      <c r="M23">
        <f>SUM('Raw Data'!L21:L32)</f>
        <v>57003000</v>
      </c>
      <c r="N23">
        <f>SUM('Raw Data'!M21:M32)</f>
        <v>331538000</v>
      </c>
      <c r="O23">
        <f>SUM('Raw Data'!N21:N32)</f>
        <v>163524000</v>
      </c>
      <c r="P23">
        <f>SUM('Raw Data'!O21:O32)</f>
        <v>173960000</v>
      </c>
      <c r="Q23">
        <f>SUM('Raw Data'!P21:P32)</f>
        <v>355845000</v>
      </c>
      <c r="R23">
        <f>SUM('Raw Data'!Q21:Q32)</f>
        <v>671352000</v>
      </c>
      <c r="S23">
        <f>SUM('Raw Data'!R21:R32)</f>
        <v>38774000</v>
      </c>
      <c r="T23">
        <f>SUM('Raw Data'!S21:S32)</f>
        <v>137057000</v>
      </c>
      <c r="U23">
        <f>SUM('Raw Data'!T21:T32)</f>
        <v>97960000</v>
      </c>
      <c r="V23">
        <f>SUM('Raw Data'!U21:U32)</f>
        <v>482408000</v>
      </c>
      <c r="W23">
        <f>SUM('Raw Data'!V21:V32)</f>
        <v>3252000</v>
      </c>
      <c r="X23">
        <f>SUM('Raw Data'!W21:W32)</f>
        <v>5171180000</v>
      </c>
      <c r="Y23">
        <v>0</v>
      </c>
      <c r="Z23" s="31">
        <f t="shared" si="0"/>
        <v>5.9481348783401479E-3</v>
      </c>
      <c r="AA23" s="31">
        <f t="shared" si="1"/>
        <v>6.6904179205603903E-2</v>
      </c>
    </row>
    <row r="24" spans="1:27">
      <c r="A24" s="25">
        <f>'Raw Data'!A22</f>
        <v>40787</v>
      </c>
      <c r="B24" s="25">
        <f>'Raw Data'!A33</f>
        <v>41122</v>
      </c>
      <c r="C24">
        <f>SUM('Raw Data'!B22:B33)</f>
        <v>68589000</v>
      </c>
      <c r="D24">
        <f>SUM('Raw Data'!C22:C33)</f>
        <v>5910000</v>
      </c>
      <c r="E24">
        <f>SUM('Raw Data'!D22:D33)</f>
        <v>63961000</v>
      </c>
      <c r="F24">
        <f>SUM('Raw Data'!E22:E33)</f>
        <v>238550000</v>
      </c>
      <c r="G24">
        <f>SUM('Raw Data'!F22:F33)</f>
        <v>716441000</v>
      </c>
      <c r="H24">
        <f>SUM('Raw Data'!G22:G33)</f>
        <v>280435000</v>
      </c>
      <c r="I24">
        <f>SUM('Raw Data'!H22:H33)</f>
        <v>326348000</v>
      </c>
      <c r="J24">
        <f>SUM('Raw Data'!I22:I33)</f>
        <v>156836000</v>
      </c>
      <c r="K24">
        <f>SUM('Raw Data'!J22:J33)</f>
        <v>138714000</v>
      </c>
      <c r="L24">
        <f>SUM('Raw Data'!K22:K33)</f>
        <v>667643000</v>
      </c>
      <c r="M24">
        <f>SUM('Raw Data'!L22:L33)</f>
        <v>57195000</v>
      </c>
      <c r="N24">
        <f>SUM('Raw Data'!M22:M33)</f>
        <v>332026000</v>
      </c>
      <c r="O24">
        <f>SUM('Raw Data'!N22:N33)</f>
        <v>167109000</v>
      </c>
      <c r="P24">
        <f>SUM('Raw Data'!O22:O33)</f>
        <v>174781000</v>
      </c>
      <c r="Q24">
        <f>SUM('Raw Data'!P22:P33)</f>
        <v>357479000</v>
      </c>
      <c r="R24">
        <f>SUM('Raw Data'!Q22:Q33)</f>
        <v>670101000</v>
      </c>
      <c r="S24">
        <f>SUM('Raw Data'!R22:R33)</f>
        <v>41558000</v>
      </c>
      <c r="T24">
        <f>SUM('Raw Data'!S22:S33)</f>
        <v>137754000</v>
      </c>
      <c r="U24">
        <f>SUM('Raw Data'!T22:T33)</f>
        <v>98602000</v>
      </c>
      <c r="V24">
        <f>SUM('Raw Data'!U22:U33)</f>
        <v>481179000</v>
      </c>
      <c r="W24">
        <f>SUM('Raw Data'!V22:V33)</f>
        <v>3227000</v>
      </c>
      <c r="X24">
        <f>SUM('Raw Data'!W22:W33)</f>
        <v>5184434000</v>
      </c>
      <c r="Y24">
        <v>0</v>
      </c>
      <c r="Z24" s="31">
        <f t="shared" si="0"/>
        <v>2.563051373187551E-3</v>
      </c>
      <c r="AA24" s="31">
        <f t="shared" si="1"/>
        <v>6.1449158098052167E-2</v>
      </c>
    </row>
    <row r="25" spans="1:27">
      <c r="A25" s="25">
        <f>'Raw Data'!A23</f>
        <v>40817</v>
      </c>
      <c r="B25" s="25">
        <f>'Raw Data'!A34</f>
        <v>41153</v>
      </c>
      <c r="C25">
        <f>SUM('Raw Data'!B23:B34)</f>
        <v>68576000</v>
      </c>
      <c r="D25">
        <f>SUM('Raw Data'!C23:C34)</f>
        <v>5830000</v>
      </c>
      <c r="E25">
        <f>SUM('Raw Data'!D23:D34)</f>
        <v>63261000</v>
      </c>
      <c r="F25">
        <f>SUM('Raw Data'!E23:E34)</f>
        <v>237397000</v>
      </c>
      <c r="G25">
        <f>SUM('Raw Data'!F23:F34)</f>
        <v>715944000</v>
      </c>
      <c r="H25">
        <f>SUM('Raw Data'!G23:G34)</f>
        <v>279226000</v>
      </c>
      <c r="I25">
        <f>SUM('Raw Data'!H23:H34)</f>
        <v>327482000</v>
      </c>
      <c r="J25">
        <f>SUM('Raw Data'!I23:I34)</f>
        <v>156454000</v>
      </c>
      <c r="K25">
        <f>SUM('Raw Data'!J23:J34)</f>
        <v>138973000</v>
      </c>
      <c r="L25">
        <f>SUM('Raw Data'!K23:K34)</f>
        <v>671273000</v>
      </c>
      <c r="M25">
        <f>SUM('Raw Data'!L23:L34)</f>
        <v>57427000</v>
      </c>
      <c r="N25">
        <f>SUM('Raw Data'!M23:M34)</f>
        <v>333025000</v>
      </c>
      <c r="O25">
        <f>SUM('Raw Data'!N23:N34)</f>
        <v>166588000</v>
      </c>
      <c r="P25">
        <f>SUM('Raw Data'!O23:O34)</f>
        <v>174243000</v>
      </c>
      <c r="Q25">
        <f>SUM('Raw Data'!P23:P34)</f>
        <v>356983000</v>
      </c>
      <c r="R25">
        <f>SUM('Raw Data'!Q23:Q34)</f>
        <v>669450000</v>
      </c>
      <c r="S25">
        <f>SUM('Raw Data'!R23:R34)</f>
        <v>41085000</v>
      </c>
      <c r="T25">
        <f>SUM('Raw Data'!S23:S34)</f>
        <v>137968000</v>
      </c>
      <c r="U25">
        <f>SUM('Raw Data'!T23:T34)</f>
        <v>98604000</v>
      </c>
      <c r="V25">
        <f>SUM('Raw Data'!U23:U34)</f>
        <v>480262000</v>
      </c>
      <c r="W25">
        <f>SUM('Raw Data'!V23:V34)</f>
        <v>3235000</v>
      </c>
      <c r="X25">
        <f>SUM('Raw Data'!W23:W34)</f>
        <v>5183282000</v>
      </c>
      <c r="Y25">
        <v>0</v>
      </c>
      <c r="Z25" s="31">
        <f t="shared" si="0"/>
        <v>-2.2220361952722322E-4</v>
      </c>
      <c r="AA25" s="31">
        <f t="shared" si="1"/>
        <v>5.597095351658108E-2</v>
      </c>
    </row>
    <row r="26" spans="1:27">
      <c r="A26" s="25">
        <f>'Raw Data'!A24</f>
        <v>40848</v>
      </c>
      <c r="B26" s="25">
        <f>'Raw Data'!A35</f>
        <v>41183</v>
      </c>
      <c r="C26">
        <f>SUM('Raw Data'!B24:B35)</f>
        <v>69759000</v>
      </c>
      <c r="D26">
        <f>SUM('Raw Data'!C24:C35)</f>
        <v>5839000</v>
      </c>
      <c r="E26">
        <f>SUM('Raw Data'!D24:D35)</f>
        <v>63752000</v>
      </c>
      <c r="F26">
        <f>SUM('Raw Data'!E24:E35)</f>
        <v>238826000</v>
      </c>
      <c r="G26">
        <f>SUM('Raw Data'!F24:F35)</f>
        <v>724052000</v>
      </c>
      <c r="H26">
        <f>SUM('Raw Data'!G24:G35)</f>
        <v>281338000</v>
      </c>
      <c r="I26">
        <f>SUM('Raw Data'!H24:H35)</f>
        <v>330668000</v>
      </c>
      <c r="J26">
        <f>SUM('Raw Data'!I24:I35)</f>
        <v>158715000</v>
      </c>
      <c r="K26">
        <f>SUM('Raw Data'!J24:J35)</f>
        <v>140431000</v>
      </c>
      <c r="L26">
        <f>SUM('Raw Data'!K24:K35)</f>
        <v>678679000</v>
      </c>
      <c r="M26">
        <f>SUM('Raw Data'!L24:L35)</f>
        <v>57944000</v>
      </c>
      <c r="N26">
        <f>SUM('Raw Data'!M24:M35)</f>
        <v>338438000</v>
      </c>
      <c r="O26">
        <f>SUM('Raw Data'!N24:N35)</f>
        <v>164955000</v>
      </c>
      <c r="P26">
        <f>SUM('Raw Data'!O24:O35)</f>
        <v>176039000</v>
      </c>
      <c r="Q26">
        <f>SUM('Raw Data'!P24:P35)</f>
        <v>360529000</v>
      </c>
      <c r="R26">
        <f>SUM('Raw Data'!Q24:Q35)</f>
        <v>678486000</v>
      </c>
      <c r="S26">
        <f>SUM('Raw Data'!R24:R35)</f>
        <v>41339000</v>
      </c>
      <c r="T26">
        <f>SUM('Raw Data'!S24:S35)</f>
        <v>139743000</v>
      </c>
      <c r="U26">
        <f>SUM('Raw Data'!T24:T35)</f>
        <v>99167000</v>
      </c>
      <c r="V26">
        <f>SUM('Raw Data'!U24:U35)</f>
        <v>478912000</v>
      </c>
      <c r="W26">
        <f>SUM('Raw Data'!V24:V35)</f>
        <v>3241000</v>
      </c>
      <c r="X26">
        <f>SUM('Raw Data'!W24:W35)</f>
        <v>5230845000</v>
      </c>
      <c r="Y26">
        <v>0</v>
      </c>
      <c r="Z26" s="31">
        <f t="shared" si="0"/>
        <v>9.1762323562561334E-3</v>
      </c>
      <c r="AA26" s="31">
        <f t="shared" si="1"/>
        <v>5.8718412834694769E-2</v>
      </c>
    </row>
    <row r="27" spans="1:27">
      <c r="A27" s="25">
        <f>'Raw Data'!A25</f>
        <v>40878</v>
      </c>
      <c r="B27" s="25">
        <f>'Raw Data'!A36</f>
        <v>41214</v>
      </c>
      <c r="C27">
        <f>SUM('Raw Data'!B25:B36)</f>
        <v>70389000</v>
      </c>
      <c r="D27">
        <f>SUM('Raw Data'!C25:C36)</f>
        <v>5815000</v>
      </c>
      <c r="E27">
        <f>SUM('Raw Data'!D25:D36)</f>
        <v>64176000</v>
      </c>
      <c r="F27">
        <f>SUM('Raw Data'!E25:E36)</f>
        <v>239337000</v>
      </c>
      <c r="G27">
        <f>SUM('Raw Data'!F25:F36)</f>
        <v>719453000</v>
      </c>
      <c r="H27">
        <f>SUM('Raw Data'!G25:G36)</f>
        <v>282147000</v>
      </c>
      <c r="I27">
        <f>SUM('Raw Data'!H25:H36)</f>
        <v>330337000</v>
      </c>
      <c r="J27">
        <f>SUM('Raw Data'!I25:I36)</f>
        <v>157793000</v>
      </c>
      <c r="K27">
        <f>SUM('Raw Data'!J25:J36)</f>
        <v>141691000</v>
      </c>
      <c r="L27">
        <f>SUM('Raw Data'!K25:K36)</f>
        <v>682256000</v>
      </c>
      <c r="M27">
        <f>SUM('Raw Data'!L25:L36)</f>
        <v>57930000</v>
      </c>
      <c r="N27">
        <f>SUM('Raw Data'!M25:M36)</f>
        <v>339304000</v>
      </c>
      <c r="O27">
        <f>SUM('Raw Data'!N25:N36)</f>
        <v>162667000</v>
      </c>
      <c r="P27">
        <f>SUM('Raw Data'!O25:O36)</f>
        <v>176660000</v>
      </c>
      <c r="Q27">
        <f>SUM('Raw Data'!P25:P36)</f>
        <v>358354000</v>
      </c>
      <c r="R27">
        <f>SUM('Raw Data'!Q25:Q36)</f>
        <v>674192000</v>
      </c>
      <c r="S27">
        <f>SUM('Raw Data'!R25:R36)</f>
        <v>41784000</v>
      </c>
      <c r="T27">
        <f>SUM('Raw Data'!S25:S36)</f>
        <v>140498000</v>
      </c>
      <c r="U27">
        <f>SUM('Raw Data'!T25:T36)</f>
        <v>99615000</v>
      </c>
      <c r="V27">
        <f>SUM('Raw Data'!U25:U36)</f>
        <v>477986000</v>
      </c>
      <c r="W27">
        <f>SUM('Raw Data'!V25:V36)</f>
        <v>3301000</v>
      </c>
      <c r="X27">
        <f>SUM('Raw Data'!W25:W36)</f>
        <v>5225680000</v>
      </c>
      <c r="Y27">
        <v>0</v>
      </c>
      <c r="Z27" s="31">
        <f t="shared" si="0"/>
        <v>-9.874121676325719E-4</v>
      </c>
      <c r="AA27" s="31">
        <f t="shared" si="1"/>
        <v>4.9622084790394143E-2</v>
      </c>
    </row>
    <row r="28" spans="1:27">
      <c r="A28" s="25">
        <f>'Raw Data'!A26</f>
        <v>40909</v>
      </c>
      <c r="B28" s="25">
        <f>'Raw Data'!A37</f>
        <v>41244</v>
      </c>
      <c r="C28">
        <f>SUM('Raw Data'!B26:B37)</f>
        <v>71209000</v>
      </c>
      <c r="D28">
        <f>SUM('Raw Data'!C26:C37)</f>
        <v>5858000</v>
      </c>
      <c r="E28">
        <f>SUM('Raw Data'!D26:D37)</f>
        <v>64183000</v>
      </c>
      <c r="F28">
        <f>SUM('Raw Data'!E26:E37)</f>
        <v>238414000</v>
      </c>
      <c r="G28">
        <f>SUM('Raw Data'!F26:F37)</f>
        <v>721175000</v>
      </c>
      <c r="H28">
        <f>SUM('Raw Data'!G26:G37)</f>
        <v>282768000</v>
      </c>
      <c r="I28">
        <f>SUM('Raw Data'!H26:H37)</f>
        <v>332635000</v>
      </c>
      <c r="J28">
        <f>SUM('Raw Data'!I26:I37)</f>
        <v>158014000</v>
      </c>
      <c r="K28">
        <f>SUM('Raw Data'!J26:J37)</f>
        <v>142232000</v>
      </c>
      <c r="L28">
        <f>SUM('Raw Data'!K26:K37)</f>
        <v>689793000</v>
      </c>
      <c r="M28">
        <f>SUM('Raw Data'!L26:L37)</f>
        <v>58284000</v>
      </c>
      <c r="N28">
        <f>SUM('Raw Data'!M26:M37)</f>
        <v>342148000</v>
      </c>
      <c r="O28">
        <f>SUM('Raw Data'!N26:N37)</f>
        <v>162739000</v>
      </c>
      <c r="P28">
        <f>SUM('Raw Data'!O26:O37)</f>
        <v>177604000</v>
      </c>
      <c r="Q28">
        <f>SUM('Raw Data'!P26:P37)</f>
        <v>359331000</v>
      </c>
      <c r="R28">
        <f>SUM('Raw Data'!Q26:Q37)</f>
        <v>676371000</v>
      </c>
      <c r="S28">
        <f>SUM('Raw Data'!R26:R37)</f>
        <v>42462000</v>
      </c>
      <c r="T28">
        <f>SUM('Raw Data'!S26:S37)</f>
        <v>140967000</v>
      </c>
      <c r="U28">
        <f>SUM('Raw Data'!T26:T37)</f>
        <v>99998000</v>
      </c>
      <c r="V28">
        <f>SUM('Raw Data'!U26:U37)</f>
        <v>473491000</v>
      </c>
      <c r="W28">
        <f>SUM('Raw Data'!V26:V37)</f>
        <v>3304000</v>
      </c>
      <c r="X28">
        <f>SUM('Raw Data'!W26:W37)</f>
        <v>5242974000</v>
      </c>
      <c r="Y28">
        <v>0</v>
      </c>
      <c r="Z28" s="31">
        <f t="shared" si="0"/>
        <v>3.3094257589442906E-3</v>
      </c>
      <c r="AA28" s="31">
        <f t="shared" si="1"/>
        <v>4.7939628144484069E-2</v>
      </c>
    </row>
    <row r="29" spans="1:27">
      <c r="A29" s="25">
        <f>'Raw Data'!A27</f>
        <v>40940</v>
      </c>
      <c r="B29" s="25">
        <f>'Raw Data'!A38</f>
        <v>41275</v>
      </c>
      <c r="C29">
        <f>SUM('Raw Data'!B27:B38)</f>
        <v>71937000</v>
      </c>
      <c r="D29">
        <f>SUM('Raw Data'!C27:C38)</f>
        <v>5923000</v>
      </c>
      <c r="E29">
        <f>SUM('Raw Data'!D27:D38)</f>
        <v>64361000</v>
      </c>
      <c r="F29">
        <f>SUM('Raw Data'!E27:E38)</f>
        <v>238725000</v>
      </c>
      <c r="G29">
        <f>SUM('Raw Data'!F27:F38)</f>
        <v>719601000</v>
      </c>
      <c r="H29">
        <f>SUM('Raw Data'!G27:G38)</f>
        <v>285658000</v>
      </c>
      <c r="I29">
        <f>SUM('Raw Data'!H27:H38)</f>
        <v>334337000</v>
      </c>
      <c r="J29">
        <f>SUM('Raw Data'!I27:I38)</f>
        <v>159479000</v>
      </c>
      <c r="K29">
        <f>SUM('Raw Data'!J27:J38)</f>
        <v>144120000</v>
      </c>
      <c r="L29">
        <f>SUM('Raw Data'!K27:K38)</f>
        <v>696598000</v>
      </c>
      <c r="M29">
        <f>SUM('Raw Data'!L27:L38)</f>
        <v>58439000</v>
      </c>
      <c r="N29">
        <f>SUM('Raw Data'!M27:M38)</f>
        <v>343131000</v>
      </c>
      <c r="O29">
        <f>SUM('Raw Data'!N27:N38)</f>
        <v>163099000</v>
      </c>
      <c r="P29">
        <f>SUM('Raw Data'!O27:O38)</f>
        <v>179260000</v>
      </c>
      <c r="Q29">
        <f>SUM('Raw Data'!P27:P38)</f>
        <v>360298000</v>
      </c>
      <c r="R29">
        <f>SUM('Raw Data'!Q27:Q38)</f>
        <v>680142000</v>
      </c>
      <c r="S29">
        <f>SUM('Raw Data'!R27:R38)</f>
        <v>41032000</v>
      </c>
      <c r="T29">
        <f>SUM('Raw Data'!S27:S38)</f>
        <v>142172000</v>
      </c>
      <c r="U29">
        <f>SUM('Raw Data'!T27:T38)</f>
        <v>100419000</v>
      </c>
      <c r="V29">
        <f>SUM('Raw Data'!U27:U38)</f>
        <v>474020000</v>
      </c>
      <c r="W29">
        <f>SUM('Raw Data'!V27:V38)</f>
        <v>3371000</v>
      </c>
      <c r="X29">
        <f>SUM('Raw Data'!W27:W38)</f>
        <v>5266117000</v>
      </c>
      <c r="Y29">
        <v>0</v>
      </c>
      <c r="Z29" s="31">
        <f t="shared" si="0"/>
        <v>4.4140978002179679E-3</v>
      </c>
      <c r="AA29" s="31">
        <f t="shared" si="1"/>
        <v>4.4262996928554843E-2</v>
      </c>
    </row>
    <row r="30" spans="1:27">
      <c r="A30" s="25">
        <f>'Raw Data'!A28</f>
        <v>40969</v>
      </c>
      <c r="B30" s="25">
        <f>'Raw Data'!A39</f>
        <v>41306</v>
      </c>
      <c r="C30">
        <f>SUM('Raw Data'!B28:B39)</f>
        <v>72394000</v>
      </c>
      <c r="D30">
        <f>SUM('Raw Data'!C28:C39)</f>
        <v>5918000</v>
      </c>
      <c r="E30">
        <f>SUM('Raw Data'!D28:D39)</f>
        <v>64114000</v>
      </c>
      <c r="F30">
        <f>SUM('Raw Data'!E28:E39)</f>
        <v>238349000</v>
      </c>
      <c r="G30">
        <f>SUM('Raw Data'!F28:F39)</f>
        <v>712149000</v>
      </c>
      <c r="H30">
        <f>SUM('Raw Data'!G28:G39)</f>
        <v>283286000</v>
      </c>
      <c r="I30">
        <f>SUM('Raw Data'!H28:H39)</f>
        <v>333902000</v>
      </c>
      <c r="J30">
        <f>SUM('Raw Data'!I28:I39)</f>
        <v>159259000</v>
      </c>
      <c r="K30">
        <f>SUM('Raw Data'!J28:J39)</f>
        <v>144169000</v>
      </c>
      <c r="L30">
        <f>SUM('Raw Data'!K28:K39)</f>
        <v>699107000</v>
      </c>
      <c r="M30">
        <f>SUM('Raw Data'!L28:L39)</f>
        <v>58390000</v>
      </c>
      <c r="N30">
        <f>SUM('Raw Data'!M28:M39)</f>
        <v>343372000</v>
      </c>
      <c r="O30">
        <f>SUM('Raw Data'!N28:N39)</f>
        <v>165056000</v>
      </c>
      <c r="P30">
        <f>SUM('Raw Data'!O28:O39)</f>
        <v>178984000</v>
      </c>
      <c r="Q30">
        <f>SUM('Raw Data'!P28:P39)</f>
        <v>360769000</v>
      </c>
      <c r="R30">
        <f>SUM('Raw Data'!Q28:Q39)</f>
        <v>679342000</v>
      </c>
      <c r="S30">
        <f>SUM('Raw Data'!R28:R39)</f>
        <v>40476000</v>
      </c>
      <c r="T30">
        <f>SUM('Raw Data'!S28:S39)</f>
        <v>142510000</v>
      </c>
      <c r="U30">
        <f>SUM('Raw Data'!T28:T39)</f>
        <v>100910000</v>
      </c>
      <c r="V30">
        <f>SUM('Raw Data'!U28:U39)</f>
        <v>470499000</v>
      </c>
      <c r="W30">
        <f>SUM('Raw Data'!V28:V39)</f>
        <v>3380000</v>
      </c>
      <c r="X30">
        <f>SUM('Raw Data'!W28:W39)</f>
        <v>5256332000</v>
      </c>
      <c r="Y30">
        <v>0</v>
      </c>
      <c r="Z30" s="31">
        <f t="shared" si="0"/>
        <v>-1.8581053174473716E-3</v>
      </c>
      <c r="AA30" s="31">
        <f t="shared" si="1"/>
        <v>3.3751750835936886E-2</v>
      </c>
    </row>
    <row r="31" spans="1:27">
      <c r="A31" s="25">
        <f>'Raw Data'!A29</f>
        <v>41000</v>
      </c>
      <c r="B31" s="25">
        <f>'Raw Data'!A40</f>
        <v>41334</v>
      </c>
      <c r="C31">
        <f>SUM('Raw Data'!B29:B40)</f>
        <v>72666000</v>
      </c>
      <c r="D31">
        <f>SUM('Raw Data'!C29:C40)</f>
        <v>6006000</v>
      </c>
      <c r="E31">
        <f>SUM('Raw Data'!D29:D40)</f>
        <v>64054000</v>
      </c>
      <c r="F31">
        <f>SUM('Raw Data'!E29:E40)</f>
        <v>238000000</v>
      </c>
      <c r="G31">
        <f>SUM('Raw Data'!F29:F40)</f>
        <v>712579000</v>
      </c>
      <c r="H31">
        <f>SUM('Raw Data'!G29:G40)</f>
        <v>283166000</v>
      </c>
      <c r="I31">
        <f>SUM('Raw Data'!H29:H40)</f>
        <v>334713000</v>
      </c>
      <c r="J31">
        <f>SUM('Raw Data'!I29:I40)</f>
        <v>159272000</v>
      </c>
      <c r="K31">
        <f>SUM('Raw Data'!J29:J40)</f>
        <v>143398000</v>
      </c>
      <c r="L31">
        <f>SUM('Raw Data'!K29:K40)</f>
        <v>707577000</v>
      </c>
      <c r="M31">
        <f>SUM('Raw Data'!L29:L40)</f>
        <v>58199000</v>
      </c>
      <c r="N31">
        <f>SUM('Raw Data'!M29:M40)</f>
        <v>343949000</v>
      </c>
      <c r="O31">
        <f>SUM('Raw Data'!N29:N40)</f>
        <v>165422000</v>
      </c>
      <c r="P31">
        <f>SUM('Raw Data'!O29:O40)</f>
        <v>178056000</v>
      </c>
      <c r="Q31">
        <f>SUM('Raw Data'!P29:P40)</f>
        <v>356898000</v>
      </c>
      <c r="R31">
        <f>SUM('Raw Data'!Q29:Q40)</f>
        <v>680787000</v>
      </c>
      <c r="S31">
        <f>SUM('Raw Data'!R29:R40)</f>
        <v>39825000</v>
      </c>
      <c r="T31">
        <f>SUM('Raw Data'!S29:S40)</f>
        <v>142590000</v>
      </c>
      <c r="U31">
        <f>SUM('Raw Data'!T29:T40)</f>
        <v>101092000</v>
      </c>
      <c r="V31">
        <f>SUM('Raw Data'!U29:U40)</f>
        <v>468010000</v>
      </c>
      <c r="W31">
        <f>SUM('Raw Data'!V29:V40)</f>
        <v>3382000</v>
      </c>
      <c r="X31">
        <f>SUM('Raw Data'!W29:W40)</f>
        <v>5259637000</v>
      </c>
      <c r="Y31">
        <v>0</v>
      </c>
      <c r="Z31" s="31">
        <f t="shared" si="0"/>
        <v>6.2876545849843582E-4</v>
      </c>
      <c r="AA31" s="31">
        <f t="shared" si="1"/>
        <v>3.3687975669314939E-2</v>
      </c>
    </row>
    <row r="32" spans="1:27">
      <c r="A32" s="25">
        <f>'Raw Data'!A30</f>
        <v>41030</v>
      </c>
      <c r="B32" s="25">
        <f>'Raw Data'!A41</f>
        <v>41365</v>
      </c>
      <c r="C32">
        <f>SUM('Raw Data'!B30:B41)</f>
        <v>73498000</v>
      </c>
      <c r="D32">
        <f>SUM('Raw Data'!C30:C41)</f>
        <v>6032000</v>
      </c>
      <c r="E32">
        <f>SUM('Raw Data'!D30:D41)</f>
        <v>63832000</v>
      </c>
      <c r="F32">
        <f>SUM('Raw Data'!E30:E41)</f>
        <v>239013000</v>
      </c>
      <c r="G32">
        <f>SUM('Raw Data'!F30:F41)</f>
        <v>717016000</v>
      </c>
      <c r="H32">
        <f>SUM('Raw Data'!G30:G41)</f>
        <v>285467000</v>
      </c>
      <c r="I32">
        <f>SUM('Raw Data'!H30:H41)</f>
        <v>336969000</v>
      </c>
      <c r="J32">
        <f>SUM('Raw Data'!I30:I41)</f>
        <v>160792000</v>
      </c>
      <c r="K32">
        <f>SUM('Raw Data'!J30:J41)</f>
        <v>143913000</v>
      </c>
      <c r="L32">
        <f>SUM('Raw Data'!K30:K41)</f>
        <v>712199000</v>
      </c>
      <c r="M32">
        <f>SUM('Raw Data'!L30:L41)</f>
        <v>58359000</v>
      </c>
      <c r="N32">
        <f>SUM('Raw Data'!M30:M41)</f>
        <v>345755000</v>
      </c>
      <c r="O32">
        <f>SUM('Raw Data'!N30:N41)</f>
        <v>166163000</v>
      </c>
      <c r="P32">
        <f>SUM('Raw Data'!O30:O41)</f>
        <v>179345000</v>
      </c>
      <c r="Q32">
        <f>SUM('Raw Data'!P30:P41)</f>
        <v>365330000</v>
      </c>
      <c r="R32">
        <f>SUM('Raw Data'!Q30:Q41)</f>
        <v>689460000</v>
      </c>
      <c r="S32">
        <f>SUM('Raw Data'!R30:R41)</f>
        <v>39560000</v>
      </c>
      <c r="T32">
        <f>SUM('Raw Data'!S30:S41)</f>
        <v>143918000</v>
      </c>
      <c r="U32">
        <f>SUM('Raw Data'!T30:T41)</f>
        <v>101463000</v>
      </c>
      <c r="V32">
        <f>SUM('Raw Data'!U30:U41)</f>
        <v>468367000</v>
      </c>
      <c r="W32">
        <f>SUM('Raw Data'!V30:V41)</f>
        <v>3404000</v>
      </c>
      <c r="X32">
        <f>SUM('Raw Data'!W30:W41)</f>
        <v>5299850000</v>
      </c>
      <c r="Y32">
        <v>0</v>
      </c>
      <c r="Z32" s="31">
        <f t="shared" si="0"/>
        <v>7.6455846667745318E-3</v>
      </c>
      <c r="AA32" s="31">
        <f t="shared" si="1"/>
        <v>3.6791489461596549E-2</v>
      </c>
    </row>
    <row r="33" spans="1:27">
      <c r="A33" s="25">
        <f>'Raw Data'!A31</f>
        <v>41061</v>
      </c>
      <c r="B33" s="25">
        <f>'Raw Data'!A42</f>
        <v>41395</v>
      </c>
      <c r="C33">
        <f>SUM('Raw Data'!B31:B42)</f>
        <v>74269000</v>
      </c>
      <c r="D33">
        <f>SUM('Raw Data'!C31:C42)</f>
        <v>6112000</v>
      </c>
      <c r="E33">
        <f>SUM('Raw Data'!D31:D42)</f>
        <v>64148000</v>
      </c>
      <c r="F33">
        <f>SUM('Raw Data'!E31:E42)</f>
        <v>242222000</v>
      </c>
      <c r="G33">
        <f>SUM('Raw Data'!F31:F42)</f>
        <v>717235000</v>
      </c>
      <c r="H33">
        <f>SUM('Raw Data'!G31:G42)</f>
        <v>287097000</v>
      </c>
      <c r="I33">
        <f>SUM('Raw Data'!H31:H42)</f>
        <v>338499000</v>
      </c>
      <c r="J33">
        <f>SUM('Raw Data'!I31:I42)</f>
        <v>161369000</v>
      </c>
      <c r="K33">
        <f>SUM('Raw Data'!J31:J42)</f>
        <v>144556000</v>
      </c>
      <c r="L33">
        <f>SUM('Raw Data'!K31:K42)</f>
        <v>719842000</v>
      </c>
      <c r="M33">
        <f>SUM('Raw Data'!L31:L42)</f>
        <v>58691000</v>
      </c>
      <c r="N33">
        <f>SUM('Raw Data'!M31:M42)</f>
        <v>348491000</v>
      </c>
      <c r="O33">
        <f>SUM('Raw Data'!N31:N42)</f>
        <v>168912000</v>
      </c>
      <c r="P33">
        <f>SUM('Raw Data'!O31:O42)</f>
        <v>180542000</v>
      </c>
      <c r="Q33">
        <f>SUM('Raw Data'!P31:P42)</f>
        <v>363496000</v>
      </c>
      <c r="R33">
        <f>SUM('Raw Data'!Q31:Q42)</f>
        <v>688905000</v>
      </c>
      <c r="S33">
        <f>SUM('Raw Data'!R31:R42)</f>
        <v>39430000</v>
      </c>
      <c r="T33">
        <f>SUM('Raw Data'!S31:S42)</f>
        <v>144963000</v>
      </c>
      <c r="U33">
        <f>SUM('Raw Data'!T31:T42)</f>
        <v>102133000</v>
      </c>
      <c r="V33">
        <f>SUM('Raw Data'!U31:U42)</f>
        <v>471048000</v>
      </c>
      <c r="W33">
        <f>SUM('Raw Data'!V31:V42)</f>
        <v>3644000</v>
      </c>
      <c r="X33">
        <f>SUM('Raw Data'!W31:W42)</f>
        <v>5325602000</v>
      </c>
      <c r="Y33">
        <v>0</v>
      </c>
      <c r="Z33" s="31">
        <f t="shared" si="0"/>
        <v>4.859005443550289E-3</v>
      </c>
      <c r="AA33" s="31">
        <f t="shared" si="1"/>
        <v>3.6073862062310703E-2</v>
      </c>
    </row>
    <row r="34" spans="1:27">
      <c r="A34" s="25">
        <f>'Raw Data'!A32</f>
        <v>41091</v>
      </c>
      <c r="B34" s="25">
        <f>'Raw Data'!A43</f>
        <v>41426</v>
      </c>
      <c r="C34">
        <f>SUM('Raw Data'!B32:B43)</f>
        <v>74291000</v>
      </c>
      <c r="D34">
        <f>SUM('Raw Data'!C32:C43)</f>
        <v>6158000</v>
      </c>
      <c r="E34">
        <f>SUM('Raw Data'!D32:D43)</f>
        <v>63700000</v>
      </c>
      <c r="F34">
        <f>SUM('Raw Data'!E32:E43)</f>
        <v>241869000</v>
      </c>
      <c r="G34">
        <f>SUM('Raw Data'!F32:F43)</f>
        <v>714863000</v>
      </c>
      <c r="H34">
        <f>SUM('Raw Data'!G32:G43)</f>
        <v>286694000</v>
      </c>
      <c r="I34">
        <f>SUM('Raw Data'!H32:H43)</f>
        <v>338262000</v>
      </c>
      <c r="J34">
        <f>SUM('Raw Data'!I32:I43)</f>
        <v>160280000</v>
      </c>
      <c r="K34">
        <f>SUM('Raw Data'!J32:J43)</f>
        <v>145281000</v>
      </c>
      <c r="L34">
        <f>SUM('Raw Data'!K32:K43)</f>
        <v>721595000</v>
      </c>
      <c r="M34">
        <f>SUM('Raw Data'!L32:L43)</f>
        <v>58638000</v>
      </c>
      <c r="N34">
        <f>SUM('Raw Data'!M32:M43)</f>
        <v>348551000</v>
      </c>
      <c r="O34">
        <f>SUM('Raw Data'!N32:N43)</f>
        <v>168606000</v>
      </c>
      <c r="P34">
        <f>SUM('Raw Data'!O32:O43)</f>
        <v>180192000</v>
      </c>
      <c r="Q34">
        <f>SUM('Raw Data'!P32:P43)</f>
        <v>363649000</v>
      </c>
      <c r="R34">
        <f>SUM('Raw Data'!Q32:Q43)</f>
        <v>686777000</v>
      </c>
      <c r="S34">
        <f>SUM('Raw Data'!R32:R43)</f>
        <v>39509000</v>
      </c>
      <c r="T34">
        <f>SUM('Raw Data'!S32:S43)</f>
        <v>145156000</v>
      </c>
      <c r="U34">
        <f>SUM('Raw Data'!T32:T43)</f>
        <v>102213000</v>
      </c>
      <c r="V34">
        <f>SUM('Raw Data'!U32:U43)</f>
        <v>466182000</v>
      </c>
      <c r="W34">
        <f>SUM('Raw Data'!V32:V43)</f>
        <v>3697000</v>
      </c>
      <c r="X34">
        <f>SUM('Raw Data'!W32:W43)</f>
        <v>5316164000</v>
      </c>
      <c r="Y34">
        <v>0</v>
      </c>
      <c r="Z34" s="31">
        <f t="shared" si="0"/>
        <v>-1.7721940167515335E-3</v>
      </c>
      <c r="AA34" s="31">
        <f t="shared" si="1"/>
        <v>3.4151830047953517E-2</v>
      </c>
    </row>
    <row r="35" spans="1:27">
      <c r="A35" s="25">
        <f>'Raw Data'!A33</f>
        <v>41122</v>
      </c>
      <c r="B35" s="25">
        <f>'Raw Data'!A44</f>
        <v>41456</v>
      </c>
      <c r="C35">
        <f>SUM('Raw Data'!B33:B44)</f>
        <v>76522000</v>
      </c>
      <c r="D35">
        <f>SUM('Raw Data'!C33:C44)</f>
        <v>6175000</v>
      </c>
      <c r="E35">
        <f>SUM('Raw Data'!D33:D44)</f>
        <v>63738000</v>
      </c>
      <c r="F35">
        <f>SUM('Raw Data'!E33:E44)</f>
        <v>243075000</v>
      </c>
      <c r="G35">
        <f>SUM('Raw Data'!F33:F44)</f>
        <v>717568000</v>
      </c>
      <c r="H35">
        <f>SUM('Raw Data'!G33:G44)</f>
        <v>288140000</v>
      </c>
      <c r="I35">
        <f>SUM('Raw Data'!H33:H44)</f>
        <v>340416000</v>
      </c>
      <c r="J35">
        <f>SUM('Raw Data'!I33:I44)</f>
        <v>161190000</v>
      </c>
      <c r="K35">
        <f>SUM('Raw Data'!J33:J44)</f>
        <v>146340000</v>
      </c>
      <c r="L35">
        <f>SUM('Raw Data'!K33:K44)</f>
        <v>727754000</v>
      </c>
      <c r="M35">
        <f>SUM('Raw Data'!L33:L44)</f>
        <v>58912000</v>
      </c>
      <c r="N35">
        <f>SUM('Raw Data'!M33:M44)</f>
        <v>350912000</v>
      </c>
      <c r="O35">
        <f>SUM('Raw Data'!N33:N44)</f>
        <v>174264000</v>
      </c>
      <c r="P35">
        <f>SUM('Raw Data'!O33:O44)</f>
        <v>182062000</v>
      </c>
      <c r="Q35">
        <f>SUM('Raw Data'!P33:P44)</f>
        <v>365249000</v>
      </c>
      <c r="R35">
        <f>SUM('Raw Data'!Q33:Q44)</f>
        <v>688887000</v>
      </c>
      <c r="S35">
        <f>SUM('Raw Data'!R33:R44)</f>
        <v>41002000</v>
      </c>
      <c r="T35">
        <f>SUM('Raw Data'!S33:S44)</f>
        <v>146183000</v>
      </c>
      <c r="U35">
        <f>SUM('Raw Data'!T33:T44)</f>
        <v>102678000</v>
      </c>
      <c r="V35">
        <f>SUM('Raw Data'!U33:U44)</f>
        <v>466134000</v>
      </c>
      <c r="W35">
        <f>SUM('Raw Data'!V33:V44)</f>
        <v>3715000</v>
      </c>
      <c r="X35">
        <f>SUM('Raw Data'!W33:W44)</f>
        <v>5350918000</v>
      </c>
      <c r="Y35">
        <v>0</v>
      </c>
      <c r="Z35" s="31">
        <f t="shared" si="0"/>
        <v>6.5374205912383443E-3</v>
      </c>
      <c r="AA35" s="31">
        <f t="shared" si="1"/>
        <v>3.4757637521803532E-2</v>
      </c>
    </row>
    <row r="36" spans="1:27">
      <c r="A36" s="25">
        <f>'Raw Data'!A34</f>
        <v>41153</v>
      </c>
      <c r="B36" s="25">
        <f>'Raw Data'!A45</f>
        <v>41487</v>
      </c>
      <c r="C36">
        <f>SUM('Raw Data'!B34:B45)</f>
        <v>77188000</v>
      </c>
      <c r="D36">
        <f>SUM('Raw Data'!C34:C45)</f>
        <v>6121000</v>
      </c>
      <c r="E36">
        <f>SUM('Raw Data'!D34:D45)</f>
        <v>63670000</v>
      </c>
      <c r="F36">
        <f>SUM('Raw Data'!E34:E45)</f>
        <v>245407000</v>
      </c>
      <c r="G36">
        <f>SUM('Raw Data'!F34:F45)</f>
        <v>716250000</v>
      </c>
      <c r="H36">
        <f>SUM('Raw Data'!G34:G45)</f>
        <v>287307000</v>
      </c>
      <c r="I36">
        <f>SUM('Raw Data'!H34:H45)</f>
        <v>341398000</v>
      </c>
      <c r="J36">
        <f>SUM('Raw Data'!I34:I45)</f>
        <v>160330000</v>
      </c>
      <c r="K36">
        <f>SUM('Raw Data'!J34:J45)</f>
        <v>146200000</v>
      </c>
      <c r="L36">
        <f>SUM('Raw Data'!K34:K45)</f>
        <v>731726000</v>
      </c>
      <c r="M36">
        <f>SUM('Raw Data'!L34:L45)</f>
        <v>58960000</v>
      </c>
      <c r="N36">
        <f>SUM('Raw Data'!M34:M45)</f>
        <v>353946000</v>
      </c>
      <c r="O36">
        <f>SUM('Raw Data'!N34:N45)</f>
        <v>180028000</v>
      </c>
      <c r="P36">
        <f>SUM('Raw Data'!O34:O45)</f>
        <v>182922000</v>
      </c>
      <c r="Q36">
        <f>SUM('Raw Data'!P34:P45)</f>
        <v>365233000</v>
      </c>
      <c r="R36">
        <f>SUM('Raw Data'!Q34:Q45)</f>
        <v>689806000</v>
      </c>
      <c r="S36">
        <f>SUM('Raw Data'!R34:R45)</f>
        <v>38996000</v>
      </c>
      <c r="T36">
        <f>SUM('Raw Data'!S34:S45)</f>
        <v>146887000</v>
      </c>
      <c r="U36">
        <f>SUM('Raw Data'!T34:T45)</f>
        <v>102991000</v>
      </c>
      <c r="V36">
        <f>SUM('Raw Data'!U34:U45)</f>
        <v>466474000</v>
      </c>
      <c r="W36">
        <f>SUM('Raw Data'!V34:V45)</f>
        <v>3918000</v>
      </c>
      <c r="X36">
        <f>SUM('Raw Data'!W34:W45)</f>
        <v>5365758000</v>
      </c>
      <c r="Y36">
        <v>0</v>
      </c>
      <c r="Z36" s="31">
        <f t="shared" si="0"/>
        <v>2.7733558989317345E-3</v>
      </c>
      <c r="AA36" s="31">
        <f t="shared" si="1"/>
        <v>3.4974695405515822E-2</v>
      </c>
    </row>
    <row r="37" spans="1:27">
      <c r="A37" s="25">
        <f>'Raw Data'!A35</f>
        <v>41183</v>
      </c>
      <c r="B37" s="25">
        <f>'Raw Data'!A46</f>
        <v>41518</v>
      </c>
      <c r="C37">
        <f>SUM('Raw Data'!B35:B46)</f>
        <v>77732000</v>
      </c>
      <c r="D37">
        <f>SUM('Raw Data'!C35:C46)</f>
        <v>6117000</v>
      </c>
      <c r="E37">
        <f>SUM('Raw Data'!D35:D46)</f>
        <v>63660000</v>
      </c>
      <c r="F37">
        <f>SUM('Raw Data'!E35:E46)</f>
        <v>247637000</v>
      </c>
      <c r="G37">
        <f>SUM('Raw Data'!F35:F46)</f>
        <v>720101000</v>
      </c>
      <c r="H37">
        <f>SUM('Raw Data'!G35:G46)</f>
        <v>288418000</v>
      </c>
      <c r="I37">
        <f>SUM('Raw Data'!H35:H46)</f>
        <v>343563000</v>
      </c>
      <c r="J37">
        <f>SUM('Raw Data'!I35:I46)</f>
        <v>160367000</v>
      </c>
      <c r="K37">
        <f>SUM('Raw Data'!J35:J46)</f>
        <v>148179000</v>
      </c>
      <c r="L37">
        <f>SUM('Raw Data'!K35:K46)</f>
        <v>734404000</v>
      </c>
      <c r="M37">
        <f>SUM('Raw Data'!L35:L46)</f>
        <v>58924000</v>
      </c>
      <c r="N37">
        <f>SUM('Raw Data'!M35:M46)</f>
        <v>355991000</v>
      </c>
      <c r="O37">
        <f>SUM('Raw Data'!N35:N46)</f>
        <v>181812000</v>
      </c>
      <c r="P37">
        <f>SUM('Raw Data'!O35:O46)</f>
        <v>184206000</v>
      </c>
      <c r="Q37">
        <f>SUM('Raw Data'!P35:P46)</f>
        <v>366028000</v>
      </c>
      <c r="R37">
        <f>SUM('Raw Data'!Q35:Q46)</f>
        <v>695305000</v>
      </c>
      <c r="S37">
        <f>SUM('Raw Data'!R35:R46)</f>
        <v>39850000</v>
      </c>
      <c r="T37">
        <f>SUM('Raw Data'!S35:S46)</f>
        <v>147968000</v>
      </c>
      <c r="U37">
        <f>SUM('Raw Data'!T35:T46)</f>
        <v>103522000</v>
      </c>
      <c r="V37">
        <f>SUM('Raw Data'!U35:U46)</f>
        <v>467755000</v>
      </c>
      <c r="W37">
        <f>SUM('Raw Data'!V35:V46)</f>
        <v>3957000</v>
      </c>
      <c r="X37">
        <f>SUM('Raw Data'!W35:W46)</f>
        <v>5395496000</v>
      </c>
      <c r="Y37">
        <v>0</v>
      </c>
      <c r="Z37" s="31">
        <f t="shared" si="0"/>
        <v>5.5421806201472372E-3</v>
      </c>
      <c r="AA37" s="31">
        <f t="shared" si="1"/>
        <v>4.0942013187783337E-2</v>
      </c>
    </row>
    <row r="38" spans="1:27">
      <c r="A38" s="25">
        <f>'Raw Data'!A36</f>
        <v>41214</v>
      </c>
      <c r="B38" s="25">
        <f>'Raw Data'!A47</f>
        <v>41548</v>
      </c>
      <c r="C38">
        <f>SUM('Raw Data'!B36:B47)</f>
        <v>77887000</v>
      </c>
      <c r="D38">
        <f>SUM('Raw Data'!C36:C47)</f>
        <v>6210000</v>
      </c>
      <c r="E38">
        <f>SUM('Raw Data'!D36:D47)</f>
        <v>63791000</v>
      </c>
      <c r="F38">
        <f>SUM('Raw Data'!E36:E47)</f>
        <v>250686000</v>
      </c>
      <c r="G38">
        <f>SUM('Raw Data'!F36:F47)</f>
        <v>722193000</v>
      </c>
      <c r="H38">
        <f>SUM('Raw Data'!G36:G47)</f>
        <v>291219000</v>
      </c>
      <c r="I38">
        <f>SUM('Raw Data'!H36:H47)</f>
        <v>344218000</v>
      </c>
      <c r="J38">
        <f>SUM('Raw Data'!I36:I47)</f>
        <v>161078000</v>
      </c>
      <c r="K38">
        <f>SUM('Raw Data'!J36:J47)</f>
        <v>149289000</v>
      </c>
      <c r="L38">
        <f>SUM('Raw Data'!K36:K47)</f>
        <v>737540000</v>
      </c>
      <c r="M38">
        <f>SUM('Raw Data'!L36:L47)</f>
        <v>59212000</v>
      </c>
      <c r="N38">
        <f>SUM('Raw Data'!M36:M47)</f>
        <v>357677000</v>
      </c>
      <c r="O38">
        <f>SUM('Raw Data'!N36:N47)</f>
        <v>192234000</v>
      </c>
      <c r="P38">
        <f>SUM('Raw Data'!O36:O47)</f>
        <v>185108000</v>
      </c>
      <c r="Q38">
        <f>SUM('Raw Data'!P36:P47)</f>
        <v>367848000</v>
      </c>
      <c r="R38">
        <f>SUM('Raw Data'!Q36:Q47)</f>
        <v>695263000</v>
      </c>
      <c r="S38">
        <f>SUM('Raw Data'!R36:R47)</f>
        <v>40216000</v>
      </c>
      <c r="T38">
        <f>SUM('Raw Data'!S36:S47)</f>
        <v>148707000</v>
      </c>
      <c r="U38">
        <f>SUM('Raw Data'!T36:T47)</f>
        <v>104306000</v>
      </c>
      <c r="V38">
        <f>SUM('Raw Data'!U36:U47)</f>
        <v>468193000</v>
      </c>
      <c r="W38">
        <f>SUM('Raw Data'!V36:V47)</f>
        <v>4022000</v>
      </c>
      <c r="X38">
        <f>SUM('Raw Data'!W36:W47)</f>
        <v>5426900000</v>
      </c>
      <c r="Y38">
        <v>0</v>
      </c>
      <c r="Z38" s="31">
        <f t="shared" si="0"/>
        <v>5.8204102088112008E-3</v>
      </c>
      <c r="AA38" s="31">
        <f t="shared" si="1"/>
        <v>3.7480560024240828E-2</v>
      </c>
    </row>
    <row r="39" spans="1:27">
      <c r="A39" s="25">
        <f>'Raw Data'!A37</f>
        <v>41244</v>
      </c>
      <c r="B39" s="25">
        <f>'Raw Data'!A48</f>
        <v>41579</v>
      </c>
      <c r="C39">
        <f>SUM('Raw Data'!B37:B48)</f>
        <v>77852000</v>
      </c>
      <c r="D39">
        <f>SUM('Raw Data'!C37:C48)</f>
        <v>6241000</v>
      </c>
      <c r="E39">
        <f>SUM('Raw Data'!D37:D48)</f>
        <v>63797000</v>
      </c>
      <c r="F39">
        <f>SUM('Raw Data'!E37:E48)</f>
        <v>252005000</v>
      </c>
      <c r="G39">
        <f>SUM('Raw Data'!F37:F48)</f>
        <v>724373000</v>
      </c>
      <c r="H39">
        <f>SUM('Raw Data'!G37:G48)</f>
        <v>291298000</v>
      </c>
      <c r="I39">
        <f>SUM('Raw Data'!H37:H48)</f>
        <v>344448000</v>
      </c>
      <c r="J39">
        <f>SUM('Raw Data'!I37:I48)</f>
        <v>160825000</v>
      </c>
      <c r="K39">
        <f>SUM('Raw Data'!J37:J48)</f>
        <v>148308000</v>
      </c>
      <c r="L39">
        <f>SUM('Raw Data'!K37:K48)</f>
        <v>740331000</v>
      </c>
      <c r="M39">
        <f>SUM('Raw Data'!L37:L48)</f>
        <v>59210000</v>
      </c>
      <c r="N39">
        <f>SUM('Raw Data'!M37:M48)</f>
        <v>359197000</v>
      </c>
      <c r="O39">
        <f>SUM('Raw Data'!N37:N48)</f>
        <v>192132000</v>
      </c>
      <c r="P39">
        <f>SUM('Raw Data'!O37:O48)</f>
        <v>185015000</v>
      </c>
      <c r="Q39">
        <f>SUM('Raw Data'!P37:P48)</f>
        <v>378245000</v>
      </c>
      <c r="R39">
        <f>SUM('Raw Data'!Q37:Q48)</f>
        <v>696323000</v>
      </c>
      <c r="S39">
        <f>SUM('Raw Data'!R37:R48)</f>
        <v>40144000</v>
      </c>
      <c r="T39">
        <f>SUM('Raw Data'!S37:S48)</f>
        <v>148665000</v>
      </c>
      <c r="U39">
        <f>SUM('Raw Data'!T37:T48)</f>
        <v>104240000</v>
      </c>
      <c r="V39">
        <f>SUM('Raw Data'!U37:U48)</f>
        <v>467783000</v>
      </c>
      <c r="W39">
        <f>SUM('Raw Data'!V37:V48)</f>
        <v>4047000</v>
      </c>
      <c r="X39">
        <f>SUM('Raw Data'!W37:W48)</f>
        <v>5444479000</v>
      </c>
      <c r="Y39">
        <v>0</v>
      </c>
      <c r="Z39" s="31">
        <f t="shared" si="0"/>
        <v>3.2392341852623043E-3</v>
      </c>
      <c r="AA39" s="31">
        <f t="shared" si="1"/>
        <v>4.1869957594035612E-2</v>
      </c>
    </row>
    <row r="40" spans="1:27">
      <c r="A40" s="25">
        <f>'Raw Data'!A38</f>
        <v>41275</v>
      </c>
      <c r="B40" s="25">
        <f>'Raw Data'!A49</f>
        <v>41609</v>
      </c>
      <c r="C40">
        <f>SUM('Raw Data'!B38:B49)</f>
        <v>78157000</v>
      </c>
      <c r="D40">
        <f>SUM('Raw Data'!C38:C49)</f>
        <v>6227000</v>
      </c>
      <c r="E40">
        <f>SUM('Raw Data'!D38:D49)</f>
        <v>64174000</v>
      </c>
      <c r="F40">
        <f>SUM('Raw Data'!E38:E49)</f>
        <v>256750000</v>
      </c>
      <c r="G40">
        <f>SUM('Raw Data'!F38:F49)</f>
        <v>729370000</v>
      </c>
      <c r="H40">
        <f>SUM('Raw Data'!G38:G49)</f>
        <v>293589000</v>
      </c>
      <c r="I40">
        <f>SUM('Raw Data'!H38:H49)</f>
        <v>348111000</v>
      </c>
      <c r="J40">
        <f>SUM('Raw Data'!I38:I49)</f>
        <v>161851000</v>
      </c>
      <c r="K40">
        <f>SUM('Raw Data'!J38:J49)</f>
        <v>150581000</v>
      </c>
      <c r="L40">
        <f>SUM('Raw Data'!K38:K49)</f>
        <v>740127000</v>
      </c>
      <c r="M40">
        <f>SUM('Raw Data'!L38:L49)</f>
        <v>59808000</v>
      </c>
      <c r="N40">
        <f>SUM('Raw Data'!M38:M49)</f>
        <v>362563000</v>
      </c>
      <c r="O40">
        <f>SUM('Raw Data'!N38:N49)</f>
        <v>197976000</v>
      </c>
      <c r="P40">
        <f>SUM('Raw Data'!O38:O49)</f>
        <v>186643000</v>
      </c>
      <c r="Q40">
        <f>SUM('Raw Data'!P38:P49)</f>
        <v>370974000</v>
      </c>
      <c r="R40">
        <f>SUM('Raw Data'!Q38:Q49)</f>
        <v>703892000</v>
      </c>
      <c r="S40">
        <f>SUM('Raw Data'!R38:R49)</f>
        <v>40262000</v>
      </c>
      <c r="T40">
        <f>SUM('Raw Data'!S38:S49)</f>
        <v>149902000</v>
      </c>
      <c r="U40">
        <f>SUM('Raw Data'!T38:T49)</f>
        <v>104744000</v>
      </c>
      <c r="V40">
        <f>SUM('Raw Data'!U38:U49)</f>
        <v>468403000</v>
      </c>
      <c r="W40">
        <f>SUM('Raw Data'!V38:V49)</f>
        <v>4119000</v>
      </c>
      <c r="X40">
        <f>SUM('Raw Data'!W38:W49)</f>
        <v>5478225000</v>
      </c>
      <c r="Y40">
        <v>0</v>
      </c>
      <c r="Z40" s="31">
        <f t="shared" si="0"/>
        <v>6.1982055583279872E-3</v>
      </c>
      <c r="AA40" s="31">
        <f t="shared" si="1"/>
        <v>4.4869762848337602E-2</v>
      </c>
    </row>
    <row r="41" spans="1:27">
      <c r="A41" s="25">
        <f>'Raw Data'!A39</f>
        <v>41306</v>
      </c>
      <c r="B41" s="25">
        <f>'Raw Data'!A50</f>
        <v>41640</v>
      </c>
      <c r="C41">
        <f>SUM('Raw Data'!B39:B50)</f>
        <v>78236000</v>
      </c>
      <c r="D41">
        <f>SUM('Raw Data'!C39:C50)</f>
        <v>6573000</v>
      </c>
      <c r="E41">
        <f>SUM('Raw Data'!D39:D50)</f>
        <v>63441000</v>
      </c>
      <c r="F41">
        <f>SUM('Raw Data'!E39:E50)</f>
        <v>258813000</v>
      </c>
      <c r="G41">
        <f>SUM('Raw Data'!F39:F50)</f>
        <v>732673000</v>
      </c>
      <c r="H41">
        <f>SUM('Raw Data'!G39:G50)</f>
        <v>293677000</v>
      </c>
      <c r="I41">
        <f>SUM('Raw Data'!H39:H50)</f>
        <v>348143000</v>
      </c>
      <c r="J41">
        <f>SUM('Raw Data'!I39:I50)</f>
        <v>162457000</v>
      </c>
      <c r="K41">
        <f>SUM('Raw Data'!J39:J50)</f>
        <v>150726000</v>
      </c>
      <c r="L41">
        <f>SUM('Raw Data'!K39:K50)</f>
        <v>744447000</v>
      </c>
      <c r="M41">
        <f>SUM('Raw Data'!L39:L50)</f>
        <v>60704000</v>
      </c>
      <c r="N41">
        <f>SUM('Raw Data'!M39:M50)</f>
        <v>364968000</v>
      </c>
      <c r="O41">
        <f>SUM('Raw Data'!N39:N50)</f>
        <v>199492000</v>
      </c>
      <c r="P41">
        <f>SUM('Raw Data'!O39:O50)</f>
        <v>186366000</v>
      </c>
      <c r="Q41">
        <f>SUM('Raw Data'!P39:P50)</f>
        <v>371756000</v>
      </c>
      <c r="R41">
        <f>SUM('Raw Data'!Q39:Q50)</f>
        <v>701978000</v>
      </c>
      <c r="S41">
        <f>SUM('Raw Data'!R39:R50)</f>
        <v>40796000</v>
      </c>
      <c r="T41">
        <f>SUM('Raw Data'!S39:S50)</f>
        <v>150372000</v>
      </c>
      <c r="U41">
        <f>SUM('Raw Data'!T39:T50)</f>
        <v>106322000</v>
      </c>
      <c r="V41">
        <f>SUM('Raw Data'!U39:U50)</f>
        <v>467164000</v>
      </c>
      <c r="W41">
        <f>SUM('Raw Data'!V39:V50)</f>
        <v>4179000</v>
      </c>
      <c r="X41">
        <f>SUM('Raw Data'!W39:W50)</f>
        <v>5493284000</v>
      </c>
      <c r="Y41">
        <v>0</v>
      </c>
      <c r="Z41" s="31">
        <f t="shared" si="0"/>
        <v>2.7488830780042807E-3</v>
      </c>
      <c r="AA41" s="31">
        <f t="shared" si="1"/>
        <v>4.313747681640951E-2</v>
      </c>
    </row>
    <row r="42" spans="1:27">
      <c r="A42" s="25">
        <f>'Raw Data'!A40</f>
        <v>41334</v>
      </c>
      <c r="B42" s="25">
        <f>'Raw Data'!A51</f>
        <v>41671</v>
      </c>
      <c r="C42">
        <f>SUM('Raw Data'!B40:B51)</f>
        <v>78425000</v>
      </c>
      <c r="D42">
        <f>SUM('Raw Data'!C40:C51)</f>
        <v>6560000</v>
      </c>
      <c r="E42">
        <f>SUM('Raw Data'!D40:D51)</f>
        <v>63814000</v>
      </c>
      <c r="F42">
        <f>SUM('Raw Data'!E40:E51)</f>
        <v>262184000</v>
      </c>
      <c r="G42">
        <f>SUM('Raw Data'!F40:F51)</f>
        <v>734281000</v>
      </c>
      <c r="H42">
        <f>SUM('Raw Data'!G40:G51)</f>
        <v>295846000</v>
      </c>
      <c r="I42">
        <f>SUM('Raw Data'!H40:H51)</f>
        <v>349481000</v>
      </c>
      <c r="J42">
        <f>SUM('Raw Data'!I40:I51)</f>
        <v>163290000</v>
      </c>
      <c r="K42">
        <f>SUM('Raw Data'!J40:J51)</f>
        <v>148918000</v>
      </c>
      <c r="L42">
        <f>SUM('Raw Data'!K40:K51)</f>
        <v>748457000</v>
      </c>
      <c r="M42">
        <f>SUM('Raw Data'!L40:L51)</f>
        <v>61004000</v>
      </c>
      <c r="N42">
        <f>SUM('Raw Data'!M40:M51)</f>
        <v>368902000</v>
      </c>
      <c r="O42">
        <f>SUM('Raw Data'!N40:N51)</f>
        <v>207037000</v>
      </c>
      <c r="P42">
        <f>SUM('Raw Data'!O40:O51)</f>
        <v>186885000</v>
      </c>
      <c r="Q42">
        <f>SUM('Raw Data'!P40:P51)</f>
        <v>373263000</v>
      </c>
      <c r="R42">
        <f>SUM('Raw Data'!Q40:Q51)</f>
        <v>702943000</v>
      </c>
      <c r="S42">
        <f>SUM('Raw Data'!R40:R51)</f>
        <v>41004000</v>
      </c>
      <c r="T42">
        <f>SUM('Raw Data'!S40:S51)</f>
        <v>151013000</v>
      </c>
      <c r="U42">
        <f>SUM('Raw Data'!T40:T51)</f>
        <v>105990000</v>
      </c>
      <c r="V42">
        <f>SUM('Raw Data'!U40:U51)</f>
        <v>468393000</v>
      </c>
      <c r="W42">
        <f>SUM('Raw Data'!V40:V51)</f>
        <v>4266000</v>
      </c>
      <c r="X42">
        <f>SUM('Raw Data'!W40:W51)</f>
        <v>5521955000</v>
      </c>
      <c r="Y42">
        <v>0</v>
      </c>
      <c r="Z42" s="31">
        <f t="shared" si="0"/>
        <v>5.2192823090886978E-3</v>
      </c>
      <c r="AA42" s="31">
        <f t="shared" si="1"/>
        <v>5.0533908436529502E-2</v>
      </c>
    </row>
    <row r="43" spans="1:27">
      <c r="A43" s="25">
        <f>'Raw Data'!A41</f>
        <v>41365</v>
      </c>
      <c r="B43" s="25">
        <f>'Raw Data'!A52</f>
        <v>41699</v>
      </c>
      <c r="C43">
        <f>SUM('Raw Data'!B41:B52)</f>
        <v>78466000</v>
      </c>
      <c r="D43">
        <f>SUM('Raw Data'!C41:C52)</f>
        <v>6500000</v>
      </c>
      <c r="E43">
        <f>SUM('Raw Data'!D41:D52)</f>
        <v>64439000</v>
      </c>
      <c r="F43">
        <f>SUM('Raw Data'!E41:E52)</f>
        <v>265903000</v>
      </c>
      <c r="G43">
        <f>SUM('Raw Data'!F41:F52)</f>
        <v>739273000</v>
      </c>
      <c r="H43">
        <f>SUM('Raw Data'!G41:G52)</f>
        <v>298430000</v>
      </c>
      <c r="I43">
        <f>SUM('Raw Data'!H41:H52)</f>
        <v>353064000</v>
      </c>
      <c r="J43">
        <f>SUM('Raw Data'!I41:I52)</f>
        <v>164078000</v>
      </c>
      <c r="K43">
        <f>SUM('Raw Data'!J41:J52)</f>
        <v>150087000</v>
      </c>
      <c r="L43">
        <f>SUM('Raw Data'!K41:K52)</f>
        <v>754571000</v>
      </c>
      <c r="M43">
        <f>SUM('Raw Data'!L41:L52)</f>
        <v>61399000</v>
      </c>
      <c r="N43">
        <f>SUM('Raw Data'!M41:M52)</f>
        <v>371952000</v>
      </c>
      <c r="O43">
        <f>SUM('Raw Data'!N41:N52)</f>
        <v>204884000</v>
      </c>
      <c r="P43">
        <f>SUM('Raw Data'!O41:O52)</f>
        <v>187475000</v>
      </c>
      <c r="Q43">
        <f>SUM('Raw Data'!P41:P52)</f>
        <v>372045000</v>
      </c>
      <c r="R43">
        <f>SUM('Raw Data'!Q41:Q52)</f>
        <v>710863000</v>
      </c>
      <c r="S43">
        <f>SUM('Raw Data'!R41:R52)</f>
        <v>41260000</v>
      </c>
      <c r="T43">
        <f>SUM('Raw Data'!S41:S52)</f>
        <v>152390000</v>
      </c>
      <c r="U43">
        <f>SUM('Raw Data'!T41:T52)</f>
        <v>106464000</v>
      </c>
      <c r="V43">
        <f>SUM('Raw Data'!U41:U52)</f>
        <v>468420000</v>
      </c>
      <c r="W43">
        <f>SUM('Raw Data'!V41:V52)</f>
        <v>4426000</v>
      </c>
      <c r="X43">
        <f>SUM('Raw Data'!W41:W52)</f>
        <v>5556389000</v>
      </c>
      <c r="Y43">
        <v>0</v>
      </c>
      <c r="Z43" s="31">
        <f t="shared" si="0"/>
        <v>6.2358349533815473E-3</v>
      </c>
      <c r="AA43" s="31">
        <f t="shared" si="1"/>
        <v>5.642062370463969E-2</v>
      </c>
    </row>
    <row r="44" spans="1:27">
      <c r="A44" s="25">
        <f>'Raw Data'!A42</f>
        <v>41395</v>
      </c>
      <c r="B44" s="25">
        <f>'Raw Data'!A53</f>
        <v>41730</v>
      </c>
      <c r="C44">
        <f>SUM('Raw Data'!B42:B53)</f>
        <v>78910000</v>
      </c>
      <c r="D44">
        <f>SUM('Raw Data'!C42:C53)</f>
        <v>6522000</v>
      </c>
      <c r="E44">
        <f>SUM('Raw Data'!D42:D53)</f>
        <v>64504000</v>
      </c>
      <c r="F44">
        <f>SUM('Raw Data'!E42:E53)</f>
        <v>268858000</v>
      </c>
      <c r="G44">
        <f>SUM('Raw Data'!F42:F53)</f>
        <v>746738000</v>
      </c>
      <c r="H44">
        <f>SUM('Raw Data'!G42:G53)</f>
        <v>300453000</v>
      </c>
      <c r="I44">
        <f>SUM('Raw Data'!H42:H53)</f>
        <v>354265000</v>
      </c>
      <c r="J44">
        <f>SUM('Raw Data'!I42:I53)</f>
        <v>165515000</v>
      </c>
      <c r="K44">
        <f>SUM('Raw Data'!J42:J53)</f>
        <v>151569000</v>
      </c>
      <c r="L44">
        <f>SUM('Raw Data'!K42:K53)</f>
        <v>762536000</v>
      </c>
      <c r="M44">
        <f>SUM('Raw Data'!L42:L53)</f>
        <v>61945000</v>
      </c>
      <c r="N44">
        <f>SUM('Raw Data'!M42:M53)</f>
        <v>376209000</v>
      </c>
      <c r="O44">
        <f>SUM('Raw Data'!N42:N53)</f>
        <v>206039000</v>
      </c>
      <c r="P44">
        <f>SUM('Raw Data'!O42:O53)</f>
        <v>188179000</v>
      </c>
      <c r="Q44">
        <f>SUM('Raw Data'!P42:P53)</f>
        <v>375905000</v>
      </c>
      <c r="R44">
        <f>SUM('Raw Data'!Q42:Q53)</f>
        <v>712380000</v>
      </c>
      <c r="S44">
        <f>SUM('Raw Data'!R42:R53)</f>
        <v>41263000</v>
      </c>
      <c r="T44">
        <f>SUM('Raw Data'!S42:S53)</f>
        <v>153121000</v>
      </c>
      <c r="U44">
        <f>SUM('Raw Data'!T42:T53)</f>
        <v>107417000</v>
      </c>
      <c r="V44">
        <f>SUM('Raw Data'!U42:U53)</f>
        <v>468663000</v>
      </c>
      <c r="W44">
        <f>SUM('Raw Data'!V42:V53)</f>
        <v>4438000</v>
      </c>
      <c r="X44">
        <f>SUM('Raw Data'!W42:W53)</f>
        <v>5595430000</v>
      </c>
      <c r="Y44">
        <v>0</v>
      </c>
      <c r="Z44" s="31">
        <f t="shared" si="0"/>
        <v>7.026325910586894E-3</v>
      </c>
      <c r="AA44" s="31">
        <f t="shared" si="1"/>
        <v>5.5771389756313856E-2</v>
      </c>
    </row>
    <row r="45" spans="1:27">
      <c r="A45" s="25">
        <f>'Raw Data'!A43</f>
        <v>41426</v>
      </c>
      <c r="B45" s="25">
        <f>'Raw Data'!A54</f>
        <v>41760</v>
      </c>
      <c r="C45">
        <f>SUM('Raw Data'!B43:B54)</f>
        <v>78992000</v>
      </c>
      <c r="D45">
        <f>SUM('Raw Data'!C43:C54)</f>
        <v>6487000</v>
      </c>
      <c r="E45">
        <f>SUM('Raw Data'!D43:D54)</f>
        <v>64634000</v>
      </c>
      <c r="F45">
        <f>SUM('Raw Data'!E43:E54)</f>
        <v>270259000</v>
      </c>
      <c r="G45">
        <f>SUM('Raw Data'!F43:F54)</f>
        <v>754950000</v>
      </c>
      <c r="H45">
        <f>SUM('Raw Data'!G43:G54)</f>
        <v>301011000</v>
      </c>
      <c r="I45">
        <f>SUM('Raw Data'!H43:H54)</f>
        <v>354378000</v>
      </c>
      <c r="J45">
        <f>SUM('Raw Data'!I43:I54)</f>
        <v>164916000</v>
      </c>
      <c r="K45">
        <f>SUM('Raw Data'!J43:J54)</f>
        <v>153392000</v>
      </c>
      <c r="L45">
        <f>SUM('Raw Data'!K43:K54)</f>
        <v>763487000</v>
      </c>
      <c r="M45">
        <f>SUM('Raw Data'!L43:L54)</f>
        <v>62048000</v>
      </c>
      <c r="N45">
        <f>SUM('Raw Data'!M43:M54)</f>
        <v>378930000</v>
      </c>
      <c r="O45">
        <f>SUM('Raw Data'!N43:N54)</f>
        <v>205982000</v>
      </c>
      <c r="P45">
        <f>SUM('Raw Data'!O43:O54)</f>
        <v>188402000</v>
      </c>
      <c r="Q45">
        <f>SUM('Raw Data'!P43:P54)</f>
        <v>377565000</v>
      </c>
      <c r="R45">
        <f>SUM('Raw Data'!Q43:Q54)</f>
        <v>715168000</v>
      </c>
      <c r="S45">
        <f>SUM('Raw Data'!R43:R54)</f>
        <v>41334000</v>
      </c>
      <c r="T45">
        <f>SUM('Raw Data'!S43:S54)</f>
        <v>153764000</v>
      </c>
      <c r="U45">
        <f>SUM('Raw Data'!T43:T54)</f>
        <v>107840000</v>
      </c>
      <c r="V45">
        <f>SUM('Raw Data'!U43:U54)</f>
        <v>466793000</v>
      </c>
      <c r="W45">
        <f>SUM('Raw Data'!V43:V54)</f>
        <v>4636000</v>
      </c>
      <c r="X45">
        <f>SUM('Raw Data'!W43:W54)</f>
        <v>5614969000</v>
      </c>
      <c r="Y45">
        <v>0</v>
      </c>
      <c r="Z45" s="31">
        <f t="shared" si="0"/>
        <v>3.4919568290551397E-3</v>
      </c>
      <c r="AA45" s="31">
        <f t="shared" si="1"/>
        <v>5.4335077987427524E-2</v>
      </c>
    </row>
    <row r="46" spans="1:27">
      <c r="A46" s="25">
        <f>'Raw Data'!A44</f>
        <v>41456</v>
      </c>
      <c r="B46" s="25">
        <f>'Raw Data'!A55</f>
        <v>41791</v>
      </c>
      <c r="C46">
        <f>SUM('Raw Data'!B44:B55)</f>
        <v>79694000</v>
      </c>
      <c r="D46">
        <f>SUM('Raw Data'!C44:C55)</f>
        <v>6498000</v>
      </c>
      <c r="E46">
        <f>SUM('Raw Data'!D44:D55)</f>
        <v>64863000</v>
      </c>
      <c r="F46">
        <f>SUM('Raw Data'!E44:E55)</f>
        <v>273469000</v>
      </c>
      <c r="G46">
        <f>SUM('Raw Data'!F44:F55)</f>
        <v>762984000</v>
      </c>
      <c r="H46">
        <f>SUM('Raw Data'!G44:G55)</f>
        <v>302406000</v>
      </c>
      <c r="I46">
        <f>SUM('Raw Data'!H44:H55)</f>
        <v>356344000</v>
      </c>
      <c r="J46">
        <f>SUM('Raw Data'!I44:I55)</f>
        <v>165814000</v>
      </c>
      <c r="K46">
        <f>SUM('Raw Data'!J44:J55)</f>
        <v>153901000</v>
      </c>
      <c r="L46">
        <f>SUM('Raw Data'!K44:K55)</f>
        <v>767169000</v>
      </c>
      <c r="M46">
        <f>SUM('Raw Data'!L44:L55)</f>
        <v>62484000</v>
      </c>
      <c r="N46">
        <f>SUM('Raw Data'!M44:M55)</f>
        <v>381866000</v>
      </c>
      <c r="O46">
        <f>SUM('Raw Data'!N44:N55)</f>
        <v>208428000</v>
      </c>
      <c r="P46">
        <f>SUM('Raw Data'!O44:O55)</f>
        <v>189418000</v>
      </c>
      <c r="Q46">
        <f>SUM('Raw Data'!P44:P55)</f>
        <v>382183000</v>
      </c>
      <c r="R46">
        <f>SUM('Raw Data'!Q44:Q55)</f>
        <v>718324000</v>
      </c>
      <c r="S46">
        <f>SUM('Raw Data'!R44:R55)</f>
        <v>41665000</v>
      </c>
      <c r="T46">
        <f>SUM('Raw Data'!S44:S55)</f>
        <v>154838000</v>
      </c>
      <c r="U46">
        <f>SUM('Raw Data'!T44:T55)</f>
        <v>108535000</v>
      </c>
      <c r="V46">
        <f>SUM('Raw Data'!U44:U55)</f>
        <v>468586000</v>
      </c>
      <c r="W46">
        <f>SUM('Raw Data'!V44:V55)</f>
        <v>4696000</v>
      </c>
      <c r="X46">
        <f>SUM('Raw Data'!W44:W55)</f>
        <v>5654164000</v>
      </c>
      <c r="Y46">
        <v>0</v>
      </c>
      <c r="Z46" s="31">
        <f t="shared" si="0"/>
        <v>6.9804481556354093E-3</v>
      </c>
      <c r="AA46" s="31">
        <f t="shared" si="1"/>
        <v>6.357967888123843E-2</v>
      </c>
    </row>
    <row r="47" spans="1:27">
      <c r="A47" s="25">
        <f>'Raw Data'!A45</f>
        <v>41487</v>
      </c>
      <c r="B47" s="25">
        <f>'Raw Data'!A56</f>
        <v>41821</v>
      </c>
      <c r="C47">
        <f>SUM('Raw Data'!B45:B56)</f>
        <v>78924000</v>
      </c>
      <c r="D47">
        <f>SUM('Raw Data'!C45:C56)</f>
        <v>6473000</v>
      </c>
      <c r="E47">
        <f>SUM('Raw Data'!D45:D56)</f>
        <v>64857000</v>
      </c>
      <c r="F47">
        <f>SUM('Raw Data'!E45:E56)</f>
        <v>277056000</v>
      </c>
      <c r="G47">
        <f>SUM('Raw Data'!F45:F56)</f>
        <v>773774000</v>
      </c>
      <c r="H47">
        <f>SUM('Raw Data'!G45:G56)</f>
        <v>303505000</v>
      </c>
      <c r="I47">
        <f>SUM('Raw Data'!H45:H56)</f>
        <v>357349000</v>
      </c>
      <c r="J47">
        <f>SUM('Raw Data'!I45:I56)</f>
        <v>167250000</v>
      </c>
      <c r="K47">
        <f>SUM('Raw Data'!J45:J56)</f>
        <v>155076000</v>
      </c>
      <c r="L47">
        <f>SUM('Raw Data'!K45:K56)</f>
        <v>770002000</v>
      </c>
      <c r="M47">
        <f>SUM('Raw Data'!L45:L56)</f>
        <v>62793000</v>
      </c>
      <c r="N47">
        <f>SUM('Raw Data'!M45:M56)</f>
        <v>385403000</v>
      </c>
      <c r="O47">
        <f>SUM('Raw Data'!N45:N56)</f>
        <v>213385000</v>
      </c>
      <c r="P47">
        <f>SUM('Raw Data'!O45:O56)</f>
        <v>190458000</v>
      </c>
      <c r="Q47">
        <f>SUM('Raw Data'!P45:P56)</f>
        <v>381029000</v>
      </c>
      <c r="R47">
        <f>SUM('Raw Data'!Q45:Q56)</f>
        <v>722925000</v>
      </c>
      <c r="S47">
        <f>SUM('Raw Data'!R45:R56)</f>
        <v>41797000</v>
      </c>
      <c r="T47">
        <f>SUM('Raw Data'!S45:S56)</f>
        <v>155783000</v>
      </c>
      <c r="U47">
        <f>SUM('Raw Data'!T45:T56)</f>
        <v>109596000</v>
      </c>
      <c r="V47">
        <f>SUM('Raw Data'!U45:U56)</f>
        <v>468627000</v>
      </c>
      <c r="W47">
        <f>SUM('Raw Data'!V45:V56)</f>
        <v>4682000</v>
      </c>
      <c r="X47">
        <f>SUM('Raw Data'!W45:W56)</f>
        <v>5690740000</v>
      </c>
      <c r="Y47">
        <v>0</v>
      </c>
      <c r="Z47" s="31">
        <f t="shared" si="0"/>
        <v>6.4688608254023054E-3</v>
      </c>
      <c r="AA47" s="31">
        <f t="shared" si="1"/>
        <v>6.3507233712047167E-2</v>
      </c>
    </row>
    <row r="48" spans="1:27">
      <c r="A48" s="25">
        <f>'Raw Data'!A46</f>
        <v>41518</v>
      </c>
      <c r="B48" s="25">
        <f>'Raw Data'!A57</f>
        <v>41852</v>
      </c>
      <c r="C48">
        <f>SUM('Raw Data'!B46:B57)</f>
        <v>79051000</v>
      </c>
      <c r="D48">
        <f>SUM('Raw Data'!C46:C57)</f>
        <v>6459000</v>
      </c>
      <c r="E48">
        <f>SUM('Raw Data'!D46:D57)</f>
        <v>65002000</v>
      </c>
      <c r="F48">
        <f>SUM('Raw Data'!E46:E57)</f>
        <v>277343000</v>
      </c>
      <c r="G48">
        <f>SUM('Raw Data'!F46:F57)</f>
        <v>771729000</v>
      </c>
      <c r="H48">
        <f>SUM('Raw Data'!G46:G57)</f>
        <v>304176000</v>
      </c>
      <c r="I48">
        <f>SUM('Raw Data'!H46:H57)</f>
        <v>358052000</v>
      </c>
      <c r="J48">
        <f>SUM('Raw Data'!I46:I57)</f>
        <v>167519000</v>
      </c>
      <c r="K48">
        <f>SUM('Raw Data'!J46:J57)</f>
        <v>155176000</v>
      </c>
      <c r="L48">
        <f>SUM('Raw Data'!K46:K57)</f>
        <v>772994000</v>
      </c>
      <c r="M48">
        <f>SUM('Raw Data'!L46:L57)</f>
        <v>62877000</v>
      </c>
      <c r="N48">
        <f>SUM('Raw Data'!M46:M57)</f>
        <v>387702000</v>
      </c>
      <c r="O48">
        <f>SUM('Raw Data'!N46:N57)</f>
        <v>212447000</v>
      </c>
      <c r="P48">
        <f>SUM('Raw Data'!O46:O57)</f>
        <v>190146000</v>
      </c>
      <c r="Q48">
        <f>SUM('Raw Data'!P46:P57)</f>
        <v>382773000</v>
      </c>
      <c r="R48">
        <f>SUM('Raw Data'!Q46:Q57)</f>
        <v>725188000</v>
      </c>
      <c r="S48">
        <f>SUM('Raw Data'!R46:R57)</f>
        <v>42879000</v>
      </c>
      <c r="T48">
        <f>SUM('Raw Data'!S46:S57)</f>
        <v>156660000</v>
      </c>
      <c r="U48">
        <f>SUM('Raw Data'!T46:T57)</f>
        <v>109847000</v>
      </c>
      <c r="V48">
        <f>SUM('Raw Data'!U46:U57)</f>
        <v>468985000</v>
      </c>
      <c r="W48">
        <f>SUM('Raw Data'!V46:V57)</f>
        <v>4614000</v>
      </c>
      <c r="X48">
        <f>SUM('Raw Data'!W46:W57)</f>
        <v>5701615000</v>
      </c>
      <c r="Y48">
        <v>0</v>
      </c>
      <c r="Z48" s="31">
        <f t="shared" si="0"/>
        <v>1.910999272502346E-3</v>
      </c>
      <c r="AA48" s="31">
        <f t="shared" si="1"/>
        <v>6.2592647674382634E-2</v>
      </c>
    </row>
    <row r="49" spans="1:27">
      <c r="A49" s="25">
        <f>'Raw Data'!A47</f>
        <v>41548</v>
      </c>
      <c r="B49" s="25">
        <f>'Raw Data'!A58</f>
        <v>41883</v>
      </c>
      <c r="C49">
        <f>SUM('Raw Data'!B47:B58)</f>
        <v>79747000</v>
      </c>
      <c r="D49">
        <f>SUM('Raw Data'!C47:C58)</f>
        <v>6561000</v>
      </c>
      <c r="E49">
        <f>SUM('Raw Data'!D47:D58)</f>
        <v>65178000</v>
      </c>
      <c r="F49">
        <f>SUM('Raw Data'!E47:E58)</f>
        <v>280507000</v>
      </c>
      <c r="G49">
        <f>SUM('Raw Data'!F47:F58)</f>
        <v>777168000</v>
      </c>
      <c r="H49">
        <f>SUM('Raw Data'!G47:G58)</f>
        <v>307974000</v>
      </c>
      <c r="I49">
        <f>SUM('Raw Data'!H47:H58)</f>
        <v>360644000</v>
      </c>
      <c r="J49">
        <f>SUM('Raw Data'!I47:I58)</f>
        <v>170249000</v>
      </c>
      <c r="K49">
        <f>SUM('Raw Data'!J47:J58)</f>
        <v>155140000</v>
      </c>
      <c r="L49">
        <f>SUM('Raw Data'!K47:K58)</f>
        <v>778965000</v>
      </c>
      <c r="M49">
        <f>SUM('Raw Data'!L47:L58)</f>
        <v>64646000</v>
      </c>
      <c r="N49">
        <f>SUM('Raw Data'!M47:M58)</f>
        <v>391423000</v>
      </c>
      <c r="O49">
        <f>SUM('Raw Data'!N47:N58)</f>
        <v>215475000</v>
      </c>
      <c r="P49">
        <f>SUM('Raw Data'!O47:O58)</f>
        <v>192138000</v>
      </c>
      <c r="Q49">
        <f>SUM('Raw Data'!P47:P58)</f>
        <v>389520000</v>
      </c>
      <c r="R49">
        <f>SUM('Raw Data'!Q47:Q58)</f>
        <v>734373000</v>
      </c>
      <c r="S49">
        <f>SUM('Raw Data'!R47:R58)</f>
        <v>42962000</v>
      </c>
      <c r="T49">
        <f>SUM('Raw Data'!S47:S58)</f>
        <v>158362000</v>
      </c>
      <c r="U49">
        <f>SUM('Raw Data'!T47:T58)</f>
        <v>110557000</v>
      </c>
      <c r="V49">
        <f>SUM('Raw Data'!U47:U58)</f>
        <v>470448000</v>
      </c>
      <c r="W49">
        <f>SUM('Raw Data'!V47:V58)</f>
        <v>4641000</v>
      </c>
      <c r="X49">
        <f>SUM('Raw Data'!W47:W58)</f>
        <v>5756674000</v>
      </c>
      <c r="Y49">
        <v>0</v>
      </c>
      <c r="Z49" s="31">
        <f t="shared" si="0"/>
        <v>9.6567376085547694E-3</v>
      </c>
      <c r="AA49" s="31">
        <f t="shared" si="1"/>
        <v>6.6940648274041906E-2</v>
      </c>
    </row>
    <row r="50" spans="1:27">
      <c r="A50" s="25">
        <f>'Raw Data'!A48</f>
        <v>41579</v>
      </c>
      <c r="B50" s="25">
        <f>'Raw Data'!A59</f>
        <v>41913</v>
      </c>
      <c r="C50">
        <f>SUM('Raw Data'!B48:B59)</f>
        <v>80204000</v>
      </c>
      <c r="D50">
        <f>SUM('Raw Data'!C48:C59)</f>
        <v>6448000</v>
      </c>
      <c r="E50">
        <f>SUM('Raw Data'!D48:D59)</f>
        <v>65538000</v>
      </c>
      <c r="F50">
        <f>SUM('Raw Data'!E48:E59)</f>
        <v>282163000</v>
      </c>
      <c r="G50">
        <f>SUM('Raw Data'!F48:F59)</f>
        <v>780415000</v>
      </c>
      <c r="H50">
        <f>SUM('Raw Data'!G48:G59)</f>
        <v>307634000</v>
      </c>
      <c r="I50">
        <f>SUM('Raw Data'!H48:H59)</f>
        <v>361814000</v>
      </c>
      <c r="J50">
        <f>SUM('Raw Data'!I48:I59)</f>
        <v>169511000</v>
      </c>
      <c r="K50">
        <f>SUM('Raw Data'!J48:J59)</f>
        <v>155234000</v>
      </c>
      <c r="L50">
        <f>SUM('Raw Data'!K48:K59)</f>
        <v>784631000</v>
      </c>
      <c r="M50">
        <f>SUM('Raw Data'!L48:L59)</f>
        <v>65231000</v>
      </c>
      <c r="N50">
        <f>SUM('Raw Data'!M48:M59)</f>
        <v>393832000</v>
      </c>
      <c r="O50">
        <f>SUM('Raw Data'!N48:N59)</f>
        <v>217633000</v>
      </c>
      <c r="P50">
        <f>SUM('Raw Data'!O48:O59)</f>
        <v>193148000</v>
      </c>
      <c r="Q50">
        <f>SUM('Raw Data'!P48:P59)</f>
        <v>387553000</v>
      </c>
      <c r="R50">
        <f>SUM('Raw Data'!Q48:Q59)</f>
        <v>736580000</v>
      </c>
      <c r="S50">
        <f>SUM('Raw Data'!R48:R59)</f>
        <v>43125000</v>
      </c>
      <c r="T50">
        <f>SUM('Raw Data'!S48:S59)</f>
        <v>159468000</v>
      </c>
      <c r="U50">
        <f>SUM('Raw Data'!T48:T59)</f>
        <v>111254000</v>
      </c>
      <c r="V50">
        <f>SUM('Raw Data'!U48:U59)</f>
        <v>471825000</v>
      </c>
      <c r="W50">
        <f>SUM('Raw Data'!V48:V59)</f>
        <v>4722000</v>
      </c>
      <c r="X50">
        <f>SUM('Raw Data'!W48:W59)</f>
        <v>5777957000</v>
      </c>
      <c r="Y50">
        <v>0</v>
      </c>
      <c r="Z50" s="31">
        <f t="shared" si="0"/>
        <v>3.697100096340352E-3</v>
      </c>
      <c r="AA50" s="31">
        <f t="shared" si="1"/>
        <v>6.4688311927619827E-2</v>
      </c>
    </row>
    <row r="51" spans="1:27">
      <c r="A51" s="25">
        <f>'Raw Data'!A49</f>
        <v>41609</v>
      </c>
      <c r="B51" s="25">
        <f>'Raw Data'!A60</f>
        <v>41944</v>
      </c>
      <c r="C51">
        <f>SUM('Raw Data'!B49:B60)</f>
        <v>80331000</v>
      </c>
      <c r="D51">
        <f>SUM('Raw Data'!C49:C60)</f>
        <v>6374000</v>
      </c>
      <c r="E51">
        <f>SUM('Raw Data'!D49:D60)</f>
        <v>65436000</v>
      </c>
      <c r="F51">
        <f>SUM('Raw Data'!E49:E60)</f>
        <v>282426000</v>
      </c>
      <c r="G51">
        <f>SUM('Raw Data'!F49:F60)</f>
        <v>783370000</v>
      </c>
      <c r="H51">
        <f>SUM('Raw Data'!G49:G60)</f>
        <v>307886000</v>
      </c>
      <c r="I51">
        <f>SUM('Raw Data'!H49:H60)</f>
        <v>362289000</v>
      </c>
      <c r="J51">
        <f>SUM('Raw Data'!I49:I60)</f>
        <v>170548000</v>
      </c>
      <c r="K51">
        <f>SUM('Raw Data'!J49:J60)</f>
        <v>156020000</v>
      </c>
      <c r="L51">
        <f>SUM('Raw Data'!K49:K60)</f>
        <v>786704000</v>
      </c>
      <c r="M51">
        <f>SUM('Raw Data'!L49:L60)</f>
        <v>65758000</v>
      </c>
      <c r="N51">
        <f>SUM('Raw Data'!M49:M60)</f>
        <v>396844000</v>
      </c>
      <c r="O51">
        <f>SUM('Raw Data'!N49:N60)</f>
        <v>221259000</v>
      </c>
      <c r="P51">
        <f>SUM('Raw Data'!O49:O60)</f>
        <v>193871000</v>
      </c>
      <c r="Q51">
        <f>SUM('Raw Data'!P49:P60)</f>
        <v>384158000</v>
      </c>
      <c r="R51">
        <f>SUM('Raw Data'!Q49:Q60)</f>
        <v>738542000</v>
      </c>
      <c r="S51">
        <f>SUM('Raw Data'!R49:R60)</f>
        <v>43403000</v>
      </c>
      <c r="T51">
        <f>SUM('Raw Data'!S49:S60)</f>
        <v>160078000</v>
      </c>
      <c r="U51">
        <f>SUM('Raw Data'!T49:T60)</f>
        <v>111807000</v>
      </c>
      <c r="V51">
        <f>SUM('Raw Data'!U49:U60)</f>
        <v>473003000</v>
      </c>
      <c r="W51">
        <f>SUM('Raw Data'!V49:V60)</f>
        <v>4799000</v>
      </c>
      <c r="X51">
        <f>SUM('Raw Data'!W49:W60)</f>
        <v>5794902000</v>
      </c>
      <c r="Y51">
        <v>0</v>
      </c>
      <c r="Z51" s="31">
        <f t="shared" si="0"/>
        <v>2.9326974915181957E-3</v>
      </c>
      <c r="AA51" s="31">
        <f t="shared" si="1"/>
        <v>6.4362999655247083E-2</v>
      </c>
    </row>
    <row r="52" spans="1:27">
      <c r="A52" s="25">
        <f>'Raw Data'!A50</f>
        <v>41640</v>
      </c>
      <c r="B52" s="25">
        <f>'Raw Data'!A61</f>
        <v>41974</v>
      </c>
      <c r="C52">
        <f>SUM('Raw Data'!B50:B61)</f>
        <v>80913000</v>
      </c>
      <c r="D52">
        <f>SUM('Raw Data'!C50:C61)</f>
        <v>6449000</v>
      </c>
      <c r="E52">
        <f>SUM('Raw Data'!D50:D61)</f>
        <v>66085000</v>
      </c>
      <c r="F52">
        <f>SUM('Raw Data'!E50:E61)</f>
        <v>285550000</v>
      </c>
      <c r="G52">
        <f>SUM('Raw Data'!F50:F61)</f>
        <v>792681000</v>
      </c>
      <c r="H52">
        <f>SUM('Raw Data'!G50:G61)</f>
        <v>310961000</v>
      </c>
      <c r="I52">
        <f>SUM('Raw Data'!H50:H61)</f>
        <v>364916000</v>
      </c>
      <c r="J52">
        <f>SUM('Raw Data'!I50:I61)</f>
        <v>172870000</v>
      </c>
      <c r="K52">
        <f>SUM('Raw Data'!J50:J61)</f>
        <v>157244000</v>
      </c>
      <c r="L52">
        <f>SUM('Raw Data'!K50:K61)</f>
        <v>798511000</v>
      </c>
      <c r="M52">
        <f>SUM('Raw Data'!L50:L61)</f>
        <v>66411000</v>
      </c>
      <c r="N52">
        <f>SUM('Raw Data'!M50:M61)</f>
        <v>401674000</v>
      </c>
      <c r="O52">
        <f>SUM('Raw Data'!N50:N61)</f>
        <v>220992000</v>
      </c>
      <c r="P52">
        <f>SUM('Raw Data'!O50:O61)</f>
        <v>198058000</v>
      </c>
      <c r="Q52">
        <f>SUM('Raw Data'!P50:P61)</f>
        <v>387826000</v>
      </c>
      <c r="R52">
        <f>SUM('Raw Data'!Q50:Q61)</f>
        <v>742423000</v>
      </c>
      <c r="S52">
        <f>SUM('Raw Data'!R50:R61)</f>
        <v>44047000</v>
      </c>
      <c r="T52">
        <f>SUM('Raw Data'!S50:S61)</f>
        <v>161670000</v>
      </c>
      <c r="U52">
        <f>SUM('Raw Data'!T50:T61)</f>
        <v>113301000</v>
      </c>
      <c r="V52">
        <f>SUM('Raw Data'!U50:U61)</f>
        <v>473745000</v>
      </c>
      <c r="W52">
        <f>SUM('Raw Data'!V50:V61)</f>
        <v>5013000</v>
      </c>
      <c r="X52">
        <f>SUM('Raw Data'!W50:W61)</f>
        <v>5851334000</v>
      </c>
      <c r="Y52">
        <v>0</v>
      </c>
      <c r="Z52" s="31">
        <f t="shared" si="0"/>
        <v>9.7382147273586336E-3</v>
      </c>
      <c r="AA52" s="31">
        <f t="shared" si="1"/>
        <v>6.8107644355607885E-2</v>
      </c>
    </row>
    <row r="53" spans="1:27">
      <c r="A53" s="25">
        <f>'Raw Data'!A51</f>
        <v>41671</v>
      </c>
      <c r="B53" s="25">
        <f>'Raw Data'!A62</f>
        <v>42005</v>
      </c>
      <c r="C53">
        <f>SUM('Raw Data'!B51:B62)</f>
        <v>81163000</v>
      </c>
      <c r="D53">
        <f>SUM('Raw Data'!C51:C62)</f>
        <v>6292000</v>
      </c>
      <c r="E53">
        <f>SUM('Raw Data'!D51:D62)</f>
        <v>66522000</v>
      </c>
      <c r="F53">
        <f>SUM('Raw Data'!E51:E62)</f>
        <v>286666000</v>
      </c>
      <c r="G53">
        <f>SUM('Raw Data'!F51:F62)</f>
        <v>790606000</v>
      </c>
      <c r="H53">
        <f>SUM('Raw Data'!G51:G62)</f>
        <v>310852000</v>
      </c>
      <c r="I53">
        <f>SUM('Raw Data'!H51:H62)</f>
        <v>365374000</v>
      </c>
      <c r="J53">
        <f>SUM('Raw Data'!I51:I62)</f>
        <v>173609000</v>
      </c>
      <c r="K53">
        <f>SUM('Raw Data'!J51:J62)</f>
        <v>156781000</v>
      </c>
      <c r="L53">
        <f>SUM('Raw Data'!K51:K62)</f>
        <v>801498000</v>
      </c>
      <c r="M53">
        <f>SUM('Raw Data'!L51:L62)</f>
        <v>66599000</v>
      </c>
      <c r="N53">
        <f>SUM('Raw Data'!M51:M62)</f>
        <v>404102000</v>
      </c>
      <c r="O53">
        <f>SUM('Raw Data'!N51:N62)</f>
        <v>221427000</v>
      </c>
      <c r="P53">
        <f>SUM('Raw Data'!O51:O62)</f>
        <v>198883000</v>
      </c>
      <c r="Q53">
        <f>SUM('Raw Data'!P51:P62)</f>
        <v>394844000</v>
      </c>
      <c r="R53">
        <f>SUM('Raw Data'!Q51:Q62)</f>
        <v>747438000</v>
      </c>
      <c r="S53">
        <f>SUM('Raw Data'!R51:R62)</f>
        <v>44258000</v>
      </c>
      <c r="T53">
        <f>SUM('Raw Data'!S51:S62)</f>
        <v>162822000</v>
      </c>
      <c r="U53">
        <f>SUM('Raw Data'!T51:T62)</f>
        <v>113233000</v>
      </c>
      <c r="V53">
        <f>SUM('Raw Data'!U51:U62)</f>
        <v>473564000</v>
      </c>
      <c r="W53">
        <f>SUM('Raw Data'!V51:V62)</f>
        <v>5274000</v>
      </c>
      <c r="X53">
        <f>SUM('Raw Data'!W51:W62)</f>
        <v>5871802000</v>
      </c>
      <c r="Y53">
        <v>0</v>
      </c>
      <c r="Z53" s="31">
        <f t="shared" si="0"/>
        <v>3.4980057539015889E-3</v>
      </c>
      <c r="AA53" s="31">
        <f t="shared" si="1"/>
        <v>6.8905594540533494E-2</v>
      </c>
    </row>
    <row r="54" spans="1:27">
      <c r="A54" s="25">
        <f>'Raw Data'!A52</f>
        <v>41699</v>
      </c>
      <c r="B54" s="25">
        <f>'Raw Data'!A63</f>
        <v>42036</v>
      </c>
      <c r="C54">
        <f>SUM('Raw Data'!B52:B63)</f>
        <v>81551000</v>
      </c>
      <c r="D54">
        <f>SUM('Raw Data'!C52:C63)</f>
        <v>6434000</v>
      </c>
      <c r="E54">
        <f>SUM('Raw Data'!D52:D63)</f>
        <v>66552000</v>
      </c>
      <c r="F54">
        <f>SUM('Raw Data'!E52:E63)</f>
        <v>287496000</v>
      </c>
      <c r="G54">
        <f>SUM('Raw Data'!F52:F63)</f>
        <v>806928000</v>
      </c>
      <c r="H54">
        <f>SUM('Raw Data'!G52:G63)</f>
        <v>311688000</v>
      </c>
      <c r="I54">
        <f>SUM('Raw Data'!H52:H63)</f>
        <v>366933000</v>
      </c>
      <c r="J54">
        <f>SUM('Raw Data'!I52:I63)</f>
        <v>174167000</v>
      </c>
      <c r="K54">
        <f>SUM('Raw Data'!J52:J63)</f>
        <v>160144000</v>
      </c>
      <c r="L54">
        <f>SUM('Raw Data'!K52:K63)</f>
        <v>805580000</v>
      </c>
      <c r="M54">
        <f>SUM('Raw Data'!L52:L63)</f>
        <v>67116000</v>
      </c>
      <c r="N54">
        <f>SUM('Raw Data'!M52:M63)</f>
        <v>407183000</v>
      </c>
      <c r="O54">
        <f>SUM('Raw Data'!N52:N63)</f>
        <v>216451000</v>
      </c>
      <c r="P54">
        <f>SUM('Raw Data'!O52:O63)</f>
        <v>200478000</v>
      </c>
      <c r="Q54">
        <f>SUM('Raw Data'!P52:P63)</f>
        <v>393525000</v>
      </c>
      <c r="R54">
        <f>SUM('Raw Data'!Q52:Q63)</f>
        <v>753415000</v>
      </c>
      <c r="S54">
        <f>SUM('Raw Data'!R52:R63)</f>
        <v>44491000</v>
      </c>
      <c r="T54">
        <f>SUM('Raw Data'!S52:S63)</f>
        <v>164317000</v>
      </c>
      <c r="U54">
        <f>SUM('Raw Data'!T52:T63)</f>
        <v>117161000</v>
      </c>
      <c r="V54">
        <f>SUM('Raw Data'!U52:U63)</f>
        <v>475786000</v>
      </c>
      <c r="W54">
        <f>SUM('Raw Data'!V52:V63)</f>
        <v>5464000</v>
      </c>
      <c r="X54">
        <f>SUM('Raw Data'!W52:W63)</f>
        <v>5912857000</v>
      </c>
      <c r="Y54">
        <v>0</v>
      </c>
      <c r="Z54" s="31">
        <f t="shared" si="0"/>
        <v>6.991891075346205E-3</v>
      </c>
      <c r="AA54" s="31">
        <f t="shared" si="1"/>
        <v>7.0790508071869471E-2</v>
      </c>
    </row>
    <row r="55" spans="1:27">
      <c r="A55" s="25">
        <f>'Raw Data'!A53</f>
        <v>41730</v>
      </c>
      <c r="B55" s="25">
        <f>'Raw Data'!A64</f>
        <v>42064</v>
      </c>
      <c r="C55">
        <f>SUM('Raw Data'!B53:B64)</f>
        <v>82512000</v>
      </c>
      <c r="D55">
        <f>SUM('Raw Data'!C53:C64)</f>
        <v>6403000</v>
      </c>
      <c r="E55">
        <f>SUM('Raw Data'!D53:D64)</f>
        <v>67022000</v>
      </c>
      <c r="F55">
        <f>SUM('Raw Data'!E53:E64)</f>
        <v>288618000</v>
      </c>
      <c r="G55">
        <f>SUM('Raw Data'!F53:F64)</f>
        <v>813309000</v>
      </c>
      <c r="H55">
        <f>SUM('Raw Data'!G53:G64)</f>
        <v>313778000</v>
      </c>
      <c r="I55">
        <f>SUM('Raw Data'!H53:H64)</f>
        <v>371275000</v>
      </c>
      <c r="J55">
        <f>SUM('Raw Data'!I53:I64)</f>
        <v>175610000</v>
      </c>
      <c r="K55">
        <f>SUM('Raw Data'!J53:J64)</f>
        <v>160962000</v>
      </c>
      <c r="L55">
        <f>SUM('Raw Data'!K53:K64)</f>
        <v>808772000</v>
      </c>
      <c r="M55">
        <f>SUM('Raw Data'!L53:L64)</f>
        <v>67970000</v>
      </c>
      <c r="N55">
        <f>SUM('Raw Data'!M53:M64)</f>
        <v>410338000</v>
      </c>
      <c r="O55">
        <f>SUM('Raw Data'!N53:N64)</f>
        <v>227681000</v>
      </c>
      <c r="P55">
        <f>SUM('Raw Data'!O53:O64)</f>
        <v>203291000</v>
      </c>
      <c r="Q55">
        <f>SUM('Raw Data'!P53:P64)</f>
        <v>395606000</v>
      </c>
      <c r="R55">
        <f>SUM('Raw Data'!Q53:Q64)</f>
        <v>763052000</v>
      </c>
      <c r="S55">
        <f>SUM('Raw Data'!R53:R64)</f>
        <v>44822000</v>
      </c>
      <c r="T55">
        <f>SUM('Raw Data'!S53:S64)</f>
        <v>165752000</v>
      </c>
      <c r="U55">
        <f>SUM('Raw Data'!T53:T64)</f>
        <v>118007000</v>
      </c>
      <c r="V55">
        <f>SUM('Raw Data'!U53:U64)</f>
        <v>481456000</v>
      </c>
      <c r="W55">
        <f>SUM('Raw Data'!V53:V64)</f>
        <v>5572000</v>
      </c>
      <c r="X55">
        <f>SUM('Raw Data'!W53:W64)</f>
        <v>5971803000</v>
      </c>
      <c r="Y55">
        <v>0</v>
      </c>
      <c r="Z55" s="31">
        <f t="shared" si="0"/>
        <v>9.969123217422644E-3</v>
      </c>
      <c r="AA55" s="31">
        <f t="shared" si="1"/>
        <v>7.4763304009132545E-2</v>
      </c>
    </row>
    <row r="56" spans="1:27">
      <c r="A56" s="25">
        <f>'Raw Data'!A54</f>
        <v>41760</v>
      </c>
      <c r="B56" s="25">
        <f>'Raw Data'!A65</f>
        <v>42095</v>
      </c>
      <c r="C56">
        <f>SUM('Raw Data'!B54:B65)</f>
        <v>83095000</v>
      </c>
      <c r="D56">
        <f>SUM('Raw Data'!C54:C65)</f>
        <v>6436000</v>
      </c>
      <c r="E56">
        <f>SUM('Raw Data'!D54:D65)</f>
        <v>67206000</v>
      </c>
      <c r="F56">
        <f>SUM('Raw Data'!E54:E65)</f>
        <v>289622000</v>
      </c>
      <c r="G56">
        <f>SUM('Raw Data'!F54:F65)</f>
        <v>819559000</v>
      </c>
      <c r="H56">
        <f>SUM('Raw Data'!G54:G65)</f>
        <v>315671000</v>
      </c>
      <c r="I56">
        <f>SUM('Raw Data'!H54:H65)</f>
        <v>373533000</v>
      </c>
      <c r="J56">
        <f>SUM('Raw Data'!I54:I65)</f>
        <v>175711000</v>
      </c>
      <c r="K56">
        <f>SUM('Raw Data'!J54:J65)</f>
        <v>161422000</v>
      </c>
      <c r="L56">
        <f>SUM('Raw Data'!K54:K65)</f>
        <v>813950000</v>
      </c>
      <c r="M56">
        <f>SUM('Raw Data'!L54:L65)</f>
        <v>68755000</v>
      </c>
      <c r="N56">
        <f>SUM('Raw Data'!M54:M65)</f>
        <v>414472000</v>
      </c>
      <c r="O56">
        <f>SUM('Raw Data'!N54:N65)</f>
        <v>232791000</v>
      </c>
      <c r="P56">
        <f>SUM('Raw Data'!O54:O65)</f>
        <v>204899000</v>
      </c>
      <c r="Q56">
        <f>SUM('Raw Data'!P54:P65)</f>
        <v>395873000</v>
      </c>
      <c r="R56">
        <f>SUM('Raw Data'!Q54:Q65)</f>
        <v>765743000</v>
      </c>
      <c r="S56">
        <f>SUM('Raw Data'!R54:R65)</f>
        <v>44785000</v>
      </c>
      <c r="T56">
        <f>SUM('Raw Data'!S54:S65)</f>
        <v>167276000</v>
      </c>
      <c r="U56">
        <f>SUM('Raw Data'!T54:T65)</f>
        <v>118805000</v>
      </c>
      <c r="V56">
        <f>SUM('Raw Data'!U54:U65)</f>
        <v>481695000</v>
      </c>
      <c r="W56">
        <f>SUM('Raw Data'!V54:V65)</f>
        <v>5827000</v>
      </c>
      <c r="X56">
        <f>SUM('Raw Data'!W54:W65)</f>
        <v>6007119000</v>
      </c>
      <c r="Y56">
        <v>0</v>
      </c>
      <c r="Z56" s="31">
        <f t="shared" si="0"/>
        <v>5.9137918648689515E-3</v>
      </c>
      <c r="AA56" s="31">
        <f t="shared" si="1"/>
        <v>7.357593607640521E-2</v>
      </c>
    </row>
    <row r="57" spans="1:27">
      <c r="A57" s="25">
        <f>'Raw Data'!A55</f>
        <v>41791</v>
      </c>
      <c r="B57" s="25">
        <f>'Raw Data'!A66</f>
        <v>42125</v>
      </c>
      <c r="C57">
        <f>SUM('Raw Data'!B55:B66)</f>
        <v>83363000</v>
      </c>
      <c r="D57">
        <f>SUM('Raw Data'!C55:C66)</f>
        <v>6408000</v>
      </c>
      <c r="E57">
        <f>SUM('Raw Data'!D55:D66)</f>
        <v>67377000</v>
      </c>
      <c r="F57">
        <f>SUM('Raw Data'!E55:E66)</f>
        <v>288619000</v>
      </c>
      <c r="G57">
        <f>SUM('Raw Data'!F55:F66)</f>
        <v>820501000</v>
      </c>
      <c r="H57">
        <f>SUM('Raw Data'!G55:G66)</f>
        <v>316002000</v>
      </c>
      <c r="I57">
        <f>SUM('Raw Data'!H55:H66)</f>
        <v>374427000</v>
      </c>
      <c r="J57">
        <f>SUM('Raw Data'!I55:I66)</f>
        <v>175912000</v>
      </c>
      <c r="K57">
        <f>SUM('Raw Data'!J55:J66)</f>
        <v>160638000</v>
      </c>
      <c r="L57">
        <f>SUM('Raw Data'!K55:K66)</f>
        <v>817341000</v>
      </c>
      <c r="M57">
        <f>SUM('Raw Data'!L55:L66)</f>
        <v>69170000</v>
      </c>
      <c r="N57">
        <f>SUM('Raw Data'!M55:M66)</f>
        <v>416835000</v>
      </c>
      <c r="O57">
        <f>SUM('Raw Data'!N55:N66)</f>
        <v>233587000</v>
      </c>
      <c r="P57">
        <f>SUM('Raw Data'!O55:O66)</f>
        <v>206072000</v>
      </c>
      <c r="Q57">
        <f>SUM('Raw Data'!P55:P66)</f>
        <v>395988000</v>
      </c>
      <c r="R57">
        <f>SUM('Raw Data'!Q55:Q66)</f>
        <v>769145000</v>
      </c>
      <c r="S57">
        <f>SUM('Raw Data'!R55:R66)</f>
        <v>45065000</v>
      </c>
      <c r="T57">
        <f>SUM('Raw Data'!S55:S66)</f>
        <v>167477000</v>
      </c>
      <c r="U57">
        <f>SUM('Raw Data'!T55:T66)</f>
        <v>118997000</v>
      </c>
      <c r="V57">
        <f>SUM('Raw Data'!U55:U66)</f>
        <v>484970000</v>
      </c>
      <c r="W57">
        <f>SUM('Raw Data'!V55:V66)</f>
        <v>5740000</v>
      </c>
      <c r="X57">
        <f>SUM('Raw Data'!W55:W66)</f>
        <v>6023625000</v>
      </c>
      <c r="Y57">
        <v>0</v>
      </c>
      <c r="Z57" s="31">
        <f t="shared" si="0"/>
        <v>2.7477398067193275E-3</v>
      </c>
      <c r="AA57" s="31">
        <f t="shared" si="1"/>
        <v>7.2779742862338154E-2</v>
      </c>
    </row>
    <row r="58" spans="1:27">
      <c r="A58" s="25">
        <f>'Raw Data'!A56</f>
        <v>41821</v>
      </c>
      <c r="B58" s="25">
        <f>'Raw Data'!A67</f>
        <v>42156</v>
      </c>
      <c r="C58">
        <f>SUM('Raw Data'!B56:B67)</f>
        <v>83922000</v>
      </c>
      <c r="D58">
        <f>SUM('Raw Data'!C56:C67)</f>
        <v>6331000</v>
      </c>
      <c r="E58">
        <f>SUM('Raw Data'!D56:D67)</f>
        <v>68522000</v>
      </c>
      <c r="F58">
        <f>SUM('Raw Data'!E56:E67)</f>
        <v>289774000</v>
      </c>
      <c r="G58">
        <f>SUM('Raw Data'!F56:F67)</f>
        <v>816395000</v>
      </c>
      <c r="H58">
        <f>SUM('Raw Data'!G56:G67)</f>
        <v>317999000</v>
      </c>
      <c r="I58">
        <f>SUM('Raw Data'!H56:H67)</f>
        <v>378502000</v>
      </c>
      <c r="J58">
        <f>SUM('Raw Data'!I56:I67)</f>
        <v>177475000</v>
      </c>
      <c r="K58">
        <f>SUM('Raw Data'!J56:J67)</f>
        <v>161687000</v>
      </c>
      <c r="L58">
        <f>SUM('Raw Data'!K56:K67)</f>
        <v>823315000</v>
      </c>
      <c r="M58">
        <f>SUM('Raw Data'!L56:L67)</f>
        <v>69723000</v>
      </c>
      <c r="N58">
        <f>SUM('Raw Data'!M56:M67)</f>
        <v>421410000</v>
      </c>
      <c r="O58">
        <f>SUM('Raw Data'!N56:N67)</f>
        <v>235335000</v>
      </c>
      <c r="P58">
        <f>SUM('Raw Data'!O56:O67)</f>
        <v>208420000</v>
      </c>
      <c r="Q58">
        <f>SUM('Raw Data'!P56:P67)</f>
        <v>399036000</v>
      </c>
      <c r="R58">
        <f>SUM('Raw Data'!Q56:Q67)</f>
        <v>778184000</v>
      </c>
      <c r="S58">
        <f>SUM('Raw Data'!R56:R67)</f>
        <v>45617000</v>
      </c>
      <c r="T58">
        <f>SUM('Raw Data'!S56:S67)</f>
        <v>169795000</v>
      </c>
      <c r="U58">
        <f>SUM('Raw Data'!T56:T67)</f>
        <v>119698000</v>
      </c>
      <c r="V58">
        <f>SUM('Raw Data'!U56:U67)</f>
        <v>485694000</v>
      </c>
      <c r="W58">
        <f>SUM('Raw Data'!V56:V67)</f>
        <v>5533000</v>
      </c>
      <c r="X58">
        <f>SUM('Raw Data'!W56:W67)</f>
        <v>6062357000</v>
      </c>
      <c r="Y58">
        <v>0</v>
      </c>
      <c r="Z58" s="31">
        <f t="shared" si="0"/>
        <v>6.430015148685385E-3</v>
      </c>
      <c r="AA58" s="31">
        <f t="shared" si="1"/>
        <v>7.2193342817788803E-2</v>
      </c>
    </row>
    <row r="59" spans="1:27">
      <c r="A59" s="25">
        <f>'Raw Data'!A57</f>
        <v>41852</v>
      </c>
      <c r="B59" s="25">
        <f>'Raw Data'!A68</f>
        <v>42186</v>
      </c>
      <c r="C59">
        <f>SUM('Raw Data'!B57:B68)</f>
        <v>84464000</v>
      </c>
      <c r="D59">
        <f>SUM('Raw Data'!C57:C68)</f>
        <v>6308000</v>
      </c>
      <c r="E59">
        <f>SUM('Raw Data'!D57:D68)</f>
        <v>68032000</v>
      </c>
      <c r="F59">
        <f>SUM('Raw Data'!E57:E68)</f>
        <v>290999000</v>
      </c>
      <c r="G59">
        <f>SUM('Raw Data'!F57:F68)</f>
        <v>816935000</v>
      </c>
      <c r="H59">
        <f>SUM('Raw Data'!G57:G68)</f>
        <v>319351000</v>
      </c>
      <c r="I59">
        <f>SUM('Raw Data'!H57:H68)</f>
        <v>380188000</v>
      </c>
      <c r="J59">
        <f>SUM('Raw Data'!I57:I68)</f>
        <v>178991000</v>
      </c>
      <c r="K59">
        <f>SUM('Raw Data'!J57:J68)</f>
        <v>162119000</v>
      </c>
      <c r="L59">
        <f>SUM('Raw Data'!K57:K68)</f>
        <v>826363000</v>
      </c>
      <c r="M59">
        <f>SUM('Raw Data'!L57:L68)</f>
        <v>70344000</v>
      </c>
      <c r="N59">
        <f>SUM('Raw Data'!M57:M68)</f>
        <v>424504000</v>
      </c>
      <c r="O59">
        <f>SUM('Raw Data'!N57:N68)</f>
        <v>239245000</v>
      </c>
      <c r="P59">
        <f>SUM('Raw Data'!O57:O68)</f>
        <v>209109000</v>
      </c>
      <c r="Q59">
        <f>SUM('Raw Data'!P57:P68)</f>
        <v>400241000</v>
      </c>
      <c r="R59">
        <f>SUM('Raw Data'!Q57:Q68)</f>
        <v>780876000</v>
      </c>
      <c r="S59">
        <f>SUM('Raw Data'!R57:R68)</f>
        <v>45133000</v>
      </c>
      <c r="T59">
        <f>SUM('Raw Data'!S57:S68)</f>
        <v>171305000</v>
      </c>
      <c r="U59">
        <f>SUM('Raw Data'!T57:T68)</f>
        <v>120310000</v>
      </c>
      <c r="V59">
        <f>SUM('Raw Data'!U57:U68)</f>
        <v>486979000</v>
      </c>
      <c r="W59">
        <f>SUM('Raw Data'!V57:V68)</f>
        <v>5635000</v>
      </c>
      <c r="X59">
        <f>SUM('Raw Data'!W57:W68)</f>
        <v>6087424000</v>
      </c>
      <c r="Y59">
        <v>0</v>
      </c>
      <c r="Z59" s="31">
        <f t="shared" si="0"/>
        <v>4.1348604181508939E-3</v>
      </c>
      <c r="AA59" s="31">
        <f t="shared" si="1"/>
        <v>6.9706927394328336E-2</v>
      </c>
    </row>
    <row r="60" spans="1:27">
      <c r="A60" s="25">
        <f>'Raw Data'!A58</f>
        <v>41883</v>
      </c>
      <c r="B60" s="25">
        <f>'Raw Data'!A69</f>
        <v>42217</v>
      </c>
      <c r="C60">
        <f>SUM('Raw Data'!B58:B69)</f>
        <v>86408000</v>
      </c>
      <c r="D60">
        <f>SUM('Raw Data'!C58:C69)</f>
        <v>6304000</v>
      </c>
      <c r="E60">
        <f>SUM('Raw Data'!D58:D69)</f>
        <v>68194000</v>
      </c>
      <c r="F60">
        <f>SUM('Raw Data'!E58:E69)</f>
        <v>292179000</v>
      </c>
      <c r="G60">
        <f>SUM('Raw Data'!F58:F69)</f>
        <v>821508000</v>
      </c>
      <c r="H60">
        <f>SUM('Raw Data'!G58:G69)</f>
        <v>321313000</v>
      </c>
      <c r="I60">
        <f>SUM('Raw Data'!H58:H69)</f>
        <v>384079000</v>
      </c>
      <c r="J60">
        <f>SUM('Raw Data'!I58:I69)</f>
        <v>179641000</v>
      </c>
      <c r="K60">
        <f>SUM('Raw Data'!J58:J69)</f>
        <v>163151000</v>
      </c>
      <c r="L60">
        <f>SUM('Raw Data'!K58:K69)</f>
        <v>828963000</v>
      </c>
      <c r="M60">
        <f>SUM('Raw Data'!L58:L69)</f>
        <v>71177000</v>
      </c>
      <c r="N60">
        <f>SUM('Raw Data'!M58:M69)</f>
        <v>427516000</v>
      </c>
      <c r="O60">
        <f>SUM('Raw Data'!N58:N69)</f>
        <v>253451000</v>
      </c>
      <c r="P60">
        <f>SUM('Raw Data'!O58:O69)</f>
        <v>210591000</v>
      </c>
      <c r="Q60">
        <f>SUM('Raw Data'!P58:P69)</f>
        <v>401527000</v>
      </c>
      <c r="R60">
        <f>SUM('Raw Data'!Q58:Q69)</f>
        <v>789687000</v>
      </c>
      <c r="S60">
        <f>SUM('Raw Data'!R58:R69)</f>
        <v>44605000</v>
      </c>
      <c r="T60">
        <f>SUM('Raw Data'!S58:S69)</f>
        <v>172865000</v>
      </c>
      <c r="U60">
        <f>SUM('Raw Data'!T58:T69)</f>
        <v>120980000</v>
      </c>
      <c r="V60">
        <f>SUM('Raw Data'!U58:U69)</f>
        <v>488985000</v>
      </c>
      <c r="W60">
        <f>SUM('Raw Data'!V58:V69)</f>
        <v>5754000</v>
      </c>
      <c r="X60">
        <f>SUM('Raw Data'!W58:W69)</f>
        <v>6138873000</v>
      </c>
      <c r="Y60">
        <v>0</v>
      </c>
      <c r="Z60" s="31">
        <f t="shared" si="0"/>
        <v>8.4516866247529333E-3</v>
      </c>
      <c r="AA60" s="31">
        <f t="shared" si="1"/>
        <v>7.6690200934296682E-2</v>
      </c>
    </row>
    <row r="61" spans="1:27">
      <c r="A61" s="25">
        <f>'Raw Data'!A59</f>
        <v>41913</v>
      </c>
      <c r="B61" s="25">
        <f>'Raw Data'!A70</f>
        <v>42248</v>
      </c>
      <c r="C61">
        <f>SUM('Raw Data'!B59:B70)</f>
        <v>86940000</v>
      </c>
      <c r="D61">
        <f>SUM('Raw Data'!C59:C70)</f>
        <v>6204000</v>
      </c>
      <c r="E61">
        <f>SUM('Raw Data'!D59:D70)</f>
        <v>68526000</v>
      </c>
      <c r="F61">
        <f>SUM('Raw Data'!E59:E70)</f>
        <v>292482000</v>
      </c>
      <c r="G61">
        <f>SUM('Raw Data'!F59:F70)</f>
        <v>828635000</v>
      </c>
      <c r="H61">
        <f>SUM('Raw Data'!G59:G70)</f>
        <v>323256000</v>
      </c>
      <c r="I61">
        <f>SUM('Raw Data'!H59:H70)</f>
        <v>386439000</v>
      </c>
      <c r="J61">
        <f>SUM('Raw Data'!I59:I70)</f>
        <v>180359000</v>
      </c>
      <c r="K61">
        <f>SUM('Raw Data'!J59:J70)</f>
        <v>165079000</v>
      </c>
      <c r="L61">
        <f>SUM('Raw Data'!K59:K70)</f>
        <v>837383000</v>
      </c>
      <c r="M61">
        <f>SUM('Raw Data'!L59:L70)</f>
        <v>71020000</v>
      </c>
      <c r="N61">
        <f>SUM('Raw Data'!M59:M70)</f>
        <v>430515000</v>
      </c>
      <c r="O61">
        <f>SUM('Raw Data'!N59:N70)</f>
        <v>255231000</v>
      </c>
      <c r="P61">
        <f>SUM('Raw Data'!O59:O70)</f>
        <v>212506000</v>
      </c>
      <c r="Q61">
        <f>SUM('Raw Data'!P59:P70)</f>
        <v>400504000</v>
      </c>
      <c r="R61">
        <f>SUM('Raw Data'!Q59:Q70)</f>
        <v>795270000</v>
      </c>
      <c r="S61">
        <f>SUM('Raw Data'!R59:R70)</f>
        <v>44960000</v>
      </c>
      <c r="T61">
        <f>SUM('Raw Data'!S59:S70)</f>
        <v>174402000</v>
      </c>
      <c r="U61">
        <f>SUM('Raw Data'!T59:T70)</f>
        <v>121751000</v>
      </c>
      <c r="V61">
        <f>SUM('Raw Data'!U59:U70)</f>
        <v>495851000</v>
      </c>
      <c r="W61">
        <f>SUM('Raw Data'!V59:V70)</f>
        <v>5878000</v>
      </c>
      <c r="X61">
        <f>SUM('Raw Data'!W59:W70)</f>
        <v>6183186000</v>
      </c>
      <c r="Y61">
        <v>0</v>
      </c>
      <c r="Z61" s="31">
        <f t="shared" si="0"/>
        <v>7.2184259228037463E-3</v>
      </c>
      <c r="AA61" s="31">
        <f t="shared" si="1"/>
        <v>7.409000405442448E-2</v>
      </c>
    </row>
    <row r="62" spans="1:27">
      <c r="A62" s="25">
        <f>'Raw Data'!A60</f>
        <v>41944</v>
      </c>
      <c r="B62" s="25">
        <f>'Raw Data'!A71</f>
        <v>42278</v>
      </c>
      <c r="C62">
        <f>SUM('Raw Data'!B60:B71)</f>
        <v>87147000</v>
      </c>
      <c r="D62">
        <f>SUM('Raw Data'!C60:C71)</f>
        <v>6215000</v>
      </c>
      <c r="E62">
        <f>SUM('Raw Data'!D60:D71)</f>
        <v>68725000</v>
      </c>
      <c r="F62">
        <f>SUM('Raw Data'!E60:E71)</f>
        <v>294165000</v>
      </c>
      <c r="G62">
        <f>SUM('Raw Data'!F60:F71)</f>
        <v>827572000</v>
      </c>
      <c r="H62">
        <f>SUM('Raw Data'!G60:G71)</f>
        <v>323682000</v>
      </c>
      <c r="I62">
        <f>SUM('Raw Data'!H60:H71)</f>
        <v>387443000</v>
      </c>
      <c r="J62">
        <f>SUM('Raw Data'!I60:I71)</f>
        <v>180224000</v>
      </c>
      <c r="K62">
        <f>SUM('Raw Data'!J60:J71)</f>
        <v>165361000</v>
      </c>
      <c r="L62">
        <f>SUM('Raw Data'!K60:K71)</f>
        <v>844073000</v>
      </c>
      <c r="M62">
        <f>SUM('Raw Data'!L60:L71)</f>
        <v>71282000</v>
      </c>
      <c r="N62">
        <f>SUM('Raw Data'!M60:M71)</f>
        <v>433620000</v>
      </c>
      <c r="O62">
        <f>SUM('Raw Data'!N60:N71)</f>
        <v>265456000</v>
      </c>
      <c r="P62">
        <f>SUM('Raw Data'!O60:O71)</f>
        <v>213535000</v>
      </c>
      <c r="Q62">
        <f>SUM('Raw Data'!P60:P71)</f>
        <v>403539000</v>
      </c>
      <c r="R62">
        <f>SUM('Raw Data'!Q60:Q71)</f>
        <v>797426000</v>
      </c>
      <c r="S62">
        <f>SUM('Raw Data'!R60:R71)</f>
        <v>45486000</v>
      </c>
      <c r="T62">
        <f>SUM('Raw Data'!S60:S71)</f>
        <v>175263000</v>
      </c>
      <c r="U62">
        <f>SUM('Raw Data'!T60:T71)</f>
        <v>122385000</v>
      </c>
      <c r="V62">
        <f>SUM('Raw Data'!U60:U71)</f>
        <v>493507000</v>
      </c>
      <c r="W62">
        <f>SUM('Raw Data'!V60:V71)</f>
        <v>5877000</v>
      </c>
      <c r="X62">
        <f>SUM('Raw Data'!W60:W71)</f>
        <v>6211979000</v>
      </c>
      <c r="Y62">
        <v>0</v>
      </c>
      <c r="Z62" s="31">
        <f t="shared" si="0"/>
        <v>4.6566608217834624E-3</v>
      </c>
      <c r="AA62" s="31">
        <f t="shared" si="1"/>
        <v>7.5116862240407811E-2</v>
      </c>
    </row>
    <row r="63" spans="1:27">
      <c r="A63" s="25">
        <f>'Raw Data'!A61</f>
        <v>41974</v>
      </c>
      <c r="B63" s="25">
        <f>'Raw Data'!A72</f>
        <v>42309</v>
      </c>
      <c r="C63">
        <f>SUM('Raw Data'!B61:B72)</f>
        <v>87140000</v>
      </c>
      <c r="D63">
        <f>SUM('Raw Data'!C61:C72)</f>
        <v>6230000</v>
      </c>
      <c r="E63">
        <f>SUM('Raw Data'!D61:D72)</f>
        <v>68738000</v>
      </c>
      <c r="F63">
        <f>SUM('Raw Data'!E61:E72)</f>
        <v>296516000</v>
      </c>
      <c r="G63">
        <f>SUM('Raw Data'!F61:F72)</f>
        <v>831105000</v>
      </c>
      <c r="H63">
        <f>SUM('Raw Data'!G61:G72)</f>
        <v>324609000</v>
      </c>
      <c r="I63">
        <f>SUM('Raw Data'!H61:H72)</f>
        <v>389891000</v>
      </c>
      <c r="J63">
        <f>SUM('Raw Data'!I61:I72)</f>
        <v>180276000</v>
      </c>
      <c r="K63">
        <f>SUM('Raw Data'!J61:J72)</f>
        <v>165889000</v>
      </c>
      <c r="L63">
        <f>SUM('Raw Data'!K61:K72)</f>
        <v>854026000</v>
      </c>
      <c r="M63">
        <f>SUM('Raw Data'!L61:L72)</f>
        <v>71670000</v>
      </c>
      <c r="N63">
        <f>SUM('Raw Data'!M61:M72)</f>
        <v>435359000</v>
      </c>
      <c r="O63">
        <f>SUM('Raw Data'!N61:N72)</f>
        <v>268942000</v>
      </c>
      <c r="P63">
        <f>SUM('Raw Data'!O61:O72)</f>
        <v>215087000</v>
      </c>
      <c r="Q63">
        <f>SUM('Raw Data'!P61:P72)</f>
        <v>400619000</v>
      </c>
      <c r="R63">
        <f>SUM('Raw Data'!Q61:Q72)</f>
        <v>801612000</v>
      </c>
      <c r="S63">
        <f>SUM('Raw Data'!R61:R72)</f>
        <v>45569000</v>
      </c>
      <c r="T63">
        <f>SUM('Raw Data'!S61:S72)</f>
        <v>176550000</v>
      </c>
      <c r="U63">
        <f>SUM('Raw Data'!T61:T72)</f>
        <v>122861000</v>
      </c>
      <c r="V63">
        <f>SUM('Raw Data'!U61:U72)</f>
        <v>491913000</v>
      </c>
      <c r="W63">
        <f>SUM('Raw Data'!V61:V72)</f>
        <v>6022000</v>
      </c>
      <c r="X63">
        <f>SUM('Raw Data'!W61:W72)</f>
        <v>6240621000</v>
      </c>
      <c r="Y63">
        <v>0</v>
      </c>
      <c r="Z63" s="31">
        <f t="shared" si="0"/>
        <v>4.6107689675061684E-3</v>
      </c>
      <c r="AA63" s="31">
        <f t="shared" si="1"/>
        <v>7.691570970484056E-2</v>
      </c>
    </row>
    <row r="64" spans="1:27">
      <c r="A64" s="25">
        <f>'Raw Data'!A62</f>
        <v>42005</v>
      </c>
      <c r="B64" s="25">
        <f>'Raw Data'!A73</f>
        <v>42339</v>
      </c>
      <c r="C64">
        <f>SUM('Raw Data'!B62:B73)</f>
        <v>87494000</v>
      </c>
      <c r="D64">
        <f>SUM('Raw Data'!C62:C73)</f>
        <v>6319000</v>
      </c>
      <c r="E64">
        <f>SUM('Raw Data'!D62:D73)</f>
        <v>68659000</v>
      </c>
      <c r="F64">
        <f>SUM('Raw Data'!E62:E73)</f>
        <v>299242000</v>
      </c>
      <c r="G64">
        <f>SUM('Raw Data'!F62:F73)</f>
        <v>833055000</v>
      </c>
      <c r="H64">
        <f>SUM('Raw Data'!G62:G73)</f>
        <v>327981000</v>
      </c>
      <c r="I64">
        <f>SUM('Raw Data'!H62:H73)</f>
        <v>394169000</v>
      </c>
      <c r="J64">
        <f>SUM('Raw Data'!I62:I73)</f>
        <v>181617000</v>
      </c>
      <c r="K64">
        <f>SUM('Raw Data'!J62:J73)</f>
        <v>166708000</v>
      </c>
      <c r="L64">
        <f>SUM('Raw Data'!K62:K73)</f>
        <v>858348000</v>
      </c>
      <c r="M64">
        <f>SUM('Raw Data'!L62:L73)</f>
        <v>72740000</v>
      </c>
      <c r="N64">
        <f>SUM('Raw Data'!M62:M73)</f>
        <v>441415000</v>
      </c>
      <c r="O64">
        <f>SUM('Raw Data'!N62:N73)</f>
        <v>271962000</v>
      </c>
      <c r="P64">
        <f>SUM('Raw Data'!O62:O73)</f>
        <v>215703000</v>
      </c>
      <c r="Q64">
        <f>SUM('Raw Data'!P62:P73)</f>
        <v>411090000</v>
      </c>
      <c r="R64">
        <f>SUM('Raw Data'!Q62:Q73)</f>
        <v>812810000</v>
      </c>
      <c r="S64">
        <f>SUM('Raw Data'!R62:R73)</f>
        <v>45834000</v>
      </c>
      <c r="T64">
        <f>SUM('Raw Data'!S62:S73)</f>
        <v>179266000</v>
      </c>
      <c r="U64">
        <f>SUM('Raw Data'!T62:T73)</f>
        <v>123801000</v>
      </c>
      <c r="V64">
        <f>SUM('Raw Data'!U62:U73)</f>
        <v>495174000</v>
      </c>
      <c r="W64">
        <f>SUM('Raw Data'!V62:V73)</f>
        <v>6109000</v>
      </c>
      <c r="X64">
        <f>SUM('Raw Data'!W62:W73)</f>
        <v>6299495000</v>
      </c>
      <c r="Y64">
        <v>0</v>
      </c>
      <c r="Z64" s="31">
        <f t="shared" si="0"/>
        <v>9.4339970333080642E-3</v>
      </c>
      <c r="AA64" s="31">
        <f t="shared" si="1"/>
        <v>7.6591252524637971E-2</v>
      </c>
    </row>
    <row r="65" spans="1:27">
      <c r="A65" s="25">
        <f>'Raw Data'!A63</f>
        <v>42036</v>
      </c>
      <c r="B65" s="25">
        <f>'Raw Data'!A74</f>
        <v>42370</v>
      </c>
      <c r="C65">
        <f>SUM('Raw Data'!B63:B74)</f>
        <v>87815000</v>
      </c>
      <c r="D65">
        <f>SUM('Raw Data'!C63:C74)</f>
        <v>6316000</v>
      </c>
      <c r="E65">
        <f>SUM('Raw Data'!D63:D74)</f>
        <v>69020000</v>
      </c>
      <c r="F65">
        <f>SUM('Raw Data'!E63:E74)</f>
        <v>301969000</v>
      </c>
      <c r="G65">
        <f>SUM('Raw Data'!F63:F74)</f>
        <v>830179000</v>
      </c>
      <c r="H65">
        <f>SUM('Raw Data'!G63:G74)</f>
        <v>329067000</v>
      </c>
      <c r="I65">
        <f>SUM('Raw Data'!H63:H74)</f>
        <v>396652000</v>
      </c>
      <c r="J65">
        <f>SUM('Raw Data'!I63:I74)</f>
        <v>182245000</v>
      </c>
      <c r="K65">
        <f>SUM('Raw Data'!J63:J74)</f>
        <v>167738000</v>
      </c>
      <c r="L65">
        <f>SUM('Raw Data'!K63:K74)</f>
        <v>862507000</v>
      </c>
      <c r="M65">
        <f>SUM('Raw Data'!L63:L74)</f>
        <v>73472000</v>
      </c>
      <c r="N65">
        <f>SUM('Raw Data'!M63:M74)</f>
        <v>444035000</v>
      </c>
      <c r="O65">
        <f>SUM('Raw Data'!N63:N74)</f>
        <v>270422000</v>
      </c>
      <c r="P65">
        <f>SUM('Raw Data'!O63:O74)</f>
        <v>218048000</v>
      </c>
      <c r="Q65">
        <f>SUM('Raw Data'!P63:P74)</f>
        <v>408928000</v>
      </c>
      <c r="R65">
        <f>SUM('Raw Data'!Q63:Q74)</f>
        <v>818386000</v>
      </c>
      <c r="S65">
        <f>SUM('Raw Data'!R63:R74)</f>
        <v>46346000</v>
      </c>
      <c r="T65">
        <f>SUM('Raw Data'!S63:S74)</f>
        <v>180233000</v>
      </c>
      <c r="U65">
        <f>SUM('Raw Data'!T63:T74)</f>
        <v>124091000</v>
      </c>
      <c r="V65">
        <f>SUM('Raw Data'!U63:U74)</f>
        <v>498016000</v>
      </c>
      <c r="W65">
        <f>SUM('Raw Data'!V63:V74)</f>
        <v>6271000</v>
      </c>
      <c r="X65">
        <f>SUM('Raw Data'!W63:W74)</f>
        <v>6321753000</v>
      </c>
      <c r="Y65">
        <v>0</v>
      </c>
      <c r="Z65" s="31">
        <f t="shared" si="0"/>
        <v>3.5332990977848225E-3</v>
      </c>
      <c r="AA65" s="31">
        <f t="shared" si="1"/>
        <v>7.6629116581247117E-2</v>
      </c>
    </row>
    <row r="66" spans="1:27">
      <c r="A66" s="25">
        <f>'Raw Data'!A64</f>
        <v>42064</v>
      </c>
      <c r="B66" s="25">
        <f>'Raw Data'!A75</f>
        <v>42401</v>
      </c>
      <c r="C66">
        <f>SUM('Raw Data'!B64:B75)</f>
        <v>88282000</v>
      </c>
      <c r="D66">
        <f>SUM('Raw Data'!C64:C75)</f>
        <v>6305000</v>
      </c>
      <c r="E66">
        <f>SUM('Raw Data'!D64:D75)</f>
        <v>69174000</v>
      </c>
      <c r="F66">
        <f>SUM('Raw Data'!E64:E75)</f>
        <v>305992000</v>
      </c>
      <c r="G66">
        <f>SUM('Raw Data'!F64:F75)</f>
        <v>827633000</v>
      </c>
      <c r="H66">
        <f>SUM('Raw Data'!G64:G75)</f>
        <v>331133000</v>
      </c>
      <c r="I66">
        <f>SUM('Raw Data'!H64:H75)</f>
        <v>399821000</v>
      </c>
      <c r="J66">
        <f>SUM('Raw Data'!I64:I75)</f>
        <v>183596000</v>
      </c>
      <c r="K66">
        <f>SUM('Raw Data'!J64:J75)</f>
        <v>168762000</v>
      </c>
      <c r="L66">
        <f>SUM('Raw Data'!K64:K75)</f>
        <v>863278000</v>
      </c>
      <c r="M66">
        <f>SUM('Raw Data'!L64:L75)</f>
        <v>74281000</v>
      </c>
      <c r="N66">
        <f>SUM('Raw Data'!M64:M75)</f>
        <v>447804000</v>
      </c>
      <c r="O66">
        <f>SUM('Raw Data'!N64:N75)</f>
        <v>279606000</v>
      </c>
      <c r="P66">
        <f>SUM('Raw Data'!O64:O75)</f>
        <v>219817000</v>
      </c>
      <c r="Q66">
        <f>SUM('Raw Data'!P64:P75)</f>
        <v>414468000</v>
      </c>
      <c r="R66">
        <f>SUM('Raw Data'!Q64:Q75)</f>
        <v>827163000</v>
      </c>
      <c r="S66">
        <f>SUM('Raw Data'!R64:R75)</f>
        <v>47107000</v>
      </c>
      <c r="T66">
        <f>SUM('Raw Data'!S64:S75)</f>
        <v>181890000</v>
      </c>
      <c r="U66">
        <f>SUM('Raw Data'!T64:T75)</f>
        <v>129553000</v>
      </c>
      <c r="V66">
        <f>SUM('Raw Data'!U64:U75)</f>
        <v>498594000</v>
      </c>
      <c r="W66">
        <f>SUM('Raw Data'!V64:V75)</f>
        <v>6343000</v>
      </c>
      <c r="X66">
        <f>SUM('Raw Data'!W64:W75)</f>
        <v>6370595000</v>
      </c>
      <c r="Y66">
        <v>0</v>
      </c>
      <c r="Z66" s="31">
        <f t="shared" si="0"/>
        <v>7.726021563955441E-3</v>
      </c>
      <c r="AA66" s="31">
        <f t="shared" si="1"/>
        <v>7.7414014916985144E-2</v>
      </c>
    </row>
    <row r="67" spans="1:27">
      <c r="A67" s="25">
        <f>'Raw Data'!A65</f>
        <v>42095</v>
      </c>
      <c r="B67" s="25">
        <f>'Raw Data'!A76</f>
        <v>42430</v>
      </c>
      <c r="C67">
        <f>SUM('Raw Data'!B65:B76)</f>
        <v>88725000</v>
      </c>
      <c r="D67">
        <f>SUM('Raw Data'!C65:C76)</f>
        <v>6342000</v>
      </c>
      <c r="E67">
        <f>SUM('Raw Data'!D65:D76)</f>
        <v>69224000</v>
      </c>
      <c r="F67">
        <f>SUM('Raw Data'!E65:E76)</f>
        <v>312023000</v>
      </c>
      <c r="G67">
        <f>SUM('Raw Data'!F65:F76)</f>
        <v>834236000</v>
      </c>
      <c r="H67">
        <f>SUM('Raw Data'!G65:G76)</f>
        <v>337904000</v>
      </c>
      <c r="I67">
        <f>SUM('Raw Data'!H65:H76)</f>
        <v>402777000</v>
      </c>
      <c r="J67">
        <f>SUM('Raw Data'!I65:I76)</f>
        <v>185488000</v>
      </c>
      <c r="K67">
        <f>SUM('Raw Data'!J65:J76)</f>
        <v>170870000</v>
      </c>
      <c r="L67">
        <f>SUM('Raw Data'!K65:K76)</f>
        <v>879639000</v>
      </c>
      <c r="M67">
        <f>SUM('Raw Data'!L65:L76)</f>
        <v>75421000</v>
      </c>
      <c r="N67">
        <f>SUM('Raw Data'!M65:M76)</f>
        <v>452361000</v>
      </c>
      <c r="O67">
        <f>SUM('Raw Data'!N65:N76)</f>
        <v>289356000</v>
      </c>
      <c r="P67">
        <f>SUM('Raw Data'!O65:O76)</f>
        <v>222592000</v>
      </c>
      <c r="Q67">
        <f>SUM('Raw Data'!P65:P76)</f>
        <v>418869000</v>
      </c>
      <c r="R67">
        <f>SUM('Raw Data'!Q65:Q76)</f>
        <v>833224000</v>
      </c>
      <c r="S67">
        <f>SUM('Raw Data'!R65:R76)</f>
        <v>47594000</v>
      </c>
      <c r="T67">
        <f>SUM('Raw Data'!S65:S76)</f>
        <v>184316000</v>
      </c>
      <c r="U67">
        <f>SUM('Raw Data'!T65:T76)</f>
        <v>130720000</v>
      </c>
      <c r="V67">
        <f>SUM('Raw Data'!U65:U76)</f>
        <v>498667000</v>
      </c>
      <c r="W67">
        <f>SUM('Raw Data'!V65:V76)</f>
        <v>6556000</v>
      </c>
      <c r="X67">
        <f>SUM('Raw Data'!W65:W76)</f>
        <v>6446896000</v>
      </c>
      <c r="Y67">
        <v>0</v>
      </c>
      <c r="Z67" s="31">
        <f t="shared" si="0"/>
        <v>1.1977060227498374E-2</v>
      </c>
      <c r="AA67" s="31">
        <f t="shared" si="1"/>
        <v>7.9556040277952905E-2</v>
      </c>
    </row>
    <row r="68" spans="1:27">
      <c r="A68" s="25">
        <f>'Raw Data'!A66</f>
        <v>42125</v>
      </c>
      <c r="B68" s="25">
        <f>'Raw Data'!A77</f>
        <v>42461</v>
      </c>
      <c r="C68">
        <f>SUM('Raw Data'!B66:B77)</f>
        <v>88700000</v>
      </c>
      <c r="D68">
        <f>SUM('Raw Data'!C66:C77)</f>
        <v>6330000</v>
      </c>
      <c r="E68">
        <f>SUM('Raw Data'!D66:D77)</f>
        <v>69721000</v>
      </c>
      <c r="F68">
        <f>SUM('Raw Data'!E66:E77)</f>
        <v>314207000</v>
      </c>
      <c r="G68">
        <f>SUM('Raw Data'!F66:F77)</f>
        <v>831000000</v>
      </c>
      <c r="H68">
        <f>SUM('Raw Data'!G66:G77)</f>
        <v>339753000</v>
      </c>
      <c r="I68">
        <f>SUM('Raw Data'!H66:H77)</f>
        <v>402414000</v>
      </c>
      <c r="J68">
        <f>SUM('Raw Data'!I66:I77)</f>
        <v>185119000</v>
      </c>
      <c r="K68">
        <f>SUM('Raw Data'!J66:J77)</f>
        <v>171329000</v>
      </c>
      <c r="L68">
        <f>SUM('Raw Data'!K66:K77)</f>
        <v>881538000</v>
      </c>
      <c r="M68">
        <f>SUM('Raw Data'!L66:L77)</f>
        <v>75590000</v>
      </c>
      <c r="N68">
        <f>SUM('Raw Data'!M66:M77)</f>
        <v>453572000</v>
      </c>
      <c r="O68">
        <f>SUM('Raw Data'!N66:N77)</f>
        <v>288552000</v>
      </c>
      <c r="P68">
        <f>SUM('Raw Data'!O66:O77)</f>
        <v>223151000</v>
      </c>
      <c r="Q68">
        <f>SUM('Raw Data'!P66:P77)</f>
        <v>421061000</v>
      </c>
      <c r="R68">
        <f>SUM('Raw Data'!Q66:Q77)</f>
        <v>835494000</v>
      </c>
      <c r="S68">
        <f>SUM('Raw Data'!R66:R77)</f>
        <v>48010000</v>
      </c>
      <c r="T68">
        <f>SUM('Raw Data'!S66:S77)</f>
        <v>184660000</v>
      </c>
      <c r="U68">
        <f>SUM('Raw Data'!T66:T77)</f>
        <v>131224000</v>
      </c>
      <c r="V68">
        <f>SUM('Raw Data'!U66:U77)</f>
        <v>501785000</v>
      </c>
      <c r="W68">
        <f>SUM('Raw Data'!V66:V77)</f>
        <v>6630000</v>
      </c>
      <c r="X68">
        <f>SUM('Raw Data'!W66:W77)</f>
        <v>6459837000</v>
      </c>
      <c r="Y68">
        <v>0</v>
      </c>
      <c r="Z68" s="31">
        <f t="shared" si="0"/>
        <v>2.0073225936947021E-3</v>
      </c>
      <c r="AA68" s="31">
        <f t="shared" si="1"/>
        <v>7.5363581111011782E-2</v>
      </c>
    </row>
    <row r="69" spans="1:27">
      <c r="A69" s="25">
        <f>'Raw Data'!A67</f>
        <v>42156</v>
      </c>
      <c r="B69" s="25">
        <f>'Raw Data'!A78</f>
        <v>42491</v>
      </c>
      <c r="C69">
        <f>SUM('Raw Data'!B67:B78)</f>
        <v>89158000</v>
      </c>
      <c r="D69">
        <f>SUM('Raw Data'!C67:C78)</f>
        <v>6411000</v>
      </c>
      <c r="E69">
        <f>SUM('Raw Data'!D67:D78)</f>
        <v>69614000</v>
      </c>
      <c r="F69">
        <f>SUM('Raw Data'!E67:E78)</f>
        <v>320015000</v>
      </c>
      <c r="G69">
        <f>SUM('Raw Data'!F67:F78)</f>
        <v>828132000</v>
      </c>
      <c r="H69">
        <f>SUM('Raw Data'!G67:G78)</f>
        <v>341766000</v>
      </c>
      <c r="I69">
        <f>SUM('Raw Data'!H67:H78)</f>
        <v>406962000</v>
      </c>
      <c r="J69">
        <f>SUM('Raw Data'!I67:I78)</f>
        <v>185772000</v>
      </c>
      <c r="K69">
        <f>SUM('Raw Data'!J67:J78)</f>
        <v>172429000</v>
      </c>
      <c r="L69">
        <f>SUM('Raw Data'!K67:K78)</f>
        <v>885446000</v>
      </c>
      <c r="M69">
        <f>SUM('Raw Data'!L67:L78)</f>
        <v>76185000</v>
      </c>
      <c r="N69">
        <f>SUM('Raw Data'!M67:M78)</f>
        <v>456664000</v>
      </c>
      <c r="O69">
        <f>SUM('Raw Data'!N67:N78)</f>
        <v>291074000</v>
      </c>
      <c r="P69">
        <f>SUM('Raw Data'!O67:O78)</f>
        <v>225226000</v>
      </c>
      <c r="Q69">
        <f>SUM('Raw Data'!P67:P78)</f>
        <v>425440000</v>
      </c>
      <c r="R69">
        <f>SUM('Raw Data'!Q67:Q78)</f>
        <v>841265000</v>
      </c>
      <c r="S69">
        <f>SUM('Raw Data'!R67:R78)</f>
        <v>48464000</v>
      </c>
      <c r="T69">
        <f>SUM('Raw Data'!S67:S78)</f>
        <v>186873000</v>
      </c>
      <c r="U69">
        <f>SUM('Raw Data'!T67:T78)</f>
        <v>132366000</v>
      </c>
      <c r="V69">
        <f>SUM('Raw Data'!U67:U78)</f>
        <v>500345000</v>
      </c>
      <c r="W69">
        <f>SUM('Raw Data'!V67:V78)</f>
        <v>6921000</v>
      </c>
      <c r="X69">
        <f>SUM('Raw Data'!W67:W78)</f>
        <v>6496527000</v>
      </c>
      <c r="Y69">
        <v>0</v>
      </c>
      <c r="Z69" s="31">
        <f t="shared" si="0"/>
        <v>5.6797098750324508E-3</v>
      </c>
      <c r="AA69" s="31">
        <f t="shared" si="1"/>
        <v>7.8507875241237632E-2</v>
      </c>
    </row>
    <row r="70" spans="1:27">
      <c r="A70" s="25">
        <f>'Raw Data'!A68</f>
        <v>42186</v>
      </c>
      <c r="B70" s="25">
        <f>'Raw Data'!A79</f>
        <v>42522</v>
      </c>
      <c r="C70">
        <f>SUM('Raw Data'!B68:B79)</f>
        <v>90316000</v>
      </c>
      <c r="D70">
        <f>SUM('Raw Data'!C68:C79)</f>
        <v>6424000</v>
      </c>
      <c r="E70">
        <f>SUM('Raw Data'!D68:D79)</f>
        <v>69643000</v>
      </c>
      <c r="F70">
        <f>SUM('Raw Data'!E68:E79)</f>
        <v>325246000</v>
      </c>
      <c r="G70">
        <f>SUM('Raw Data'!F68:F79)</f>
        <v>854255000</v>
      </c>
      <c r="H70">
        <f>SUM('Raw Data'!G68:G79)</f>
        <v>345419000</v>
      </c>
      <c r="I70">
        <f>SUM('Raw Data'!H68:H79)</f>
        <v>409330000</v>
      </c>
      <c r="J70">
        <f>SUM('Raw Data'!I68:I79)</f>
        <v>187442000</v>
      </c>
      <c r="K70">
        <f>SUM('Raw Data'!J68:J79)</f>
        <v>175073000</v>
      </c>
      <c r="L70">
        <f>SUM('Raw Data'!K68:K79)</f>
        <v>890642000</v>
      </c>
      <c r="M70">
        <f>SUM('Raw Data'!L68:L79)</f>
        <v>77095000</v>
      </c>
      <c r="N70">
        <f>SUM('Raw Data'!M68:M79)</f>
        <v>461516000</v>
      </c>
      <c r="O70">
        <f>SUM('Raw Data'!N68:N79)</f>
        <v>295796000</v>
      </c>
      <c r="P70">
        <f>SUM('Raw Data'!O68:O79)</f>
        <v>227948000</v>
      </c>
      <c r="Q70">
        <f>SUM('Raw Data'!P68:P79)</f>
        <v>427025000</v>
      </c>
      <c r="R70">
        <f>SUM('Raw Data'!Q68:Q79)</f>
        <v>848780000</v>
      </c>
      <c r="S70">
        <f>SUM('Raw Data'!R68:R79)</f>
        <v>48135000</v>
      </c>
      <c r="T70">
        <f>SUM('Raw Data'!S68:S79)</f>
        <v>188398000</v>
      </c>
      <c r="U70">
        <f>SUM('Raw Data'!T68:T79)</f>
        <v>133688000</v>
      </c>
      <c r="V70">
        <f>SUM('Raw Data'!U68:U79)</f>
        <v>502911000</v>
      </c>
      <c r="W70">
        <f>SUM('Raw Data'!V68:V79)</f>
        <v>7385000</v>
      </c>
      <c r="X70">
        <f>SUM('Raw Data'!W68:W79)</f>
        <v>6572465000</v>
      </c>
      <c r="Y70">
        <v>0</v>
      </c>
      <c r="Z70" s="31">
        <f t="shared" si="0"/>
        <v>1.1689014761271677E-2</v>
      </c>
      <c r="AA70" s="31">
        <f t="shared" si="1"/>
        <v>8.4143510519093481E-2</v>
      </c>
    </row>
    <row r="71" spans="1:27">
      <c r="A71" s="25">
        <f>'Raw Data'!A69</f>
        <v>42217</v>
      </c>
      <c r="B71" s="25">
        <f>'Raw Data'!A80</f>
        <v>42552</v>
      </c>
      <c r="C71">
        <f>SUM('Raw Data'!B69:B80)</f>
        <v>89943000</v>
      </c>
      <c r="D71">
        <f>SUM('Raw Data'!C69:C80)</f>
        <v>6406000</v>
      </c>
      <c r="E71">
        <f>SUM('Raw Data'!D69:D80)</f>
        <v>69786000</v>
      </c>
      <c r="F71">
        <f>SUM('Raw Data'!E69:E80)</f>
        <v>325901000</v>
      </c>
      <c r="G71">
        <f>SUM('Raw Data'!F69:F80)</f>
        <v>847577000</v>
      </c>
      <c r="H71">
        <f>SUM('Raw Data'!G69:G80)</f>
        <v>345263000</v>
      </c>
      <c r="I71">
        <f>SUM('Raw Data'!H69:H80)</f>
        <v>409421000</v>
      </c>
      <c r="J71">
        <f>SUM('Raw Data'!I69:I80)</f>
        <v>186545000</v>
      </c>
      <c r="K71">
        <f>SUM('Raw Data'!J69:J80)</f>
        <v>174541000</v>
      </c>
      <c r="L71">
        <f>SUM('Raw Data'!K69:K80)</f>
        <v>895121000</v>
      </c>
      <c r="M71">
        <f>SUM('Raw Data'!L69:L80)</f>
        <v>77435000</v>
      </c>
      <c r="N71">
        <f>SUM('Raw Data'!M69:M80)</f>
        <v>462148000</v>
      </c>
      <c r="O71">
        <f>SUM('Raw Data'!N69:N80)</f>
        <v>290477000</v>
      </c>
      <c r="P71">
        <f>SUM('Raw Data'!O69:O80)</f>
        <v>227914000</v>
      </c>
      <c r="Q71">
        <f>SUM('Raw Data'!P69:P80)</f>
        <v>430801000</v>
      </c>
      <c r="R71">
        <f>SUM('Raw Data'!Q69:Q80)</f>
        <v>850313000</v>
      </c>
      <c r="S71">
        <f>SUM('Raw Data'!R69:R80)</f>
        <v>48095000</v>
      </c>
      <c r="T71">
        <f>SUM('Raw Data'!S69:S80)</f>
        <v>189042000</v>
      </c>
      <c r="U71">
        <f>SUM('Raw Data'!T69:T80)</f>
        <v>133442000</v>
      </c>
      <c r="V71">
        <f>SUM('Raw Data'!U69:U80)</f>
        <v>503623000</v>
      </c>
      <c r="W71">
        <f>SUM('Raw Data'!V69:V80)</f>
        <v>7576000</v>
      </c>
      <c r="X71">
        <f>SUM('Raw Data'!W69:W80)</f>
        <v>6571368000</v>
      </c>
      <c r="Y71">
        <v>0</v>
      </c>
      <c r="Z71" s="31">
        <f t="shared" ref="Z71:Z113" si="2">(X71-X70)/X70</f>
        <v>-1.6690845824207507E-4</v>
      </c>
      <c r="AA71" s="31">
        <f t="shared" si="1"/>
        <v>7.9498980192606927E-2</v>
      </c>
    </row>
    <row r="72" spans="1:27">
      <c r="A72" s="25">
        <f>'Raw Data'!A70</f>
        <v>42248</v>
      </c>
      <c r="B72" s="25">
        <f>'Raw Data'!A81</f>
        <v>42583</v>
      </c>
      <c r="C72">
        <f>SUM('Raw Data'!B70:B81)</f>
        <v>88700000</v>
      </c>
      <c r="D72">
        <f>SUM('Raw Data'!C70:C81)</f>
        <v>6455000</v>
      </c>
      <c r="E72">
        <f>SUM('Raw Data'!D70:D81)</f>
        <v>70058000</v>
      </c>
      <c r="F72">
        <f>SUM('Raw Data'!E70:E81)</f>
        <v>331578000</v>
      </c>
      <c r="G72">
        <f>SUM('Raw Data'!F70:F81)</f>
        <v>866514000</v>
      </c>
      <c r="H72">
        <f>SUM('Raw Data'!G70:G81)</f>
        <v>349666000</v>
      </c>
      <c r="I72">
        <f>SUM('Raw Data'!H70:H81)</f>
        <v>414423000</v>
      </c>
      <c r="J72">
        <f>SUM('Raw Data'!I70:I81)</f>
        <v>188520000</v>
      </c>
      <c r="K72">
        <f>SUM('Raw Data'!J70:J81)</f>
        <v>177996000</v>
      </c>
      <c r="L72">
        <f>SUM('Raw Data'!K70:K81)</f>
        <v>905517000</v>
      </c>
      <c r="M72">
        <f>SUM('Raw Data'!L70:L81)</f>
        <v>78721000</v>
      </c>
      <c r="N72">
        <f>SUM('Raw Data'!M70:M81)</f>
        <v>467080000</v>
      </c>
      <c r="O72">
        <f>SUM('Raw Data'!N70:N81)</f>
        <v>280966000</v>
      </c>
      <c r="P72">
        <f>SUM('Raw Data'!O70:O81)</f>
        <v>231511000</v>
      </c>
      <c r="Q72">
        <f>SUM('Raw Data'!P70:P81)</f>
        <v>435687000</v>
      </c>
      <c r="R72">
        <f>SUM('Raw Data'!Q70:Q81)</f>
        <v>864876000</v>
      </c>
      <c r="S72">
        <f>SUM('Raw Data'!R70:R81)</f>
        <v>49553000</v>
      </c>
      <c r="T72">
        <f>SUM('Raw Data'!S70:S81)</f>
        <v>191717000</v>
      </c>
      <c r="U72">
        <f>SUM('Raw Data'!T70:T81)</f>
        <v>134785000</v>
      </c>
      <c r="V72">
        <f>SUM('Raw Data'!U70:U81)</f>
        <v>508601000</v>
      </c>
      <c r="W72">
        <f>SUM('Raw Data'!V70:V81)</f>
        <v>7769000</v>
      </c>
      <c r="X72">
        <f>SUM('Raw Data'!W70:W81)</f>
        <v>6650690000</v>
      </c>
      <c r="Y72">
        <v>0</v>
      </c>
      <c r="Z72" s="31">
        <f t="shared" si="2"/>
        <v>1.2070850392186224E-2</v>
      </c>
      <c r="AA72" s="31">
        <f t="shared" si="1"/>
        <v>8.3373120766629311E-2</v>
      </c>
    </row>
    <row r="73" spans="1:27">
      <c r="A73" s="25">
        <f>'Raw Data'!A71</f>
        <v>42278</v>
      </c>
      <c r="B73" s="25">
        <f>'Raw Data'!A82</f>
        <v>42614</v>
      </c>
      <c r="C73">
        <f>SUM('Raw Data'!B71:B82)</f>
        <v>88727000</v>
      </c>
      <c r="D73">
        <f>SUM('Raw Data'!C71:C82)</f>
        <v>6504000</v>
      </c>
      <c r="E73">
        <f>SUM('Raw Data'!D71:D82)</f>
        <v>70536000</v>
      </c>
      <c r="F73">
        <f>SUM('Raw Data'!E71:E82)</f>
        <v>336405000</v>
      </c>
      <c r="G73">
        <f>SUM('Raw Data'!F71:F82)</f>
        <v>865905000</v>
      </c>
      <c r="H73">
        <f>SUM('Raw Data'!G71:G82)</f>
        <v>349471000</v>
      </c>
      <c r="I73">
        <f>SUM('Raw Data'!H71:H82)</f>
        <v>415454000</v>
      </c>
      <c r="J73">
        <f>SUM('Raw Data'!I71:I82)</f>
        <v>188279000</v>
      </c>
      <c r="K73">
        <f>SUM('Raw Data'!J71:J82)</f>
        <v>178169000</v>
      </c>
      <c r="L73">
        <f>SUM('Raw Data'!K71:K82)</f>
        <v>906523000</v>
      </c>
      <c r="M73">
        <f>SUM('Raw Data'!L71:L82)</f>
        <v>79176000</v>
      </c>
      <c r="N73">
        <f>SUM('Raw Data'!M71:M82)</f>
        <v>470367000</v>
      </c>
      <c r="O73">
        <f>SUM('Raw Data'!N71:N82)</f>
        <v>280923000</v>
      </c>
      <c r="P73">
        <f>SUM('Raw Data'!O71:O82)</f>
        <v>232111000</v>
      </c>
      <c r="Q73">
        <f>SUM('Raw Data'!P71:P82)</f>
        <v>436329000</v>
      </c>
      <c r="R73">
        <f>SUM('Raw Data'!Q71:Q82)</f>
        <v>864764000</v>
      </c>
      <c r="S73">
        <f>SUM('Raw Data'!R71:R82)</f>
        <v>50290000</v>
      </c>
      <c r="T73">
        <f>SUM('Raw Data'!S71:S82)</f>
        <v>193804000</v>
      </c>
      <c r="U73">
        <f>SUM('Raw Data'!T71:T82)</f>
        <v>135932000</v>
      </c>
      <c r="V73">
        <f>SUM('Raw Data'!U71:U82)</f>
        <v>503942000</v>
      </c>
      <c r="W73">
        <f>SUM('Raw Data'!V71:V82)</f>
        <v>7948000</v>
      </c>
      <c r="X73">
        <f>SUM('Raw Data'!W71:W82)</f>
        <v>6661557000</v>
      </c>
      <c r="Y73">
        <v>0</v>
      </c>
      <c r="Z73" s="31">
        <f t="shared" si="2"/>
        <v>1.6339657990373931E-3</v>
      </c>
      <c r="AA73" s="31">
        <f t="shared" si="1"/>
        <v>7.7366425658228627E-2</v>
      </c>
    </row>
    <row r="74" spans="1:27">
      <c r="A74" s="25">
        <f>'Raw Data'!A72</f>
        <v>42309</v>
      </c>
      <c r="B74" s="25">
        <f>'Raw Data'!A83</f>
        <v>42644</v>
      </c>
      <c r="C74">
        <f>SUM('Raw Data'!B72:B83)</f>
        <v>88581000</v>
      </c>
      <c r="D74">
        <f>SUM('Raw Data'!C72:C83)</f>
        <v>6459000</v>
      </c>
      <c r="E74">
        <f>SUM('Raw Data'!D72:D83)</f>
        <v>70414000</v>
      </c>
      <c r="F74">
        <f>SUM('Raw Data'!E72:E83)</f>
        <v>338755000</v>
      </c>
      <c r="G74">
        <f>SUM('Raw Data'!F72:F83)</f>
        <v>866795000</v>
      </c>
      <c r="H74">
        <f>SUM('Raw Data'!G72:G83)</f>
        <v>350855000</v>
      </c>
      <c r="I74">
        <f>SUM('Raw Data'!H72:H83)</f>
        <v>417868000</v>
      </c>
      <c r="J74">
        <f>SUM('Raw Data'!I72:I83)</f>
        <v>189071000</v>
      </c>
      <c r="K74">
        <f>SUM('Raw Data'!J72:J83)</f>
        <v>178640000</v>
      </c>
      <c r="L74">
        <f>SUM('Raw Data'!K72:K83)</f>
        <v>908033000</v>
      </c>
      <c r="M74">
        <f>SUM('Raw Data'!L72:L83)</f>
        <v>79840000</v>
      </c>
      <c r="N74">
        <f>SUM('Raw Data'!M72:M83)</f>
        <v>472278000</v>
      </c>
      <c r="O74">
        <f>SUM('Raw Data'!N72:N83)</f>
        <v>264274000</v>
      </c>
      <c r="P74">
        <f>SUM('Raw Data'!O72:O83)</f>
        <v>232874000</v>
      </c>
      <c r="Q74">
        <f>SUM('Raw Data'!P72:P83)</f>
        <v>440064000</v>
      </c>
      <c r="R74">
        <f>SUM('Raw Data'!Q72:Q83)</f>
        <v>868912000</v>
      </c>
      <c r="S74">
        <f>SUM('Raw Data'!R72:R83)</f>
        <v>49971000</v>
      </c>
      <c r="T74">
        <f>SUM('Raw Data'!S72:S83)</f>
        <v>194861000</v>
      </c>
      <c r="U74">
        <f>SUM('Raw Data'!T72:T83)</f>
        <v>136568000</v>
      </c>
      <c r="V74">
        <f>SUM('Raw Data'!U72:U83)</f>
        <v>506111000</v>
      </c>
      <c r="W74">
        <f>SUM('Raw Data'!V72:V83)</f>
        <v>8326000</v>
      </c>
      <c r="X74">
        <f>SUM('Raw Data'!W72:W83)</f>
        <v>6669548000</v>
      </c>
      <c r="Y74">
        <v>0</v>
      </c>
      <c r="Z74" s="31">
        <f t="shared" si="2"/>
        <v>1.1995694099742747E-3</v>
      </c>
      <c r="AA74" s="31">
        <f t="shared" si="1"/>
        <v>7.3659135035710838E-2</v>
      </c>
    </row>
    <row r="75" spans="1:27">
      <c r="A75" s="25">
        <f>'Raw Data'!A73</f>
        <v>42339</v>
      </c>
      <c r="B75" s="25">
        <f>'Raw Data'!A84</f>
        <v>42675</v>
      </c>
      <c r="C75">
        <f>SUM('Raw Data'!B73:B84)</f>
        <v>89674000</v>
      </c>
      <c r="D75">
        <f>SUM('Raw Data'!C73:C84)</f>
        <v>6509000</v>
      </c>
      <c r="E75">
        <f>SUM('Raw Data'!D73:D84)</f>
        <v>71732000</v>
      </c>
      <c r="F75">
        <f>SUM('Raw Data'!E73:E84)</f>
        <v>345344000</v>
      </c>
      <c r="G75">
        <f>SUM('Raw Data'!F73:F84)</f>
        <v>884326000</v>
      </c>
      <c r="H75">
        <f>SUM('Raw Data'!G73:G84)</f>
        <v>356365000</v>
      </c>
      <c r="I75">
        <f>SUM('Raw Data'!H73:H84)</f>
        <v>424757000</v>
      </c>
      <c r="J75">
        <f>SUM('Raw Data'!I73:I84)</f>
        <v>191639000</v>
      </c>
      <c r="K75">
        <f>SUM('Raw Data'!J73:J84)</f>
        <v>181451000</v>
      </c>
      <c r="L75">
        <f>SUM('Raw Data'!K73:K84)</f>
        <v>914524000</v>
      </c>
      <c r="M75">
        <f>SUM('Raw Data'!L73:L84)</f>
        <v>81383000</v>
      </c>
      <c r="N75">
        <f>SUM('Raw Data'!M73:M84)</f>
        <v>479670000</v>
      </c>
      <c r="O75">
        <f>SUM('Raw Data'!N73:N84)</f>
        <v>265844000</v>
      </c>
      <c r="P75">
        <f>SUM('Raw Data'!O73:O84)</f>
        <v>237295000</v>
      </c>
      <c r="Q75">
        <f>SUM('Raw Data'!P73:P84)</f>
        <v>446296000</v>
      </c>
      <c r="R75">
        <f>SUM('Raw Data'!Q73:Q84)</f>
        <v>882118000</v>
      </c>
      <c r="S75">
        <f>SUM('Raw Data'!R73:R84)</f>
        <v>50491000</v>
      </c>
      <c r="T75">
        <f>SUM('Raw Data'!S73:S84)</f>
        <v>197960000</v>
      </c>
      <c r="U75">
        <f>SUM('Raw Data'!T73:T84)</f>
        <v>138654000</v>
      </c>
      <c r="V75">
        <f>SUM('Raw Data'!U73:U84)</f>
        <v>507472000</v>
      </c>
      <c r="W75">
        <f>SUM('Raw Data'!V73:V84)</f>
        <v>9293000</v>
      </c>
      <c r="X75">
        <f>SUM('Raw Data'!W73:W84)</f>
        <v>6762793000</v>
      </c>
      <c r="Y75">
        <v>0</v>
      </c>
      <c r="Z75" s="31">
        <f t="shared" si="2"/>
        <v>1.3980707538201988E-2</v>
      </c>
      <c r="AA75" s="31">
        <f t="shared" si="1"/>
        <v>8.3673083175536539E-2</v>
      </c>
    </row>
    <row r="76" spans="1:27">
      <c r="A76" s="25">
        <f>'Raw Data'!A74</f>
        <v>42370</v>
      </c>
      <c r="B76" s="25">
        <f>'Raw Data'!A85</f>
        <v>42705</v>
      </c>
      <c r="C76">
        <f>SUM('Raw Data'!B74:B85)</f>
        <v>89323000</v>
      </c>
      <c r="D76">
        <f>SUM('Raw Data'!C74:C85)</f>
        <v>6520000</v>
      </c>
      <c r="E76">
        <f>SUM('Raw Data'!D74:D85)</f>
        <v>70833000</v>
      </c>
      <c r="F76">
        <f>SUM('Raw Data'!E74:E85)</f>
        <v>347019000</v>
      </c>
      <c r="G76">
        <f>SUM('Raw Data'!F74:F85)</f>
        <v>878280000</v>
      </c>
      <c r="H76">
        <f>SUM('Raw Data'!G74:G85)</f>
        <v>354372000</v>
      </c>
      <c r="I76">
        <f>SUM('Raw Data'!H74:H85)</f>
        <v>422176000</v>
      </c>
      <c r="J76">
        <f>SUM('Raw Data'!I74:I85)</f>
        <v>191305000</v>
      </c>
      <c r="K76">
        <f>SUM('Raw Data'!J74:J85)</f>
        <v>180613000</v>
      </c>
      <c r="L76">
        <f>SUM('Raw Data'!K74:K85)</f>
        <v>917614000</v>
      </c>
      <c r="M76">
        <f>SUM('Raw Data'!L74:L85)</f>
        <v>81322000</v>
      </c>
      <c r="N76">
        <f>SUM('Raw Data'!M74:M85)</f>
        <v>479577000</v>
      </c>
      <c r="O76">
        <f>SUM('Raw Data'!N74:N85)</f>
        <v>261700000</v>
      </c>
      <c r="P76">
        <f>SUM('Raw Data'!O74:O85)</f>
        <v>236016000</v>
      </c>
      <c r="Q76">
        <f>SUM('Raw Data'!P74:P85)</f>
        <v>447310000</v>
      </c>
      <c r="R76">
        <f>SUM('Raw Data'!Q74:Q85)</f>
        <v>877889000</v>
      </c>
      <c r="S76">
        <f>SUM('Raw Data'!R74:R85)</f>
        <v>51114000</v>
      </c>
      <c r="T76">
        <f>SUM('Raw Data'!S74:S85)</f>
        <v>197563000</v>
      </c>
      <c r="U76">
        <f>SUM('Raw Data'!T74:T85)</f>
        <v>138684000</v>
      </c>
      <c r="V76">
        <f>SUM('Raw Data'!U74:U85)</f>
        <v>504843000</v>
      </c>
      <c r="W76">
        <f>SUM('Raw Data'!V74:V85)</f>
        <v>8355000</v>
      </c>
      <c r="X76">
        <f>SUM('Raw Data'!W74:W85)</f>
        <v>6742425000</v>
      </c>
      <c r="Y76">
        <v>0</v>
      </c>
      <c r="Z76" s="31">
        <f t="shared" si="2"/>
        <v>-3.0117733900771469E-3</v>
      </c>
      <c r="AA76" s="31">
        <f t="shared" si="1"/>
        <v>7.031198532580786E-2</v>
      </c>
    </row>
    <row r="77" spans="1:27">
      <c r="A77" s="25">
        <f>'Raw Data'!A75</f>
        <v>42401</v>
      </c>
      <c r="B77" s="25">
        <f>'Raw Data'!A86</f>
        <v>42736</v>
      </c>
      <c r="C77">
        <f>SUM('Raw Data'!B75:B86)</f>
        <v>89344000</v>
      </c>
      <c r="D77">
        <f>SUM('Raw Data'!C75:C86)</f>
        <v>6430000</v>
      </c>
      <c r="E77">
        <f>SUM('Raw Data'!D75:D86)</f>
        <v>70936000</v>
      </c>
      <c r="F77">
        <f>SUM('Raw Data'!E75:E86)</f>
        <v>349785000</v>
      </c>
      <c r="G77">
        <f>SUM('Raw Data'!F75:F86)</f>
        <v>881421000</v>
      </c>
      <c r="H77">
        <f>SUM('Raw Data'!G75:G86)</f>
        <v>359431000</v>
      </c>
      <c r="I77">
        <f>SUM('Raw Data'!H75:H86)</f>
        <v>425853000</v>
      </c>
      <c r="J77">
        <f>SUM('Raw Data'!I75:I86)</f>
        <v>193221000</v>
      </c>
      <c r="K77">
        <f>SUM('Raw Data'!J75:J86)</f>
        <v>182436000</v>
      </c>
      <c r="L77">
        <f>SUM('Raw Data'!K75:K86)</f>
        <v>928605000</v>
      </c>
      <c r="M77">
        <f>SUM('Raw Data'!L75:L86)</f>
        <v>82688000</v>
      </c>
      <c r="N77">
        <f>SUM('Raw Data'!M75:M86)</f>
        <v>484915000</v>
      </c>
      <c r="O77">
        <f>SUM('Raw Data'!N75:N86)</f>
        <v>263874000</v>
      </c>
      <c r="P77">
        <f>SUM('Raw Data'!O75:O86)</f>
        <v>237710000</v>
      </c>
      <c r="Q77">
        <f>SUM('Raw Data'!P75:P86)</f>
        <v>453461000</v>
      </c>
      <c r="R77">
        <f>SUM('Raw Data'!Q75:Q86)</f>
        <v>891368000</v>
      </c>
      <c r="S77">
        <f>SUM('Raw Data'!R75:R86)</f>
        <v>51583000</v>
      </c>
      <c r="T77">
        <f>SUM('Raw Data'!S75:S86)</f>
        <v>199400000</v>
      </c>
      <c r="U77">
        <f>SUM('Raw Data'!T75:T86)</f>
        <v>151853000</v>
      </c>
      <c r="V77">
        <f>SUM('Raw Data'!U75:U86)</f>
        <v>503669000</v>
      </c>
      <c r="W77">
        <f>SUM('Raw Data'!V75:V86)</f>
        <v>8048000</v>
      </c>
      <c r="X77">
        <f>SUM('Raw Data'!W75:W86)</f>
        <v>6816028000</v>
      </c>
      <c r="Y77">
        <v>0</v>
      </c>
      <c r="Z77" s="31">
        <f t="shared" si="2"/>
        <v>1.091639877343834E-2</v>
      </c>
      <c r="AA77" s="31">
        <f t="shared" si="1"/>
        <v>7.8186382796037748E-2</v>
      </c>
    </row>
    <row r="78" spans="1:27">
      <c r="A78" s="25">
        <f>'Raw Data'!A76</f>
        <v>42430</v>
      </c>
      <c r="B78" s="25">
        <f>'Raw Data'!A87</f>
        <v>42767</v>
      </c>
      <c r="C78">
        <f>SUM('Raw Data'!B76:B87)</f>
        <v>89424000</v>
      </c>
      <c r="D78">
        <f>SUM('Raw Data'!C76:C87)</f>
        <v>6435000</v>
      </c>
      <c r="E78">
        <f>SUM('Raw Data'!D76:D87)</f>
        <v>71324000</v>
      </c>
      <c r="F78">
        <f>SUM('Raw Data'!E76:E87)</f>
        <v>351651000</v>
      </c>
      <c r="G78">
        <f>SUM('Raw Data'!F76:F87)</f>
        <v>895352000</v>
      </c>
      <c r="H78">
        <f>SUM('Raw Data'!G76:G87)</f>
        <v>362380000</v>
      </c>
      <c r="I78">
        <f>SUM('Raw Data'!H76:H87)</f>
        <v>427427000</v>
      </c>
      <c r="J78">
        <f>SUM('Raw Data'!I76:I87)</f>
        <v>194348000</v>
      </c>
      <c r="K78">
        <f>SUM('Raw Data'!J76:J87)</f>
        <v>183297000</v>
      </c>
      <c r="L78">
        <f>SUM('Raw Data'!K76:K87)</f>
        <v>942611000</v>
      </c>
      <c r="M78">
        <f>SUM('Raw Data'!L76:L87)</f>
        <v>83153000</v>
      </c>
      <c r="N78">
        <f>SUM('Raw Data'!M76:M87)</f>
        <v>487664000</v>
      </c>
      <c r="O78">
        <f>SUM('Raw Data'!N76:N87)</f>
        <v>259583000</v>
      </c>
      <c r="P78">
        <f>SUM('Raw Data'!O76:O87)</f>
        <v>239350000</v>
      </c>
      <c r="Q78">
        <f>SUM('Raw Data'!P76:P87)</f>
        <v>455734000</v>
      </c>
      <c r="R78">
        <f>SUM('Raw Data'!Q76:Q87)</f>
        <v>892909000</v>
      </c>
      <c r="S78">
        <f>SUM('Raw Data'!R76:R87)</f>
        <v>51776000</v>
      </c>
      <c r="T78">
        <f>SUM('Raw Data'!S76:S87)</f>
        <v>200065000</v>
      </c>
      <c r="U78">
        <f>SUM('Raw Data'!T76:T87)</f>
        <v>144479000</v>
      </c>
      <c r="V78">
        <f>SUM('Raw Data'!U76:U87)</f>
        <v>505278000</v>
      </c>
      <c r="W78">
        <f>SUM('Raw Data'!V76:V87)</f>
        <v>7939000</v>
      </c>
      <c r="X78">
        <f>SUM('Raw Data'!W76:W87)</f>
        <v>6852177000</v>
      </c>
      <c r="Y78">
        <v>0</v>
      </c>
      <c r="Z78" s="31">
        <f t="shared" si="2"/>
        <v>5.3035286826873364E-3</v>
      </c>
      <c r="AA78" s="31">
        <f t="shared" si="1"/>
        <v>7.5594508833162363E-2</v>
      </c>
    </row>
    <row r="79" spans="1:27">
      <c r="A79" s="25">
        <f>'Raw Data'!A77</f>
        <v>42461</v>
      </c>
      <c r="B79" s="25">
        <f>'Raw Data'!A88</f>
        <v>42795</v>
      </c>
      <c r="C79">
        <f>SUM('Raw Data'!B77:B88)</f>
        <v>89849000</v>
      </c>
      <c r="D79">
        <f>SUM('Raw Data'!C77:C88)</f>
        <v>6480000</v>
      </c>
      <c r="E79">
        <f>SUM('Raw Data'!D77:D88)</f>
        <v>72516000</v>
      </c>
      <c r="F79">
        <f>SUM('Raw Data'!E77:E88)</f>
        <v>354390000</v>
      </c>
      <c r="G79">
        <f>SUM('Raw Data'!F77:F88)</f>
        <v>893085000</v>
      </c>
      <c r="H79">
        <f>SUM('Raw Data'!G77:G88)</f>
        <v>362925000</v>
      </c>
      <c r="I79">
        <f>SUM('Raw Data'!H77:H88)</f>
        <v>425360000</v>
      </c>
      <c r="J79">
        <f>SUM('Raw Data'!I77:I88)</f>
        <v>192777000</v>
      </c>
      <c r="K79">
        <f>SUM('Raw Data'!J77:J88)</f>
        <v>184600000</v>
      </c>
      <c r="L79">
        <f>SUM('Raw Data'!K77:K88)</f>
        <v>939512000</v>
      </c>
      <c r="M79">
        <f>SUM('Raw Data'!L77:L88)</f>
        <v>83579000</v>
      </c>
      <c r="N79">
        <f>SUM('Raw Data'!M77:M88)</f>
        <v>489895000</v>
      </c>
      <c r="O79">
        <f>SUM('Raw Data'!N77:N88)</f>
        <v>251017000</v>
      </c>
      <c r="P79">
        <f>SUM('Raw Data'!O77:O88)</f>
        <v>240035000</v>
      </c>
      <c r="Q79">
        <f>SUM('Raw Data'!P77:P88)</f>
        <v>458232000</v>
      </c>
      <c r="R79">
        <f>SUM('Raw Data'!Q77:Q88)</f>
        <v>893869000</v>
      </c>
      <c r="S79">
        <f>SUM('Raw Data'!R77:R88)</f>
        <v>51945000</v>
      </c>
      <c r="T79">
        <f>SUM('Raw Data'!S77:S88)</f>
        <v>201121000</v>
      </c>
      <c r="U79">
        <f>SUM('Raw Data'!T77:T88)</f>
        <v>145007000</v>
      </c>
      <c r="V79">
        <f>SUM('Raw Data'!U77:U88)</f>
        <v>517038000</v>
      </c>
      <c r="W79">
        <f>SUM('Raw Data'!V77:V88)</f>
        <v>7608000</v>
      </c>
      <c r="X79">
        <f>SUM('Raw Data'!W77:W88)</f>
        <v>6860842000</v>
      </c>
      <c r="Y79">
        <v>0</v>
      </c>
      <c r="Z79" s="31">
        <f t="shared" si="2"/>
        <v>1.2645616130464814E-3</v>
      </c>
      <c r="AA79" s="31">
        <f t="shared" si="1"/>
        <v>6.420857417274918E-2</v>
      </c>
    </row>
    <row r="80" spans="1:27">
      <c r="A80" s="25">
        <f>'Raw Data'!A78</f>
        <v>42491</v>
      </c>
      <c r="B80" s="25">
        <f>'Raw Data'!A89</f>
        <v>42826</v>
      </c>
      <c r="C80">
        <f>SUM('Raw Data'!B78:B89)</f>
        <v>89913000</v>
      </c>
      <c r="D80">
        <f>SUM('Raw Data'!C78:C89)</f>
        <v>6474000</v>
      </c>
      <c r="E80">
        <f>SUM('Raw Data'!D78:D89)</f>
        <v>72568000</v>
      </c>
      <c r="F80">
        <f>SUM('Raw Data'!E78:E89)</f>
        <v>356313000</v>
      </c>
      <c r="G80">
        <f>SUM('Raw Data'!F78:F89)</f>
        <v>891024000</v>
      </c>
      <c r="H80">
        <f>SUM('Raw Data'!G78:G89)</f>
        <v>364312000</v>
      </c>
      <c r="I80">
        <f>SUM('Raw Data'!H78:H89)</f>
        <v>427250000</v>
      </c>
      <c r="J80">
        <f>SUM('Raw Data'!I78:I89)</f>
        <v>193468000</v>
      </c>
      <c r="K80">
        <f>SUM('Raw Data'!J78:J89)</f>
        <v>184618000</v>
      </c>
      <c r="L80">
        <f>SUM('Raw Data'!K78:K89)</f>
        <v>943322000</v>
      </c>
      <c r="M80">
        <f>SUM('Raw Data'!L78:L89)</f>
        <v>84147000</v>
      </c>
      <c r="N80">
        <f>SUM('Raw Data'!M78:M89)</f>
        <v>503494000</v>
      </c>
      <c r="O80">
        <f>SUM('Raw Data'!N78:N89)</f>
        <v>248160000</v>
      </c>
      <c r="P80">
        <f>SUM('Raw Data'!O78:O89)</f>
        <v>241761000</v>
      </c>
      <c r="Q80">
        <f>SUM('Raw Data'!P78:P89)</f>
        <v>457711000</v>
      </c>
      <c r="R80">
        <f>SUM('Raw Data'!Q78:Q89)</f>
        <v>898125000</v>
      </c>
      <c r="S80">
        <f>SUM('Raw Data'!R78:R89)</f>
        <v>52545000</v>
      </c>
      <c r="T80">
        <f>SUM('Raw Data'!S78:S89)</f>
        <v>202416000</v>
      </c>
      <c r="U80">
        <f>SUM('Raw Data'!T78:T89)</f>
        <v>145447000</v>
      </c>
      <c r="V80">
        <f>SUM('Raw Data'!U78:U89)</f>
        <v>500794000</v>
      </c>
      <c r="W80">
        <f>SUM('Raw Data'!V78:V89)</f>
        <v>7432000</v>
      </c>
      <c r="X80">
        <f>SUM('Raw Data'!W78:W89)</f>
        <v>6871292000</v>
      </c>
      <c r="Y80">
        <v>0</v>
      </c>
      <c r="Z80" s="31">
        <f t="shared" si="2"/>
        <v>1.5231366645668272E-3</v>
      </c>
      <c r="AA80" s="31">
        <f t="shared" si="1"/>
        <v>6.3694331606199972E-2</v>
      </c>
    </row>
    <row r="81" spans="1:27">
      <c r="A81" s="25">
        <f>'Raw Data'!A79</f>
        <v>42522</v>
      </c>
      <c r="B81" s="25">
        <f>'Raw Data'!A90</f>
        <v>42856</v>
      </c>
      <c r="C81">
        <f>SUM('Raw Data'!B79:B90)</f>
        <v>90634000</v>
      </c>
      <c r="D81">
        <f>SUM('Raw Data'!C79:C90)</f>
        <v>6454000</v>
      </c>
      <c r="E81">
        <f>SUM('Raw Data'!D79:D90)</f>
        <v>73894000</v>
      </c>
      <c r="F81">
        <f>SUM('Raw Data'!E79:E90)</f>
        <v>360156000</v>
      </c>
      <c r="G81">
        <f>SUM('Raw Data'!F79:F90)</f>
        <v>900793000</v>
      </c>
      <c r="H81">
        <f>SUM('Raw Data'!G79:G90)</f>
        <v>369453000</v>
      </c>
      <c r="I81">
        <f>SUM('Raw Data'!H79:H90)</f>
        <v>431729000</v>
      </c>
      <c r="J81">
        <f>SUM('Raw Data'!I79:I90)</f>
        <v>195432000</v>
      </c>
      <c r="K81">
        <f>SUM('Raw Data'!J79:J90)</f>
        <v>187835000</v>
      </c>
      <c r="L81">
        <f>SUM('Raw Data'!K79:K90)</f>
        <v>952181000</v>
      </c>
      <c r="M81">
        <f>SUM('Raw Data'!L79:L90)</f>
        <v>85148000</v>
      </c>
      <c r="N81">
        <f>SUM('Raw Data'!M79:M90)</f>
        <v>507505000</v>
      </c>
      <c r="O81">
        <f>SUM('Raw Data'!N79:N90)</f>
        <v>254410000</v>
      </c>
      <c r="P81">
        <f>SUM('Raw Data'!O79:O90)</f>
        <v>245277000</v>
      </c>
      <c r="Q81">
        <f>SUM('Raw Data'!P79:P90)</f>
        <v>459585000</v>
      </c>
      <c r="R81">
        <f>SUM('Raw Data'!Q79:Q90)</f>
        <v>907437000</v>
      </c>
      <c r="S81">
        <f>SUM('Raw Data'!R79:R90)</f>
        <v>52984000</v>
      </c>
      <c r="T81">
        <f>SUM('Raw Data'!S79:S90)</f>
        <v>204808000</v>
      </c>
      <c r="U81">
        <f>SUM('Raw Data'!T79:T90)</f>
        <v>149791000</v>
      </c>
      <c r="V81">
        <f>SUM('Raw Data'!U79:U90)</f>
        <v>513229000</v>
      </c>
      <c r="W81">
        <f>SUM('Raw Data'!V79:V90)</f>
        <v>7319000</v>
      </c>
      <c r="X81">
        <f>SUM('Raw Data'!W79:W90)</f>
        <v>6956050000</v>
      </c>
      <c r="Y81">
        <v>0</v>
      </c>
      <c r="Z81" s="31">
        <f t="shared" si="2"/>
        <v>1.2335089237948264E-2</v>
      </c>
      <c r="AA81" s="31">
        <f t="shared" si="1"/>
        <v>7.0733639681632973E-2</v>
      </c>
    </row>
    <row r="82" spans="1:27">
      <c r="A82" s="25">
        <f>'Raw Data'!A80</f>
        <v>42552</v>
      </c>
      <c r="B82" s="25">
        <f>'Raw Data'!A91</f>
        <v>42887</v>
      </c>
      <c r="C82">
        <f>SUM('Raw Data'!B80:B91)</f>
        <v>90624000</v>
      </c>
      <c r="D82">
        <f>SUM('Raw Data'!C80:C91)</f>
        <v>6475000</v>
      </c>
      <c r="E82">
        <f>SUM('Raw Data'!D80:D91)</f>
        <v>73332000</v>
      </c>
      <c r="F82">
        <f>SUM('Raw Data'!E80:E91)</f>
        <v>363210000</v>
      </c>
      <c r="G82">
        <f>SUM('Raw Data'!F80:F91)</f>
        <v>883340000</v>
      </c>
      <c r="H82">
        <f>SUM('Raw Data'!G80:G91)</f>
        <v>369807000</v>
      </c>
      <c r="I82">
        <f>SUM('Raw Data'!H80:H91)</f>
        <v>431991000</v>
      </c>
      <c r="J82">
        <f>SUM('Raw Data'!I80:I91)</f>
        <v>195875000</v>
      </c>
      <c r="K82">
        <f>SUM('Raw Data'!J80:J91)</f>
        <v>188518000</v>
      </c>
      <c r="L82">
        <f>SUM('Raw Data'!K80:K91)</f>
        <v>978876000</v>
      </c>
      <c r="M82">
        <f>SUM('Raw Data'!L80:L91)</f>
        <v>85407000</v>
      </c>
      <c r="N82">
        <f>SUM('Raw Data'!M80:M91)</f>
        <v>507669000</v>
      </c>
      <c r="O82">
        <f>SUM('Raw Data'!N80:N91)</f>
        <v>252342000</v>
      </c>
      <c r="P82">
        <f>SUM('Raw Data'!O80:O91)</f>
        <v>246423000</v>
      </c>
      <c r="Q82">
        <f>SUM('Raw Data'!P80:P91)</f>
        <v>464367000</v>
      </c>
      <c r="R82">
        <f>SUM('Raw Data'!Q80:Q91)</f>
        <v>907995000</v>
      </c>
      <c r="S82">
        <f>SUM('Raw Data'!R80:R91)</f>
        <v>53655000</v>
      </c>
      <c r="T82">
        <f>SUM('Raw Data'!S80:S91)</f>
        <v>206067000</v>
      </c>
      <c r="U82">
        <f>SUM('Raw Data'!T80:T91)</f>
        <v>150093000</v>
      </c>
      <c r="V82">
        <f>SUM('Raw Data'!U80:U91)</f>
        <v>524057000</v>
      </c>
      <c r="W82">
        <f>SUM('Raw Data'!V80:V91)</f>
        <v>7271000</v>
      </c>
      <c r="X82">
        <f>SUM('Raw Data'!W80:W91)</f>
        <v>6987391000</v>
      </c>
      <c r="Y82">
        <v>0</v>
      </c>
      <c r="Z82" s="31">
        <f t="shared" si="2"/>
        <v>4.5055742842561508E-3</v>
      </c>
      <c r="AA82" s="31">
        <f t="shared" ref="AA82:AA112" si="3">(X82-X70)/X70</f>
        <v>6.3130956193756832E-2</v>
      </c>
    </row>
    <row r="83" spans="1:27">
      <c r="A83" s="25">
        <f>'Raw Data'!A81</f>
        <v>42583</v>
      </c>
      <c r="B83" s="25">
        <f>'Raw Data'!A92</f>
        <v>42917</v>
      </c>
      <c r="C83">
        <f>SUM('Raw Data'!B81:B92)</f>
        <v>91461000</v>
      </c>
      <c r="D83">
        <f>SUM('Raw Data'!C81:C92)</f>
        <v>6464000</v>
      </c>
      <c r="E83">
        <f>SUM('Raw Data'!D81:D92)</f>
        <v>73548000</v>
      </c>
      <c r="F83">
        <f>SUM('Raw Data'!E81:E92)</f>
        <v>367918000</v>
      </c>
      <c r="G83">
        <f>SUM('Raw Data'!F81:F92)</f>
        <v>883364000</v>
      </c>
      <c r="H83">
        <f>SUM('Raw Data'!G81:G92)</f>
        <v>372573000</v>
      </c>
      <c r="I83">
        <f>SUM('Raw Data'!H81:H92)</f>
        <v>435063000</v>
      </c>
      <c r="J83">
        <f>SUM('Raw Data'!I81:I92)</f>
        <v>197450000</v>
      </c>
      <c r="K83">
        <f>SUM('Raw Data'!J81:J92)</f>
        <v>191145000</v>
      </c>
      <c r="L83">
        <f>SUM('Raw Data'!K81:K92)</f>
        <v>965566000</v>
      </c>
      <c r="M83">
        <f>SUM('Raw Data'!L81:L92)</f>
        <v>86338000</v>
      </c>
      <c r="N83">
        <f>SUM('Raw Data'!M81:M92)</f>
        <v>512612000</v>
      </c>
      <c r="O83">
        <f>SUM('Raw Data'!N81:N92)</f>
        <v>265572000</v>
      </c>
      <c r="P83">
        <f>SUM('Raw Data'!O81:O92)</f>
        <v>249200000</v>
      </c>
      <c r="Q83">
        <f>SUM('Raw Data'!P81:P92)</f>
        <v>463967000</v>
      </c>
      <c r="R83">
        <f>SUM('Raw Data'!Q81:Q92)</f>
        <v>919501000</v>
      </c>
      <c r="S83">
        <f>SUM('Raw Data'!R81:R92)</f>
        <v>54609000</v>
      </c>
      <c r="T83">
        <f>SUM('Raw Data'!S81:S92)</f>
        <v>208584000</v>
      </c>
      <c r="U83">
        <f>SUM('Raw Data'!T81:T92)</f>
        <v>151388000</v>
      </c>
      <c r="V83">
        <f>SUM('Raw Data'!U81:U92)</f>
        <v>509646000</v>
      </c>
      <c r="W83">
        <f>SUM('Raw Data'!V81:V92)</f>
        <v>7244000</v>
      </c>
      <c r="X83">
        <f>SUM('Raw Data'!W81:W92)</f>
        <v>7013208000</v>
      </c>
      <c r="Y83">
        <v>0</v>
      </c>
      <c r="Z83" s="31">
        <f t="shared" si="2"/>
        <v>3.6947982444377309E-3</v>
      </c>
      <c r="AA83" s="31">
        <f t="shared" si="3"/>
        <v>6.7237141490173735E-2</v>
      </c>
    </row>
    <row r="84" spans="1:27">
      <c r="A84" s="25">
        <f>'Raw Data'!A82</f>
        <v>42614</v>
      </c>
      <c r="B84" s="25">
        <f>'Raw Data'!A93</f>
        <v>42948</v>
      </c>
      <c r="C84">
        <f>SUM('Raw Data'!B82:B93)</f>
        <v>93222000</v>
      </c>
      <c r="D84">
        <f>SUM('Raw Data'!C82:C93)</f>
        <v>6568000</v>
      </c>
      <c r="E84">
        <f>SUM('Raw Data'!D82:D93)</f>
        <v>74160000</v>
      </c>
      <c r="F84">
        <f>SUM('Raw Data'!E82:E93)</f>
        <v>373173000</v>
      </c>
      <c r="G84">
        <f>SUM('Raw Data'!F82:F93)</f>
        <v>882018000</v>
      </c>
      <c r="H84">
        <f>SUM('Raw Data'!G82:G93)</f>
        <v>374486000</v>
      </c>
      <c r="I84">
        <f>SUM('Raw Data'!H82:H93)</f>
        <v>433541000</v>
      </c>
      <c r="J84">
        <f>SUM('Raw Data'!I82:I93)</f>
        <v>197556000</v>
      </c>
      <c r="K84">
        <f>SUM('Raw Data'!J82:J93)</f>
        <v>190922000</v>
      </c>
      <c r="L84">
        <f>SUM('Raw Data'!K82:K93)</f>
        <v>970888000</v>
      </c>
      <c r="M84">
        <f>SUM('Raw Data'!L82:L93)</f>
        <v>87134000</v>
      </c>
      <c r="N84">
        <f>SUM('Raw Data'!M82:M93)</f>
        <v>514738000</v>
      </c>
      <c r="O84">
        <f>SUM('Raw Data'!N82:N93)</f>
        <v>265408000</v>
      </c>
      <c r="P84">
        <f>SUM('Raw Data'!O82:O93)</f>
        <v>251294000</v>
      </c>
      <c r="Q84">
        <f>SUM('Raw Data'!P82:P93)</f>
        <v>465780000</v>
      </c>
      <c r="R84">
        <f>SUM('Raw Data'!Q82:Q93)</f>
        <v>919036000</v>
      </c>
      <c r="S84">
        <f>SUM('Raw Data'!R82:R93)</f>
        <v>55445000</v>
      </c>
      <c r="T84">
        <f>SUM('Raw Data'!S82:S93)</f>
        <v>210746000</v>
      </c>
      <c r="U84">
        <f>SUM('Raw Data'!T82:T93)</f>
        <v>155353000</v>
      </c>
      <c r="V84">
        <f>SUM('Raw Data'!U82:U93)</f>
        <v>508238000</v>
      </c>
      <c r="W84">
        <f>SUM('Raw Data'!V82:V93)</f>
        <v>7086000</v>
      </c>
      <c r="X84">
        <f>SUM('Raw Data'!W82:W93)</f>
        <v>7036788000</v>
      </c>
      <c r="Y84">
        <v>0</v>
      </c>
      <c r="Z84" s="31">
        <f t="shared" si="2"/>
        <v>3.3622273858125982E-3</v>
      </c>
      <c r="AA84" s="31">
        <f t="shared" si="3"/>
        <v>5.8053825993994605E-2</v>
      </c>
    </row>
    <row r="85" spans="1:27">
      <c r="A85" s="25">
        <f>'Raw Data'!A83</f>
        <v>42644</v>
      </c>
      <c r="B85" s="25">
        <f>'Raw Data'!A94</f>
        <v>42979</v>
      </c>
      <c r="C85">
        <f>SUM('Raw Data'!B83:B94)</f>
        <v>94359000</v>
      </c>
      <c r="D85">
        <f>SUM('Raw Data'!C83:C94)</f>
        <v>6570000</v>
      </c>
      <c r="E85">
        <f>SUM('Raw Data'!D83:D94)</f>
        <v>74023000</v>
      </c>
      <c r="F85">
        <f>SUM('Raw Data'!E83:E94)</f>
        <v>375442000</v>
      </c>
      <c r="G85">
        <f>SUM('Raw Data'!F83:F94)</f>
        <v>881019000</v>
      </c>
      <c r="H85">
        <f>SUM('Raw Data'!G83:G94)</f>
        <v>375932000</v>
      </c>
      <c r="I85">
        <f>SUM('Raw Data'!H83:H94)</f>
        <v>435035000</v>
      </c>
      <c r="J85">
        <f>SUM('Raw Data'!I83:I94)</f>
        <v>197566000</v>
      </c>
      <c r="K85">
        <f>SUM('Raw Data'!J83:J94)</f>
        <v>192167000</v>
      </c>
      <c r="L85">
        <f>SUM('Raw Data'!K83:K94)</f>
        <v>995535000</v>
      </c>
      <c r="M85">
        <f>SUM('Raw Data'!L83:L94)</f>
        <v>87363000</v>
      </c>
      <c r="N85">
        <f>SUM('Raw Data'!M83:M94)</f>
        <v>515485000</v>
      </c>
      <c r="O85">
        <f>SUM('Raw Data'!N83:N94)</f>
        <v>264255000</v>
      </c>
      <c r="P85">
        <f>SUM('Raw Data'!O83:O94)</f>
        <v>251977000</v>
      </c>
      <c r="Q85">
        <f>SUM('Raw Data'!P83:P94)</f>
        <v>468558000</v>
      </c>
      <c r="R85">
        <f>SUM('Raw Data'!Q83:Q94)</f>
        <v>920130000</v>
      </c>
      <c r="S85">
        <f>SUM('Raw Data'!R83:R94)</f>
        <v>55290000</v>
      </c>
      <c r="T85">
        <f>SUM('Raw Data'!S83:S94)</f>
        <v>211209000</v>
      </c>
      <c r="U85">
        <f>SUM('Raw Data'!T83:T94)</f>
        <v>155387000</v>
      </c>
      <c r="V85">
        <f>SUM('Raw Data'!U83:U94)</f>
        <v>518460000</v>
      </c>
      <c r="W85">
        <f>SUM('Raw Data'!V83:V94)</f>
        <v>7004000</v>
      </c>
      <c r="X85">
        <f>SUM('Raw Data'!W83:W94)</f>
        <v>7082762000</v>
      </c>
      <c r="Y85">
        <v>0</v>
      </c>
      <c r="Z85" s="31">
        <f t="shared" si="2"/>
        <v>6.5333785812504231E-3</v>
      </c>
      <c r="AA85" s="31">
        <f t="shared" si="3"/>
        <v>6.3229212029560056E-2</v>
      </c>
    </row>
    <row r="86" spans="1:27">
      <c r="A86" s="25">
        <f>'Raw Data'!A84</f>
        <v>42675</v>
      </c>
      <c r="B86" s="25">
        <f>'Raw Data'!A95</f>
        <v>43009</v>
      </c>
      <c r="C86">
        <f>SUM('Raw Data'!B84:B95)</f>
        <v>95761000</v>
      </c>
      <c r="D86">
        <f>SUM('Raw Data'!C84:C95)</f>
        <v>6677000</v>
      </c>
      <c r="E86">
        <f>SUM('Raw Data'!D84:D95)</f>
        <v>75283000</v>
      </c>
      <c r="F86">
        <f>SUM('Raw Data'!E84:E95)</f>
        <v>380759000</v>
      </c>
      <c r="G86">
        <f>SUM('Raw Data'!F84:F95)</f>
        <v>887696000</v>
      </c>
      <c r="H86">
        <f>SUM('Raw Data'!G84:G95)</f>
        <v>379705000</v>
      </c>
      <c r="I86">
        <f>SUM('Raw Data'!H84:H95)</f>
        <v>438880000</v>
      </c>
      <c r="J86">
        <f>SUM('Raw Data'!I84:I95)</f>
        <v>199389000</v>
      </c>
      <c r="K86">
        <f>SUM('Raw Data'!J84:J95)</f>
        <v>194255000</v>
      </c>
      <c r="L86">
        <f>SUM('Raw Data'!K84:K95)</f>
        <v>984877000</v>
      </c>
      <c r="M86">
        <f>SUM('Raw Data'!L84:L95)</f>
        <v>88247000</v>
      </c>
      <c r="N86">
        <f>SUM('Raw Data'!M84:M95)</f>
        <v>517946000</v>
      </c>
      <c r="O86">
        <f>SUM('Raw Data'!N84:N95)</f>
        <v>272993000</v>
      </c>
      <c r="P86">
        <f>SUM('Raw Data'!O84:O95)</f>
        <v>255629000</v>
      </c>
      <c r="Q86">
        <f>SUM('Raw Data'!P84:P95)</f>
        <v>469788000</v>
      </c>
      <c r="R86">
        <f>SUM('Raw Data'!Q84:Q95)</f>
        <v>930397000</v>
      </c>
      <c r="S86">
        <f>SUM('Raw Data'!R84:R95)</f>
        <v>56227000</v>
      </c>
      <c r="T86">
        <f>SUM('Raw Data'!S84:S95)</f>
        <v>213718000</v>
      </c>
      <c r="U86">
        <f>SUM('Raw Data'!T84:T95)</f>
        <v>156548000</v>
      </c>
      <c r="V86">
        <f>SUM('Raw Data'!U84:U95)</f>
        <v>504337000</v>
      </c>
      <c r="W86">
        <f>SUM('Raw Data'!V84:V95)</f>
        <v>6866000</v>
      </c>
      <c r="X86">
        <f>SUM('Raw Data'!W84:W95)</f>
        <v>7115975000</v>
      </c>
      <c r="Y86">
        <v>0</v>
      </c>
      <c r="Z86" s="31">
        <f t="shared" si="2"/>
        <v>4.6892723488379251E-3</v>
      </c>
      <c r="AA86" s="31">
        <f t="shared" si="3"/>
        <v>6.6935120640859019E-2</v>
      </c>
    </row>
    <row r="87" spans="1:27">
      <c r="A87" s="25">
        <f>'Raw Data'!A85</f>
        <v>42705</v>
      </c>
      <c r="B87" s="25">
        <f>'Raw Data'!A96</f>
        <v>43040</v>
      </c>
      <c r="C87">
        <f>SUM('Raw Data'!B85:B96)</f>
        <v>96907000</v>
      </c>
      <c r="D87">
        <f>SUM('Raw Data'!C85:C96)</f>
        <v>6865000</v>
      </c>
      <c r="E87">
        <f>SUM('Raw Data'!D85:D96)</f>
        <v>74364000</v>
      </c>
      <c r="F87">
        <f>SUM('Raw Data'!E85:E96)</f>
        <v>385287000</v>
      </c>
      <c r="G87">
        <f>SUM('Raw Data'!F85:F96)</f>
        <v>883274000</v>
      </c>
      <c r="H87">
        <f>SUM('Raw Data'!G85:G96)</f>
        <v>380822000</v>
      </c>
      <c r="I87">
        <f>SUM('Raw Data'!H85:H96)</f>
        <v>438223000</v>
      </c>
      <c r="J87">
        <f>SUM('Raw Data'!I85:I96)</f>
        <v>199758000</v>
      </c>
      <c r="K87">
        <f>SUM('Raw Data'!J85:J96)</f>
        <v>194256000</v>
      </c>
      <c r="L87">
        <f>SUM('Raw Data'!K85:K96)</f>
        <v>990546000</v>
      </c>
      <c r="M87">
        <f>SUM('Raw Data'!L85:L96)</f>
        <v>88694000</v>
      </c>
      <c r="N87">
        <f>SUM('Raw Data'!M85:M96)</f>
        <v>518432000</v>
      </c>
      <c r="O87">
        <f>SUM('Raw Data'!N85:N96)</f>
        <v>271045000</v>
      </c>
      <c r="P87">
        <f>SUM('Raw Data'!O85:O96)</f>
        <v>256235000</v>
      </c>
      <c r="Q87">
        <f>SUM('Raw Data'!P85:P96)</f>
        <v>468083000</v>
      </c>
      <c r="R87">
        <f>SUM('Raw Data'!Q85:Q96)</f>
        <v>931851000</v>
      </c>
      <c r="S87">
        <f>SUM('Raw Data'!R85:R96)</f>
        <v>56654000</v>
      </c>
      <c r="T87">
        <f>SUM('Raw Data'!S85:S96)</f>
        <v>215877000</v>
      </c>
      <c r="U87">
        <f>SUM('Raw Data'!T85:T96)</f>
        <v>160010000</v>
      </c>
      <c r="V87">
        <f>SUM('Raw Data'!U85:U96)</f>
        <v>510296000</v>
      </c>
      <c r="W87">
        <f>SUM('Raw Data'!V85:V96)</f>
        <v>5929000</v>
      </c>
      <c r="X87">
        <f>SUM('Raw Data'!W85:W96)</f>
        <v>7133405000</v>
      </c>
      <c r="Y87">
        <v>0</v>
      </c>
      <c r="Z87" s="31">
        <f t="shared" si="2"/>
        <v>2.4494183860960727E-3</v>
      </c>
      <c r="AA87" s="31">
        <f t="shared" si="3"/>
        <v>5.4801618207151986E-2</v>
      </c>
    </row>
    <row r="88" spans="1:27">
      <c r="A88" s="25">
        <f>'Raw Data'!A86</f>
        <v>42736</v>
      </c>
      <c r="B88" s="25">
        <f>'Raw Data'!A97</f>
        <v>43070</v>
      </c>
      <c r="C88">
        <f>SUM('Raw Data'!B86:B97)</f>
        <v>97379000</v>
      </c>
      <c r="D88">
        <f>SUM('Raw Data'!C86:C97)</f>
        <v>6917000</v>
      </c>
      <c r="E88">
        <f>SUM('Raw Data'!D86:D97)</f>
        <v>74595000</v>
      </c>
      <c r="F88">
        <f>SUM('Raw Data'!E86:E97)</f>
        <v>391134000</v>
      </c>
      <c r="G88">
        <f>SUM('Raw Data'!F86:F97)</f>
        <v>893406000</v>
      </c>
      <c r="H88">
        <f>SUM('Raw Data'!G86:G97)</f>
        <v>382809000</v>
      </c>
      <c r="I88">
        <f>SUM('Raw Data'!H86:H97)</f>
        <v>441060000</v>
      </c>
      <c r="J88">
        <f>SUM('Raw Data'!I86:I97)</f>
        <v>200363000</v>
      </c>
      <c r="K88">
        <f>SUM('Raw Data'!J86:J97)</f>
        <v>195351000</v>
      </c>
      <c r="L88">
        <f>SUM('Raw Data'!K86:K97)</f>
        <v>999465000</v>
      </c>
      <c r="M88">
        <f>SUM('Raw Data'!L86:L97)</f>
        <v>89465000</v>
      </c>
      <c r="N88">
        <f>SUM('Raw Data'!M86:M97)</f>
        <v>521543000</v>
      </c>
      <c r="O88">
        <f>SUM('Raw Data'!N86:N97)</f>
        <v>276619000</v>
      </c>
      <c r="P88">
        <f>SUM('Raw Data'!O86:O97)</f>
        <v>258317000</v>
      </c>
      <c r="Q88">
        <f>SUM('Raw Data'!P86:P97)</f>
        <v>467806000</v>
      </c>
      <c r="R88">
        <f>SUM('Raw Data'!Q86:Q97)</f>
        <v>937039000</v>
      </c>
      <c r="S88">
        <f>SUM('Raw Data'!R86:R97)</f>
        <v>57023000</v>
      </c>
      <c r="T88">
        <f>SUM('Raw Data'!S86:S97)</f>
        <v>217629000</v>
      </c>
      <c r="U88">
        <f>SUM('Raw Data'!T86:T97)</f>
        <v>160880000</v>
      </c>
      <c r="V88">
        <f>SUM('Raw Data'!U86:U97)</f>
        <v>512037000</v>
      </c>
      <c r="W88">
        <f>SUM('Raw Data'!V86:V97)</f>
        <v>6793000</v>
      </c>
      <c r="X88">
        <f>SUM('Raw Data'!W86:W97)</f>
        <v>7187625000</v>
      </c>
      <c r="Y88">
        <v>0</v>
      </c>
      <c r="Z88" s="31">
        <f t="shared" si="2"/>
        <v>7.6008582156768048E-3</v>
      </c>
      <c r="AA88" s="31">
        <f t="shared" si="3"/>
        <v>6.60296555022859E-2</v>
      </c>
    </row>
    <row r="89" spans="1:27">
      <c r="A89" s="25">
        <f>'Raw Data'!A87</f>
        <v>42767</v>
      </c>
      <c r="B89" s="25">
        <f>'Raw Data'!A98</f>
        <v>43101</v>
      </c>
      <c r="C89">
        <f>SUM('Raw Data'!B87:B98)</f>
        <v>99383000</v>
      </c>
      <c r="D89">
        <f>SUM('Raw Data'!C87:C98)</f>
        <v>6920000</v>
      </c>
      <c r="E89">
        <f>SUM('Raw Data'!D87:D98)</f>
        <v>74395000</v>
      </c>
      <c r="F89">
        <f>SUM('Raw Data'!E87:E98)</f>
        <v>399216000</v>
      </c>
      <c r="G89">
        <f>SUM('Raw Data'!F87:F98)</f>
        <v>901247000</v>
      </c>
      <c r="H89">
        <f>SUM('Raw Data'!G87:G98)</f>
        <v>386700000</v>
      </c>
      <c r="I89">
        <f>SUM('Raw Data'!H87:H98)</f>
        <v>445609000</v>
      </c>
      <c r="J89">
        <f>SUM('Raw Data'!I87:I98)</f>
        <v>202980000</v>
      </c>
      <c r="K89">
        <f>SUM('Raw Data'!J87:J98)</f>
        <v>198094000</v>
      </c>
      <c r="L89">
        <f>SUM('Raw Data'!K87:K98)</f>
        <v>1015707000</v>
      </c>
      <c r="M89">
        <f>SUM('Raw Data'!L87:L98)</f>
        <v>91225000</v>
      </c>
      <c r="N89">
        <f>SUM('Raw Data'!M87:M98)</f>
        <v>525242000</v>
      </c>
      <c r="O89">
        <f>SUM('Raw Data'!N87:N98)</f>
        <v>291735000</v>
      </c>
      <c r="P89">
        <f>SUM('Raw Data'!O87:O98)</f>
        <v>262069000</v>
      </c>
      <c r="Q89">
        <f>SUM('Raw Data'!P87:P98)</f>
        <v>470219000</v>
      </c>
      <c r="R89">
        <f>SUM('Raw Data'!Q87:Q98)</f>
        <v>942461000</v>
      </c>
      <c r="S89">
        <f>SUM('Raw Data'!R87:R98)</f>
        <v>58625000</v>
      </c>
      <c r="T89">
        <f>SUM('Raw Data'!S87:S98)</f>
        <v>220769000</v>
      </c>
      <c r="U89">
        <f>SUM('Raw Data'!T87:T98)</f>
        <v>153990000</v>
      </c>
      <c r="V89">
        <f>SUM('Raw Data'!U87:U98)</f>
        <v>507779000</v>
      </c>
      <c r="W89">
        <f>SUM('Raw Data'!V87:V98)</f>
        <v>7032000</v>
      </c>
      <c r="X89">
        <f>SUM('Raw Data'!W87:W98)</f>
        <v>7261392000</v>
      </c>
      <c r="Y89">
        <v>0</v>
      </c>
      <c r="Z89" s="31">
        <f t="shared" si="2"/>
        <v>1.0263056294673136E-2</v>
      </c>
      <c r="AA89" s="31">
        <f t="shared" si="3"/>
        <v>6.5340694022970561E-2</v>
      </c>
    </row>
    <row r="90" spans="1:27">
      <c r="A90" s="25">
        <f>'Raw Data'!A88</f>
        <v>42795</v>
      </c>
      <c r="B90" s="25">
        <f>'Raw Data'!A99</f>
        <v>43132</v>
      </c>
      <c r="C90">
        <f>SUM('Raw Data'!B88:B99)</f>
        <v>100793000</v>
      </c>
      <c r="D90">
        <f>SUM('Raw Data'!C88:C99)</f>
        <v>6982000</v>
      </c>
      <c r="E90">
        <f>SUM('Raw Data'!D88:D99)</f>
        <v>74414000</v>
      </c>
      <c r="F90">
        <f>SUM('Raw Data'!E88:E99)</f>
        <v>403488000</v>
      </c>
      <c r="G90">
        <f>SUM('Raw Data'!F88:F99)</f>
        <v>906407000</v>
      </c>
      <c r="H90">
        <f>SUM('Raw Data'!G88:G99)</f>
        <v>387878000</v>
      </c>
      <c r="I90">
        <f>SUM('Raw Data'!H88:H99)</f>
        <v>447809000</v>
      </c>
      <c r="J90">
        <f>SUM('Raw Data'!I88:I99)</f>
        <v>202986000</v>
      </c>
      <c r="K90">
        <f>SUM('Raw Data'!J88:J99)</f>
        <v>199650000</v>
      </c>
      <c r="L90">
        <f>SUM('Raw Data'!K88:K99)</f>
        <v>1022144000</v>
      </c>
      <c r="M90">
        <f>SUM('Raw Data'!L88:L99)</f>
        <v>91842000</v>
      </c>
      <c r="N90">
        <f>SUM('Raw Data'!M88:M99)</f>
        <v>527802000</v>
      </c>
      <c r="O90">
        <f>SUM('Raw Data'!N88:N99)</f>
        <v>290421000</v>
      </c>
      <c r="P90">
        <f>SUM('Raw Data'!O88:O99)</f>
        <v>265068000</v>
      </c>
      <c r="Q90">
        <f>SUM('Raw Data'!P88:P99)</f>
        <v>470288000</v>
      </c>
      <c r="R90">
        <f>SUM('Raw Data'!Q88:Q99)</f>
        <v>946660000</v>
      </c>
      <c r="S90">
        <f>SUM('Raw Data'!R88:R99)</f>
        <v>58890000</v>
      </c>
      <c r="T90">
        <f>SUM('Raw Data'!S88:S99)</f>
        <v>222901000</v>
      </c>
      <c r="U90">
        <f>SUM('Raw Data'!T88:T99)</f>
        <v>155033000</v>
      </c>
      <c r="V90">
        <f>SUM('Raw Data'!U88:U99)</f>
        <v>535459000</v>
      </c>
      <c r="W90">
        <f>SUM('Raw Data'!V88:V99)</f>
        <v>7054000</v>
      </c>
      <c r="X90">
        <f>SUM('Raw Data'!W88:W99)</f>
        <v>7323964000</v>
      </c>
      <c r="Y90">
        <v>0</v>
      </c>
      <c r="Z90" s="31">
        <f t="shared" si="2"/>
        <v>8.6170805817947851E-3</v>
      </c>
      <c r="AA90" s="31">
        <f t="shared" si="3"/>
        <v>6.8852132687173731E-2</v>
      </c>
    </row>
    <row r="91" spans="1:27">
      <c r="A91" s="25">
        <f>'Raw Data'!A89</f>
        <v>42826</v>
      </c>
      <c r="B91" s="25">
        <f>'Raw Data'!A100</f>
        <v>43160</v>
      </c>
      <c r="C91">
        <f>SUM('Raw Data'!B89:B100)</f>
        <v>101230000</v>
      </c>
      <c r="D91">
        <f>SUM('Raw Data'!C89:C100)</f>
        <v>7018000</v>
      </c>
      <c r="E91">
        <f>SUM('Raw Data'!D89:D100)</f>
        <v>74949000</v>
      </c>
      <c r="F91">
        <f>SUM('Raw Data'!E89:E100)</f>
        <v>407587000</v>
      </c>
      <c r="G91">
        <f>SUM('Raw Data'!F89:F100)</f>
        <v>915566000</v>
      </c>
      <c r="H91">
        <f>SUM('Raw Data'!G89:G100)</f>
        <v>386698000</v>
      </c>
      <c r="I91">
        <f>SUM('Raw Data'!H89:H100)</f>
        <v>450050000</v>
      </c>
      <c r="J91">
        <f>SUM('Raw Data'!I89:I100)</f>
        <v>204535000</v>
      </c>
      <c r="K91">
        <f>SUM('Raw Data'!J89:J100)</f>
        <v>201054000</v>
      </c>
      <c r="L91">
        <f>SUM('Raw Data'!K89:K100)</f>
        <v>1031911000</v>
      </c>
      <c r="M91">
        <f>SUM('Raw Data'!L89:L100)</f>
        <v>92801000</v>
      </c>
      <c r="N91">
        <f>SUM('Raw Data'!M89:M100)</f>
        <v>531389000</v>
      </c>
      <c r="O91">
        <f>SUM('Raw Data'!N89:N100)</f>
        <v>288771000</v>
      </c>
      <c r="P91">
        <f>SUM('Raw Data'!O89:O100)</f>
        <v>266428000</v>
      </c>
      <c r="Q91">
        <f>SUM('Raw Data'!P89:P100)</f>
        <v>472648000</v>
      </c>
      <c r="R91">
        <f>SUM('Raw Data'!Q89:Q100)</f>
        <v>944485000</v>
      </c>
      <c r="S91">
        <f>SUM('Raw Data'!R89:R100)</f>
        <v>59642000</v>
      </c>
      <c r="T91">
        <f>SUM('Raw Data'!S89:S100)</f>
        <v>224322000</v>
      </c>
      <c r="U91">
        <f>SUM('Raw Data'!T89:T100)</f>
        <v>155973000</v>
      </c>
      <c r="V91">
        <f>SUM('Raw Data'!U89:U100)</f>
        <v>541873000</v>
      </c>
      <c r="W91">
        <f>SUM('Raw Data'!V89:V100)</f>
        <v>7267000</v>
      </c>
      <c r="X91">
        <f>SUM('Raw Data'!W89:W100)</f>
        <v>7366192000</v>
      </c>
      <c r="Y91">
        <v>0</v>
      </c>
      <c r="Z91" s="31">
        <f t="shared" si="2"/>
        <v>5.7657301428570649E-3</v>
      </c>
      <c r="AA91" s="31">
        <f t="shared" si="3"/>
        <v>7.3657140041994848E-2</v>
      </c>
    </row>
    <row r="92" spans="1:27">
      <c r="A92" s="25">
        <f>'Raw Data'!A90</f>
        <v>42856</v>
      </c>
      <c r="B92" s="25">
        <f>'Raw Data'!A101</f>
        <v>43191</v>
      </c>
      <c r="C92">
        <f>SUM('Raw Data'!B90:B101)</f>
        <v>102091000</v>
      </c>
      <c r="D92">
        <f>SUM('Raw Data'!C90:C101)</f>
        <v>7076000</v>
      </c>
      <c r="E92">
        <f>SUM('Raw Data'!D90:D101)</f>
        <v>75237000</v>
      </c>
      <c r="F92">
        <f>SUM('Raw Data'!E90:E101)</f>
        <v>413500000</v>
      </c>
      <c r="G92">
        <f>SUM('Raw Data'!F90:F101)</f>
        <v>912352000</v>
      </c>
      <c r="H92">
        <f>SUM('Raw Data'!G90:G101)</f>
        <v>392554000</v>
      </c>
      <c r="I92">
        <f>SUM('Raw Data'!H90:H101)</f>
        <v>453973000</v>
      </c>
      <c r="J92">
        <f>SUM('Raw Data'!I90:I101)</f>
        <v>205764000</v>
      </c>
      <c r="K92">
        <f>SUM('Raw Data'!J90:J101)</f>
        <v>202462000</v>
      </c>
      <c r="L92">
        <f>SUM('Raw Data'!K90:K101)</f>
        <v>1039277000</v>
      </c>
      <c r="M92">
        <f>SUM('Raw Data'!L90:L101)</f>
        <v>93736000</v>
      </c>
      <c r="N92">
        <f>SUM('Raw Data'!M90:M101)</f>
        <v>522251000</v>
      </c>
      <c r="O92">
        <f>SUM('Raw Data'!N90:N101)</f>
        <v>289984000</v>
      </c>
      <c r="P92">
        <f>SUM('Raw Data'!O90:O101)</f>
        <v>269378000</v>
      </c>
      <c r="Q92">
        <f>SUM('Raw Data'!P90:P101)</f>
        <v>475558000</v>
      </c>
      <c r="R92">
        <f>SUM('Raw Data'!Q90:Q101)</f>
        <v>953497000</v>
      </c>
      <c r="S92">
        <f>SUM('Raw Data'!R90:R101)</f>
        <v>60360000</v>
      </c>
      <c r="T92">
        <f>SUM('Raw Data'!S90:S101)</f>
        <v>226914000</v>
      </c>
      <c r="U92">
        <f>SUM('Raw Data'!T90:T101)</f>
        <v>160892000</v>
      </c>
      <c r="V92">
        <f>SUM('Raw Data'!U90:U101)</f>
        <v>543796000</v>
      </c>
      <c r="W92">
        <f>SUM('Raw Data'!V90:V101)</f>
        <v>8899000</v>
      </c>
      <c r="X92">
        <f>SUM('Raw Data'!W90:W101)</f>
        <v>7409548000</v>
      </c>
      <c r="Y92">
        <v>0</v>
      </c>
      <c r="Z92" s="31">
        <f t="shared" si="2"/>
        <v>5.8858091127681712E-3</v>
      </c>
      <c r="AA92" s="31">
        <f t="shared" si="3"/>
        <v>7.8334030921695663E-2</v>
      </c>
    </row>
    <row r="93" spans="1:27">
      <c r="A93" s="25">
        <f>'Raw Data'!A91</f>
        <v>42887</v>
      </c>
      <c r="B93" s="25">
        <f>'Raw Data'!A102</f>
        <v>43221</v>
      </c>
      <c r="C93">
        <f>SUM('Raw Data'!B91:B102)</f>
        <v>103162000</v>
      </c>
      <c r="D93">
        <f>SUM('Raw Data'!C91:C102)</f>
        <v>7151000</v>
      </c>
      <c r="E93">
        <f>SUM('Raw Data'!D91:D102)</f>
        <v>75183000</v>
      </c>
      <c r="F93">
        <f>SUM('Raw Data'!E91:E102)</f>
        <v>418403000</v>
      </c>
      <c r="G93">
        <f>SUM('Raw Data'!F91:F102)</f>
        <v>934297000</v>
      </c>
      <c r="H93">
        <f>SUM('Raw Data'!G91:G102)</f>
        <v>394639000</v>
      </c>
      <c r="I93">
        <f>SUM('Raw Data'!H91:H102)</f>
        <v>453800000</v>
      </c>
      <c r="J93">
        <f>SUM('Raw Data'!I91:I102)</f>
        <v>207396000</v>
      </c>
      <c r="K93">
        <f>SUM('Raw Data'!J91:J102)</f>
        <v>202348000</v>
      </c>
      <c r="L93">
        <f>SUM('Raw Data'!K91:K102)</f>
        <v>1044601000</v>
      </c>
      <c r="M93">
        <f>SUM('Raw Data'!L91:L102)</f>
        <v>94474000</v>
      </c>
      <c r="N93">
        <f>SUM('Raw Data'!M91:M102)</f>
        <v>525266000</v>
      </c>
      <c r="O93">
        <f>SUM('Raw Data'!N91:N102)</f>
        <v>292577000</v>
      </c>
      <c r="P93">
        <f>SUM('Raw Data'!O91:O102)</f>
        <v>271477000</v>
      </c>
      <c r="Q93">
        <f>SUM('Raw Data'!P91:P102)</f>
        <v>477983000</v>
      </c>
      <c r="R93">
        <f>SUM('Raw Data'!Q91:Q102)</f>
        <v>955306000</v>
      </c>
      <c r="S93">
        <f>SUM('Raw Data'!R91:R102)</f>
        <v>60953000</v>
      </c>
      <c r="T93">
        <f>SUM('Raw Data'!S91:S102)</f>
        <v>229210000</v>
      </c>
      <c r="U93">
        <f>SUM('Raw Data'!T91:T102)</f>
        <v>159235000</v>
      </c>
      <c r="V93">
        <f>SUM('Raw Data'!U91:U102)</f>
        <v>533224000</v>
      </c>
      <c r="W93">
        <f>SUM('Raw Data'!V91:V102)</f>
        <v>7639000</v>
      </c>
      <c r="X93">
        <f>SUM('Raw Data'!W91:W102)</f>
        <v>7448322000</v>
      </c>
      <c r="Y93">
        <v>0</v>
      </c>
      <c r="Z93" s="31">
        <f t="shared" si="2"/>
        <v>5.2329777740828453E-3</v>
      </c>
      <c r="AA93" s="31">
        <f t="shared" si="3"/>
        <v>7.0768899015964518E-2</v>
      </c>
    </row>
    <row r="94" spans="1:27">
      <c r="A94" s="25">
        <f>'Raw Data'!A92</f>
        <v>42917</v>
      </c>
      <c r="B94" s="25">
        <f>'Raw Data'!A103</f>
        <v>43252</v>
      </c>
      <c r="C94">
        <f>SUM('Raw Data'!B92:B103)</f>
        <v>103678000</v>
      </c>
      <c r="D94">
        <f>SUM('Raw Data'!C92:C103)</f>
        <v>7167000</v>
      </c>
      <c r="E94">
        <f>SUM('Raw Data'!D92:D103)</f>
        <v>75338000</v>
      </c>
      <c r="F94">
        <f>SUM('Raw Data'!E92:E103)</f>
        <v>420646000</v>
      </c>
      <c r="G94">
        <f>SUM('Raw Data'!F92:F103)</f>
        <v>935503000</v>
      </c>
      <c r="H94">
        <f>SUM('Raw Data'!G92:G103)</f>
        <v>396603000</v>
      </c>
      <c r="I94">
        <f>SUM('Raw Data'!H92:H103)</f>
        <v>455447000</v>
      </c>
      <c r="J94">
        <f>SUM('Raw Data'!I92:I103)</f>
        <v>208825000</v>
      </c>
      <c r="K94">
        <f>SUM('Raw Data'!J92:J103)</f>
        <v>201961000</v>
      </c>
      <c r="L94">
        <f>SUM('Raw Data'!K92:K103)</f>
        <v>1027193000</v>
      </c>
      <c r="M94">
        <f>SUM('Raw Data'!L92:L103)</f>
        <v>94965000</v>
      </c>
      <c r="N94">
        <f>SUM('Raw Data'!M92:M103)</f>
        <v>526534000</v>
      </c>
      <c r="O94">
        <f>SUM('Raw Data'!N92:N103)</f>
        <v>295162000</v>
      </c>
      <c r="P94">
        <f>SUM('Raw Data'!O92:O103)</f>
        <v>272483000</v>
      </c>
      <c r="Q94">
        <f>SUM('Raw Data'!P92:P103)</f>
        <v>478670000</v>
      </c>
      <c r="R94">
        <f>SUM('Raw Data'!Q92:Q103)</f>
        <v>957043000</v>
      </c>
      <c r="S94">
        <f>SUM('Raw Data'!R92:R103)</f>
        <v>61706000</v>
      </c>
      <c r="T94">
        <f>SUM('Raw Data'!S92:S103)</f>
        <v>230991000</v>
      </c>
      <c r="U94">
        <f>SUM('Raw Data'!T92:T103)</f>
        <v>159887000</v>
      </c>
      <c r="V94">
        <f>SUM('Raw Data'!U92:U103)</f>
        <v>538157000</v>
      </c>
      <c r="W94">
        <f>SUM('Raw Data'!V92:V103)</f>
        <v>7769000</v>
      </c>
      <c r="X94">
        <f>SUM('Raw Data'!W92:W103)</f>
        <v>7455727000</v>
      </c>
      <c r="Y94">
        <v>0</v>
      </c>
      <c r="Z94" s="31">
        <f t="shared" si="2"/>
        <v>9.9418365639938758E-4</v>
      </c>
      <c r="AA94" s="31">
        <f t="shared" si="3"/>
        <v>6.7025875609365501E-2</v>
      </c>
    </row>
    <row r="95" spans="1:27">
      <c r="A95" s="25">
        <f>'Raw Data'!A93</f>
        <v>42948</v>
      </c>
      <c r="B95" s="25">
        <f>'Raw Data'!A104</f>
        <v>43282</v>
      </c>
      <c r="C95">
        <f>SUM('Raw Data'!B93:B104)</f>
        <v>104642000</v>
      </c>
      <c r="D95">
        <f>SUM('Raw Data'!C93:C104)</f>
        <v>7287000</v>
      </c>
      <c r="E95">
        <f>SUM('Raw Data'!D93:D104)</f>
        <v>75578000</v>
      </c>
      <c r="F95">
        <f>SUM('Raw Data'!E93:E104)</f>
        <v>425322000</v>
      </c>
      <c r="G95">
        <f>SUM('Raw Data'!F93:F104)</f>
        <v>944139000</v>
      </c>
      <c r="H95">
        <f>SUM('Raw Data'!G93:G104)</f>
        <v>400588000</v>
      </c>
      <c r="I95">
        <f>SUM('Raw Data'!H93:H104)</f>
        <v>458368000</v>
      </c>
      <c r="J95">
        <f>SUM('Raw Data'!I93:I104)</f>
        <v>211168000</v>
      </c>
      <c r="K95">
        <f>SUM('Raw Data'!J93:J104)</f>
        <v>207381000</v>
      </c>
      <c r="L95">
        <f>SUM('Raw Data'!K93:K104)</f>
        <v>1056964000</v>
      </c>
      <c r="M95">
        <f>SUM('Raw Data'!L93:L104)</f>
        <v>95947000</v>
      </c>
      <c r="N95">
        <f>SUM('Raw Data'!M93:M104)</f>
        <v>529128000</v>
      </c>
      <c r="O95">
        <f>SUM('Raw Data'!N93:N104)</f>
        <v>288938000</v>
      </c>
      <c r="P95">
        <f>SUM('Raw Data'!O93:O104)</f>
        <v>275961000</v>
      </c>
      <c r="Q95">
        <f>SUM('Raw Data'!P93:P104)</f>
        <v>484365000</v>
      </c>
      <c r="R95">
        <f>SUM('Raw Data'!Q93:Q104)</f>
        <v>965593000</v>
      </c>
      <c r="S95">
        <f>SUM('Raw Data'!R93:R104)</f>
        <v>62292000</v>
      </c>
      <c r="T95">
        <f>SUM('Raw Data'!S93:S104)</f>
        <v>233555000</v>
      </c>
      <c r="U95">
        <f>SUM('Raw Data'!T93:T104)</f>
        <v>164044000</v>
      </c>
      <c r="V95">
        <f>SUM('Raw Data'!U93:U104)</f>
        <v>553646000</v>
      </c>
      <c r="W95">
        <f>SUM('Raw Data'!V93:V104)</f>
        <v>7968000</v>
      </c>
      <c r="X95">
        <f>SUM('Raw Data'!W93:W104)</f>
        <v>7552874000</v>
      </c>
      <c r="Y95">
        <v>0</v>
      </c>
      <c r="Z95" s="31">
        <f t="shared" si="2"/>
        <v>1.3029849403015964E-2</v>
      </c>
      <c r="AA95" s="31">
        <f t="shared" si="3"/>
        <v>7.6949949295671824E-2</v>
      </c>
    </row>
    <row r="96" spans="1:27">
      <c r="A96" s="25">
        <f>'Raw Data'!A94</f>
        <v>42979</v>
      </c>
      <c r="B96" s="25">
        <f>'Raw Data'!A105</f>
        <v>43313</v>
      </c>
      <c r="C96">
        <f>SUM('Raw Data'!B94:B105)</f>
        <v>105786000</v>
      </c>
      <c r="D96">
        <f>SUM('Raw Data'!C94:C105)</f>
        <v>7268000</v>
      </c>
      <c r="E96">
        <f>SUM('Raw Data'!D94:D105)</f>
        <v>75928000</v>
      </c>
      <c r="F96">
        <f>SUM('Raw Data'!E94:E105)</f>
        <v>429538000</v>
      </c>
      <c r="G96">
        <f>SUM('Raw Data'!F94:F105)</f>
        <v>956666000</v>
      </c>
      <c r="H96">
        <f>SUM('Raw Data'!G94:G105)</f>
        <v>399837000</v>
      </c>
      <c r="I96">
        <f>SUM('Raw Data'!H94:H105)</f>
        <v>461184000</v>
      </c>
      <c r="J96">
        <f>SUM('Raw Data'!I94:I105)</f>
        <v>212337000</v>
      </c>
      <c r="K96">
        <f>SUM('Raw Data'!J94:J105)</f>
        <v>208825000</v>
      </c>
      <c r="L96">
        <f>SUM('Raw Data'!K94:K105)</f>
        <v>1063456000</v>
      </c>
      <c r="M96">
        <f>SUM('Raw Data'!L94:L105)</f>
        <v>95870000</v>
      </c>
      <c r="N96">
        <f>SUM('Raw Data'!M94:M105)</f>
        <v>532734000</v>
      </c>
      <c r="O96">
        <f>SUM('Raw Data'!N94:N105)</f>
        <v>290224000</v>
      </c>
      <c r="P96">
        <f>SUM('Raw Data'!O94:O105)</f>
        <v>277357000</v>
      </c>
      <c r="Q96">
        <f>SUM('Raw Data'!P94:P105)</f>
        <v>483324000</v>
      </c>
      <c r="R96">
        <f>SUM('Raw Data'!Q94:Q105)</f>
        <v>965894000</v>
      </c>
      <c r="S96">
        <f>SUM('Raw Data'!R94:R105)</f>
        <v>62358000</v>
      </c>
      <c r="T96">
        <f>SUM('Raw Data'!S94:S105)</f>
        <v>235766000</v>
      </c>
      <c r="U96">
        <f>SUM('Raw Data'!T94:T105)</f>
        <v>161974000</v>
      </c>
      <c r="V96">
        <f>SUM('Raw Data'!U94:U105)</f>
        <v>593644000</v>
      </c>
      <c r="W96">
        <f>SUM('Raw Data'!V94:V105)</f>
        <v>8194000</v>
      </c>
      <c r="X96">
        <f>SUM('Raw Data'!W94:W105)</f>
        <v>7628162000</v>
      </c>
      <c r="Y96">
        <v>0</v>
      </c>
      <c r="Z96" s="31">
        <f t="shared" si="2"/>
        <v>9.9681260404979617E-3</v>
      </c>
      <c r="AA96" s="31">
        <f t="shared" si="3"/>
        <v>8.4040332037855908E-2</v>
      </c>
    </row>
    <row r="97" spans="1:27">
      <c r="A97" s="25">
        <f>'Raw Data'!A95</f>
        <v>43009</v>
      </c>
      <c r="B97" s="25">
        <f>'Raw Data'!A106</f>
        <v>43344</v>
      </c>
      <c r="C97">
        <f>SUM('Raw Data'!B95:B106)</f>
        <v>106916000</v>
      </c>
      <c r="D97">
        <f>SUM('Raw Data'!C95:C106)</f>
        <v>7292000</v>
      </c>
      <c r="E97">
        <f>SUM('Raw Data'!D95:D106)</f>
        <v>76063000</v>
      </c>
      <c r="F97">
        <f>SUM('Raw Data'!E95:E106)</f>
        <v>432528000</v>
      </c>
      <c r="G97">
        <f>SUM('Raw Data'!F95:F106)</f>
        <v>959820000</v>
      </c>
      <c r="H97">
        <f>SUM('Raw Data'!G95:G106)</f>
        <v>400852000</v>
      </c>
      <c r="I97">
        <f>SUM('Raw Data'!H95:H106)</f>
        <v>461945000</v>
      </c>
      <c r="J97">
        <f>SUM('Raw Data'!I95:I106)</f>
        <v>213928000</v>
      </c>
      <c r="K97">
        <f>SUM('Raw Data'!J95:J106)</f>
        <v>212359000</v>
      </c>
      <c r="L97">
        <f>SUM('Raw Data'!K95:K106)</f>
        <v>1046741000</v>
      </c>
      <c r="M97">
        <f>SUM('Raw Data'!L95:L106)</f>
        <v>96646000</v>
      </c>
      <c r="N97">
        <f>SUM('Raw Data'!M95:M106)</f>
        <v>536449000</v>
      </c>
      <c r="O97">
        <f>SUM('Raw Data'!N95:N106)</f>
        <v>293616000</v>
      </c>
      <c r="P97">
        <f>SUM('Raw Data'!O95:O106)</f>
        <v>279902000</v>
      </c>
      <c r="Q97">
        <f>SUM('Raw Data'!P95:P106)</f>
        <v>484895000</v>
      </c>
      <c r="R97">
        <f>SUM('Raw Data'!Q95:Q106)</f>
        <v>969695000</v>
      </c>
      <c r="S97">
        <f>SUM('Raw Data'!R95:R106)</f>
        <v>62975000</v>
      </c>
      <c r="T97">
        <f>SUM('Raw Data'!S95:S106)</f>
        <v>237912000</v>
      </c>
      <c r="U97">
        <f>SUM('Raw Data'!T95:T106)</f>
        <v>163083000</v>
      </c>
      <c r="V97">
        <f>SUM('Raw Data'!U95:U106)</f>
        <v>570955000</v>
      </c>
      <c r="W97">
        <f>SUM('Raw Data'!V95:V106)</f>
        <v>8374000</v>
      </c>
      <c r="X97">
        <f>SUM('Raw Data'!W95:W106)</f>
        <v>7622943000</v>
      </c>
      <c r="Y97">
        <v>0</v>
      </c>
      <c r="Z97" s="31">
        <f t="shared" si="2"/>
        <v>-6.8417529674907266E-4</v>
      </c>
      <c r="AA97" s="31">
        <f t="shared" si="3"/>
        <v>7.6266998665209987E-2</v>
      </c>
    </row>
    <row r="98" spans="1:27">
      <c r="A98" s="25">
        <f>'Raw Data'!A96</f>
        <v>43040</v>
      </c>
      <c r="B98" s="25">
        <f>'Raw Data'!A107</f>
        <v>43374</v>
      </c>
      <c r="C98">
        <f>SUM('Raw Data'!B96:B107)</f>
        <v>107758000</v>
      </c>
      <c r="D98">
        <f>SUM('Raw Data'!C96:C107)</f>
        <v>7308000</v>
      </c>
      <c r="E98">
        <f>SUM('Raw Data'!D96:D107)</f>
        <v>76534000</v>
      </c>
      <c r="F98">
        <f>SUM('Raw Data'!E96:E107)</f>
        <v>438889000</v>
      </c>
      <c r="G98">
        <f>SUM('Raw Data'!F96:F107)</f>
        <v>964596000</v>
      </c>
      <c r="H98">
        <f>SUM('Raw Data'!G96:G107)</f>
        <v>403195000</v>
      </c>
      <c r="I98">
        <f>SUM('Raw Data'!H96:H107)</f>
        <v>465378000</v>
      </c>
      <c r="J98">
        <f>SUM('Raw Data'!I96:I107)</f>
        <v>216014000</v>
      </c>
      <c r="K98">
        <f>SUM('Raw Data'!J96:J107)</f>
        <v>214714000</v>
      </c>
      <c r="L98">
        <f>SUM('Raw Data'!K96:K107)</f>
        <v>1074689000</v>
      </c>
      <c r="M98">
        <f>SUM('Raw Data'!L96:L107)</f>
        <v>97863000</v>
      </c>
      <c r="N98">
        <f>SUM('Raw Data'!M96:M107)</f>
        <v>541951000</v>
      </c>
      <c r="O98">
        <f>SUM('Raw Data'!N96:N107)</f>
        <v>292696000</v>
      </c>
      <c r="P98">
        <f>SUM('Raw Data'!O96:O107)</f>
        <v>283026000</v>
      </c>
      <c r="Q98">
        <f>SUM('Raw Data'!P96:P107)</f>
        <v>490084000</v>
      </c>
      <c r="R98">
        <f>SUM('Raw Data'!Q96:Q107)</f>
        <v>975772000</v>
      </c>
      <c r="S98">
        <f>SUM('Raw Data'!R96:R107)</f>
        <v>63411000</v>
      </c>
      <c r="T98">
        <f>SUM('Raw Data'!S96:S107)</f>
        <v>241086000</v>
      </c>
      <c r="U98">
        <f>SUM('Raw Data'!T96:T107)</f>
        <v>167920000</v>
      </c>
      <c r="V98">
        <f>SUM('Raw Data'!U96:U107)</f>
        <v>588694000</v>
      </c>
      <c r="W98">
        <f>SUM('Raw Data'!V96:V107)</f>
        <v>8636000</v>
      </c>
      <c r="X98">
        <f>SUM('Raw Data'!W96:W107)</f>
        <v>7720209000</v>
      </c>
      <c r="Y98">
        <v>0</v>
      </c>
      <c r="Z98" s="31">
        <f t="shared" si="2"/>
        <v>1.2759638895371512E-2</v>
      </c>
      <c r="AA98" s="31">
        <f t="shared" si="3"/>
        <v>8.4912327544714533E-2</v>
      </c>
    </row>
    <row r="99" spans="1:27">
      <c r="A99" s="25">
        <f>'Raw Data'!A97</f>
        <v>43070</v>
      </c>
      <c r="B99" s="25">
        <f>'Raw Data'!A108</f>
        <v>43405</v>
      </c>
      <c r="C99">
        <f>SUM('Raw Data'!B97:B108)</f>
        <v>108689000</v>
      </c>
      <c r="D99">
        <f>SUM('Raw Data'!C97:C108)</f>
        <v>7255000</v>
      </c>
      <c r="E99">
        <f>SUM('Raw Data'!D97:D108)</f>
        <v>76851000</v>
      </c>
      <c r="F99">
        <f>SUM('Raw Data'!E97:E108)</f>
        <v>442814000</v>
      </c>
      <c r="G99">
        <f>SUM('Raw Data'!F97:F108)</f>
        <v>970517000</v>
      </c>
      <c r="H99">
        <f>SUM('Raw Data'!G97:G108)</f>
        <v>404534000</v>
      </c>
      <c r="I99">
        <f>SUM('Raw Data'!H97:H108)</f>
        <v>468049000</v>
      </c>
      <c r="J99">
        <f>SUM('Raw Data'!I97:I108)</f>
        <v>218031000</v>
      </c>
      <c r="K99">
        <f>SUM('Raw Data'!J97:J108)</f>
        <v>219038000</v>
      </c>
      <c r="L99">
        <f>SUM('Raw Data'!K97:K108)</f>
        <v>1079858000</v>
      </c>
      <c r="M99">
        <f>SUM('Raw Data'!L97:L108)</f>
        <v>98283000</v>
      </c>
      <c r="N99">
        <f>SUM('Raw Data'!M97:M108)</f>
        <v>545988000</v>
      </c>
      <c r="O99">
        <f>SUM('Raw Data'!N97:N108)</f>
        <v>296373000</v>
      </c>
      <c r="P99">
        <f>SUM('Raw Data'!O97:O108)</f>
        <v>285009000</v>
      </c>
      <c r="Q99">
        <f>SUM('Raw Data'!P97:P108)</f>
        <v>493196000</v>
      </c>
      <c r="R99">
        <f>SUM('Raw Data'!Q97:Q108)</f>
        <v>979761000</v>
      </c>
      <c r="S99">
        <f>SUM('Raw Data'!R97:R108)</f>
        <v>64128000</v>
      </c>
      <c r="T99">
        <f>SUM('Raw Data'!S97:S108)</f>
        <v>242942000</v>
      </c>
      <c r="U99">
        <f>SUM('Raw Data'!T97:T108)</f>
        <v>165887000</v>
      </c>
      <c r="V99">
        <f>SUM('Raw Data'!U97:U108)</f>
        <v>609823000</v>
      </c>
      <c r="W99">
        <f>SUM('Raw Data'!V97:V108)</f>
        <v>8934000</v>
      </c>
      <c r="X99">
        <f>SUM('Raw Data'!W97:W108)</f>
        <v>7785956000</v>
      </c>
      <c r="Y99">
        <v>0</v>
      </c>
      <c r="Z99" s="31">
        <f t="shared" si="2"/>
        <v>8.516220221499185E-3</v>
      </c>
      <c r="AA99" s="31">
        <f t="shared" si="3"/>
        <v>9.1478193092919866E-2</v>
      </c>
    </row>
    <row r="100" spans="1:27">
      <c r="A100" s="25">
        <f>'Raw Data'!A98</f>
        <v>43101</v>
      </c>
      <c r="B100" s="25">
        <f>'Raw Data'!A109</f>
        <v>43435</v>
      </c>
      <c r="C100">
        <f>SUM('Raw Data'!B98:B109)</f>
        <v>110335000</v>
      </c>
      <c r="D100">
        <f>SUM('Raw Data'!C98:C109)</f>
        <v>7291000</v>
      </c>
      <c r="E100">
        <f>SUM('Raw Data'!D98:D109)</f>
        <v>77202000</v>
      </c>
      <c r="F100">
        <f>SUM('Raw Data'!E98:E109)</f>
        <v>447646000</v>
      </c>
      <c r="G100">
        <f>SUM('Raw Data'!F98:F109)</f>
        <v>969031000</v>
      </c>
      <c r="H100">
        <f>SUM('Raw Data'!G98:G109)</f>
        <v>408506000</v>
      </c>
      <c r="I100">
        <f>SUM('Raw Data'!H98:H109)</f>
        <v>469348000</v>
      </c>
      <c r="J100">
        <f>SUM('Raw Data'!I98:I109)</f>
        <v>221253000</v>
      </c>
      <c r="K100">
        <f>SUM('Raw Data'!J98:J109)</f>
        <v>221738000</v>
      </c>
      <c r="L100">
        <f>SUM('Raw Data'!K98:K109)</f>
        <v>1086918000</v>
      </c>
      <c r="M100">
        <f>SUM('Raw Data'!L98:L109)</f>
        <v>99374000</v>
      </c>
      <c r="N100">
        <f>SUM('Raw Data'!M98:M109)</f>
        <v>554210000</v>
      </c>
      <c r="O100">
        <f>SUM('Raw Data'!N98:N109)</f>
        <v>294225000</v>
      </c>
      <c r="P100">
        <f>SUM('Raw Data'!O98:O109)</f>
        <v>288829000</v>
      </c>
      <c r="Q100">
        <f>SUM('Raw Data'!P98:P109)</f>
        <v>496611000</v>
      </c>
      <c r="R100">
        <f>SUM('Raw Data'!Q98:Q109)</f>
        <v>988061000</v>
      </c>
      <c r="S100">
        <f>SUM('Raw Data'!R98:R109)</f>
        <v>65782000</v>
      </c>
      <c r="T100">
        <f>SUM('Raw Data'!S98:S109)</f>
        <v>245838000</v>
      </c>
      <c r="U100">
        <f>SUM('Raw Data'!T98:T109)</f>
        <v>167394000</v>
      </c>
      <c r="V100">
        <f>SUM('Raw Data'!U98:U109)</f>
        <v>602727000</v>
      </c>
      <c r="W100">
        <f>SUM('Raw Data'!V98:V109)</f>
        <v>9703000</v>
      </c>
      <c r="X100">
        <f>SUM('Raw Data'!W98:W109)</f>
        <v>7832019000</v>
      </c>
      <c r="Y100">
        <v>0</v>
      </c>
      <c r="Z100" s="31">
        <f t="shared" si="2"/>
        <v>5.9161649513560059E-3</v>
      </c>
      <c r="AA100" s="31">
        <f t="shared" si="3"/>
        <v>8.9653258204205138E-2</v>
      </c>
    </row>
    <row r="101" spans="1:27">
      <c r="A101" s="25">
        <f>'Raw Data'!A99</f>
        <v>43132</v>
      </c>
      <c r="B101" s="25">
        <f>'Raw Data'!A110</f>
        <v>43466</v>
      </c>
      <c r="C101">
        <f>SUM('Raw Data'!B99:B110)</f>
        <v>110061000</v>
      </c>
      <c r="D101">
        <f>SUM('Raw Data'!C99:C110)</f>
        <v>7270000</v>
      </c>
      <c r="E101">
        <f>SUM('Raw Data'!D99:D110)</f>
        <v>78301000</v>
      </c>
      <c r="F101">
        <f>SUM('Raw Data'!E99:E110)</f>
        <v>449106000</v>
      </c>
      <c r="G101">
        <f>SUM('Raw Data'!F99:F110)</f>
        <v>972207000</v>
      </c>
      <c r="H101">
        <f>SUM('Raw Data'!G99:G110)</f>
        <v>407603000</v>
      </c>
      <c r="I101">
        <f>SUM('Raw Data'!H99:H110)</f>
        <v>468004000</v>
      </c>
      <c r="J101">
        <f>SUM('Raw Data'!I99:I110)</f>
        <v>220001000</v>
      </c>
      <c r="K101">
        <f>SUM('Raw Data'!J99:J110)</f>
        <v>222587000</v>
      </c>
      <c r="L101">
        <f>SUM('Raw Data'!K99:K110)</f>
        <v>1085538000</v>
      </c>
      <c r="M101">
        <f>SUM('Raw Data'!L99:L110)</f>
        <v>98851000</v>
      </c>
      <c r="N101">
        <f>SUM('Raw Data'!M99:M110)</f>
        <v>556323000</v>
      </c>
      <c r="O101">
        <f>SUM('Raw Data'!N99:N110)</f>
        <v>289526000</v>
      </c>
      <c r="P101">
        <f>SUM('Raw Data'!O99:O110)</f>
        <v>290114000</v>
      </c>
      <c r="Q101">
        <f>SUM('Raw Data'!P99:P110)</f>
        <v>499605000</v>
      </c>
      <c r="R101">
        <f>SUM('Raw Data'!Q99:Q110)</f>
        <v>989538000</v>
      </c>
      <c r="S101">
        <f>SUM('Raw Data'!R99:R110)</f>
        <v>65592000</v>
      </c>
      <c r="T101">
        <f>SUM('Raw Data'!S99:S110)</f>
        <v>246910000</v>
      </c>
      <c r="U101">
        <f>SUM('Raw Data'!T99:T110)</f>
        <v>168043000</v>
      </c>
      <c r="V101">
        <f>SUM('Raw Data'!U99:U110)</f>
        <v>611661000</v>
      </c>
      <c r="W101">
        <f>SUM('Raw Data'!V99:V110)</f>
        <v>10307000</v>
      </c>
      <c r="X101">
        <f>SUM('Raw Data'!W99:W110)</f>
        <v>7847145000</v>
      </c>
      <c r="Y101">
        <v>0</v>
      </c>
      <c r="Z101" s="31">
        <f t="shared" si="2"/>
        <v>1.9313027713543595E-3</v>
      </c>
      <c r="AA101" s="31">
        <f t="shared" si="3"/>
        <v>8.0666764719491801E-2</v>
      </c>
    </row>
    <row r="102" spans="1:27">
      <c r="A102" s="25">
        <f>'Raw Data'!A100</f>
        <v>43160</v>
      </c>
      <c r="B102" s="25">
        <f>'Raw Data'!A111</f>
        <v>43497</v>
      </c>
      <c r="C102">
        <f>SUM('Raw Data'!B100:B111)</f>
        <v>110016000</v>
      </c>
      <c r="D102">
        <f>SUM('Raw Data'!C100:C111)</f>
        <v>7264000</v>
      </c>
      <c r="E102">
        <f>SUM('Raw Data'!D100:D111)</f>
        <v>78470000</v>
      </c>
      <c r="F102">
        <f>SUM('Raw Data'!E100:E111)</f>
        <v>455556000</v>
      </c>
      <c r="G102">
        <f>SUM('Raw Data'!F100:F111)</f>
        <v>976458000</v>
      </c>
      <c r="H102">
        <f>SUM('Raw Data'!G100:G111)</f>
        <v>409395000</v>
      </c>
      <c r="I102">
        <f>SUM('Raw Data'!H100:H111)</f>
        <v>469427000</v>
      </c>
      <c r="J102">
        <f>SUM('Raw Data'!I100:I111)</f>
        <v>221059000</v>
      </c>
      <c r="K102">
        <f>SUM('Raw Data'!J100:J111)</f>
        <v>223210000</v>
      </c>
      <c r="L102">
        <f>SUM('Raw Data'!K100:K111)</f>
        <v>1095365000</v>
      </c>
      <c r="M102">
        <f>SUM('Raw Data'!L100:L111)</f>
        <v>99572000</v>
      </c>
      <c r="N102">
        <f>SUM('Raw Data'!M100:M111)</f>
        <v>559363000</v>
      </c>
      <c r="O102">
        <f>SUM('Raw Data'!N100:N111)</f>
        <v>296522000</v>
      </c>
      <c r="P102">
        <f>SUM('Raw Data'!O100:O111)</f>
        <v>291768000</v>
      </c>
      <c r="Q102">
        <f>SUM('Raw Data'!P100:P111)</f>
        <v>504243000</v>
      </c>
      <c r="R102">
        <f>SUM('Raw Data'!Q100:Q111)</f>
        <v>993901000</v>
      </c>
      <c r="S102">
        <f>SUM('Raw Data'!R100:R111)</f>
        <v>66003000</v>
      </c>
      <c r="T102">
        <f>SUM('Raw Data'!S100:S111)</f>
        <v>248632000</v>
      </c>
      <c r="U102">
        <f>SUM('Raw Data'!T100:T111)</f>
        <v>168454000</v>
      </c>
      <c r="V102">
        <f>SUM('Raw Data'!U100:U111)</f>
        <v>595301000</v>
      </c>
      <c r="W102">
        <f>SUM('Raw Data'!V100:V111)</f>
        <v>10851000</v>
      </c>
      <c r="X102">
        <f>SUM('Raw Data'!W100:W111)</f>
        <v>7880827000</v>
      </c>
      <c r="Y102">
        <v>0</v>
      </c>
      <c r="Z102" s="31">
        <f t="shared" si="2"/>
        <v>4.2922617079205238E-3</v>
      </c>
      <c r="AA102" s="31">
        <f t="shared" si="3"/>
        <v>7.6033006169882872E-2</v>
      </c>
    </row>
    <row r="103" spans="1:27">
      <c r="A103" s="25">
        <f>'Raw Data'!A101</f>
        <v>43191</v>
      </c>
      <c r="B103" s="25">
        <f>'Raw Data'!A112</f>
        <v>43525</v>
      </c>
      <c r="C103">
        <f>SUM('Raw Data'!B101:B112)</f>
        <v>109578000</v>
      </c>
      <c r="D103">
        <f>SUM('Raw Data'!C101:C112)</f>
        <v>7363000</v>
      </c>
      <c r="E103">
        <f>SUM('Raw Data'!D101:D112)</f>
        <v>78915000</v>
      </c>
      <c r="F103">
        <f>SUM('Raw Data'!E101:E112)</f>
        <v>457786000</v>
      </c>
      <c r="G103">
        <f>SUM('Raw Data'!F101:F112)</f>
        <v>977612000</v>
      </c>
      <c r="H103">
        <f>SUM('Raw Data'!G101:G112)</f>
        <v>412619000</v>
      </c>
      <c r="I103">
        <f>SUM('Raw Data'!H101:H112)</f>
        <v>469154000</v>
      </c>
      <c r="J103">
        <f>SUM('Raw Data'!I101:I112)</f>
        <v>221160000</v>
      </c>
      <c r="K103">
        <f>SUM('Raw Data'!J101:J112)</f>
        <v>224457000</v>
      </c>
      <c r="L103">
        <f>SUM('Raw Data'!K101:K112)</f>
        <v>1096231000</v>
      </c>
      <c r="M103">
        <f>SUM('Raw Data'!L101:L112)</f>
        <v>101321000</v>
      </c>
      <c r="N103">
        <f>SUM('Raw Data'!M101:M112)</f>
        <v>562002000</v>
      </c>
      <c r="O103">
        <f>SUM('Raw Data'!N101:N112)</f>
        <v>302289000</v>
      </c>
      <c r="P103">
        <f>SUM('Raw Data'!O101:O112)</f>
        <v>293243000</v>
      </c>
      <c r="Q103">
        <f>SUM('Raw Data'!P101:P112)</f>
        <v>504960000</v>
      </c>
      <c r="R103">
        <f>SUM('Raw Data'!Q101:Q112)</f>
        <v>999750000</v>
      </c>
      <c r="S103">
        <f>SUM('Raw Data'!R101:R112)</f>
        <v>65937000</v>
      </c>
      <c r="T103">
        <f>SUM('Raw Data'!S101:S112)</f>
        <v>249246000</v>
      </c>
      <c r="U103">
        <f>SUM('Raw Data'!T101:T112)</f>
        <v>169168000</v>
      </c>
      <c r="V103">
        <f>SUM('Raw Data'!U101:U112)</f>
        <v>581841000</v>
      </c>
      <c r="W103">
        <f>SUM('Raw Data'!V101:V112)</f>
        <v>11253000</v>
      </c>
      <c r="X103">
        <f>SUM('Raw Data'!W101:W112)</f>
        <v>7895880000</v>
      </c>
      <c r="Y103">
        <v>0</v>
      </c>
      <c r="Z103" s="31">
        <f t="shared" si="2"/>
        <v>1.9100787265092865E-3</v>
      </c>
      <c r="AA103" s="31">
        <f t="shared" si="3"/>
        <v>7.1907981763168816E-2</v>
      </c>
    </row>
    <row r="104" spans="1:27">
      <c r="A104" s="25">
        <f>'Raw Data'!A102</f>
        <v>43221</v>
      </c>
      <c r="B104" s="25">
        <f>'Raw Data'!A113</f>
        <v>43556</v>
      </c>
      <c r="C104">
        <f>SUM('Raw Data'!B102:B113)</f>
        <v>110449000</v>
      </c>
      <c r="D104">
        <f>SUM('Raw Data'!C102:C113)</f>
        <v>7391000</v>
      </c>
      <c r="E104">
        <f>SUM('Raw Data'!D102:D113)</f>
        <v>80244000</v>
      </c>
      <c r="F104">
        <f>SUM('Raw Data'!E102:E113)</f>
        <v>462656000</v>
      </c>
      <c r="G104">
        <f>SUM('Raw Data'!F102:F113)</f>
        <v>986862000</v>
      </c>
      <c r="H104">
        <f>SUM('Raw Data'!G102:G113)</f>
        <v>414742000</v>
      </c>
      <c r="I104">
        <f>SUM('Raw Data'!H102:H113)</f>
        <v>473770000</v>
      </c>
      <c r="J104">
        <f>SUM('Raw Data'!I102:I113)</f>
        <v>223192000</v>
      </c>
      <c r="K104">
        <f>SUM('Raw Data'!J102:J113)</f>
        <v>228402000</v>
      </c>
      <c r="L104">
        <f>SUM('Raw Data'!K102:K113)</f>
        <v>1107391000</v>
      </c>
      <c r="M104">
        <f>SUM('Raw Data'!L102:L113)</f>
        <v>102597000</v>
      </c>
      <c r="N104">
        <f>SUM('Raw Data'!M102:M113)</f>
        <v>565831000</v>
      </c>
      <c r="O104">
        <f>SUM('Raw Data'!N102:N113)</f>
        <v>319890000</v>
      </c>
      <c r="P104">
        <f>SUM('Raw Data'!O102:O113)</f>
        <v>296561000</v>
      </c>
      <c r="Q104">
        <f>SUM('Raw Data'!P102:P113)</f>
        <v>506471000</v>
      </c>
      <c r="R104">
        <f>SUM('Raw Data'!Q102:Q113)</f>
        <v>1006725000</v>
      </c>
      <c r="S104">
        <f>SUM('Raw Data'!R102:R113)</f>
        <v>66370000</v>
      </c>
      <c r="T104">
        <f>SUM('Raw Data'!S102:S113)</f>
        <v>251690000</v>
      </c>
      <c r="U104">
        <f>SUM('Raw Data'!T102:T113)</f>
        <v>170622000</v>
      </c>
      <c r="V104">
        <f>SUM('Raw Data'!U102:U113)</f>
        <v>601330000</v>
      </c>
      <c r="W104">
        <f>SUM('Raw Data'!V102:V113)</f>
        <v>10417000</v>
      </c>
      <c r="X104">
        <f>SUM('Raw Data'!W102:W113)</f>
        <v>7993600000</v>
      </c>
      <c r="Y104">
        <v>0</v>
      </c>
      <c r="Z104" s="31">
        <f t="shared" si="2"/>
        <v>1.2376074611062984E-2</v>
      </c>
      <c r="AA104" s="31">
        <f t="shared" si="3"/>
        <v>7.8824241370728687E-2</v>
      </c>
    </row>
    <row r="105" spans="1:27">
      <c r="A105" s="25">
        <f>'Raw Data'!A103</f>
        <v>43252</v>
      </c>
      <c r="B105" s="25">
        <f>'Raw Data'!A114</f>
        <v>43586</v>
      </c>
      <c r="C105">
        <f>SUM('Raw Data'!B103:B114)</f>
        <v>111046000</v>
      </c>
      <c r="D105">
        <f>SUM('Raw Data'!C103:C114)</f>
        <v>7371000</v>
      </c>
      <c r="E105">
        <f>SUM('Raw Data'!D103:D114)</f>
        <v>79709000</v>
      </c>
      <c r="F105">
        <f>SUM('Raw Data'!E103:E114)</f>
        <v>467371000</v>
      </c>
      <c r="G105">
        <f>SUM('Raw Data'!F103:F114)</f>
        <v>983696000</v>
      </c>
      <c r="H105">
        <f>SUM('Raw Data'!G103:G114)</f>
        <v>414365000</v>
      </c>
      <c r="I105">
        <f>SUM('Raw Data'!H103:H114)</f>
        <v>476005000</v>
      </c>
      <c r="J105">
        <f>SUM('Raw Data'!I103:I114)</f>
        <v>223653000</v>
      </c>
      <c r="K105">
        <f>SUM('Raw Data'!J103:J114)</f>
        <v>230332000</v>
      </c>
      <c r="L105">
        <f>SUM('Raw Data'!K103:K114)</f>
        <v>1111196000</v>
      </c>
      <c r="M105">
        <f>SUM('Raw Data'!L103:L114)</f>
        <v>103173000</v>
      </c>
      <c r="N105">
        <f>SUM('Raw Data'!M103:M114)</f>
        <v>570155000</v>
      </c>
      <c r="O105">
        <f>SUM('Raw Data'!N103:N114)</f>
        <v>312343000</v>
      </c>
      <c r="P105">
        <f>SUM('Raw Data'!O103:O114)</f>
        <v>298031000</v>
      </c>
      <c r="Q105">
        <f>SUM('Raw Data'!P103:P114)</f>
        <v>508770000</v>
      </c>
      <c r="R105">
        <f>SUM('Raw Data'!Q103:Q114)</f>
        <v>1010699000</v>
      </c>
      <c r="S105">
        <f>SUM('Raw Data'!R103:R114)</f>
        <v>67101000</v>
      </c>
      <c r="T105">
        <f>SUM('Raw Data'!S103:S114)</f>
        <v>253605000</v>
      </c>
      <c r="U105">
        <f>SUM('Raw Data'!T103:T114)</f>
        <v>171775000</v>
      </c>
      <c r="V105">
        <f>SUM('Raw Data'!U103:U114)</f>
        <v>626893000</v>
      </c>
      <c r="W105">
        <f>SUM('Raw Data'!V103:V114)</f>
        <v>12356000</v>
      </c>
      <c r="X105">
        <f>SUM('Raw Data'!W103:W114)</f>
        <v>8039642000</v>
      </c>
      <c r="Y105">
        <v>0</v>
      </c>
      <c r="Z105" s="31">
        <f t="shared" si="2"/>
        <v>5.7598578863090472E-3</v>
      </c>
      <c r="AA105" s="31">
        <f t="shared" si="3"/>
        <v>7.9389693410139892E-2</v>
      </c>
    </row>
    <row r="106" spans="1:27">
      <c r="A106" s="25">
        <f>'Raw Data'!A104</f>
        <v>43282</v>
      </c>
      <c r="B106" s="25">
        <f>'Raw Data'!A115</f>
        <v>43617</v>
      </c>
      <c r="C106">
        <f>SUM('Raw Data'!B104:B115)</f>
        <v>111338000</v>
      </c>
      <c r="D106">
        <f>SUM('Raw Data'!C104:C115)</f>
        <v>7382000</v>
      </c>
      <c r="E106">
        <f>SUM('Raw Data'!D104:D115)</f>
        <v>79932000</v>
      </c>
      <c r="F106">
        <f>SUM('Raw Data'!E104:E115)</f>
        <v>469660000</v>
      </c>
      <c r="G106">
        <f>SUM('Raw Data'!F104:F115)</f>
        <v>985803000</v>
      </c>
      <c r="H106">
        <f>SUM('Raw Data'!G104:G115)</f>
        <v>415292000</v>
      </c>
      <c r="I106">
        <f>SUM('Raw Data'!H104:H115)</f>
        <v>475994000</v>
      </c>
      <c r="J106">
        <f>SUM('Raw Data'!I104:I115)</f>
        <v>222606000</v>
      </c>
      <c r="K106">
        <f>SUM('Raw Data'!J104:J115)</f>
        <v>233107000</v>
      </c>
      <c r="L106">
        <f>SUM('Raw Data'!K104:K115)</f>
        <v>1114590000</v>
      </c>
      <c r="M106">
        <f>SUM('Raw Data'!L104:L115)</f>
        <v>103794000</v>
      </c>
      <c r="N106">
        <f>SUM('Raw Data'!M104:M115)</f>
        <v>572947000</v>
      </c>
      <c r="O106">
        <f>SUM('Raw Data'!N104:N115)</f>
        <v>311243000</v>
      </c>
      <c r="P106">
        <f>SUM('Raw Data'!O104:O115)</f>
        <v>299364000</v>
      </c>
      <c r="Q106">
        <f>SUM('Raw Data'!P104:P115)</f>
        <v>511598000</v>
      </c>
      <c r="R106">
        <f>SUM('Raw Data'!Q104:Q115)</f>
        <v>1015152000</v>
      </c>
      <c r="S106">
        <f>SUM('Raw Data'!R104:R115)</f>
        <v>67840000</v>
      </c>
      <c r="T106">
        <f>SUM('Raw Data'!S104:S115)</f>
        <v>254749000</v>
      </c>
      <c r="U106">
        <f>SUM('Raw Data'!T104:T115)</f>
        <v>172424000</v>
      </c>
      <c r="V106">
        <f>SUM('Raw Data'!U104:U115)</f>
        <v>602747000</v>
      </c>
      <c r="W106">
        <f>SUM('Raw Data'!V104:V115)</f>
        <v>12821000</v>
      </c>
      <c r="X106">
        <f>SUM('Raw Data'!W104:W115)</f>
        <v>8040377000</v>
      </c>
      <c r="Y106">
        <v>0</v>
      </c>
      <c r="Z106" s="31">
        <f t="shared" si="2"/>
        <v>9.1421981227522321E-5</v>
      </c>
      <c r="AA106" s="31">
        <f t="shared" si="3"/>
        <v>7.8416229564199441E-2</v>
      </c>
    </row>
    <row r="107" spans="1:27">
      <c r="A107" s="25">
        <f>'Raw Data'!A105</f>
        <v>43313</v>
      </c>
      <c r="B107" s="25">
        <f>'Raw Data'!A116</f>
        <v>43647</v>
      </c>
      <c r="C107">
        <f>SUM('Raw Data'!B105:B116)</f>
        <v>112554000</v>
      </c>
      <c r="D107">
        <f>SUM('Raw Data'!C105:C116)</f>
        <v>7403000</v>
      </c>
      <c r="E107">
        <f>SUM('Raw Data'!D105:D116)</f>
        <v>80309000</v>
      </c>
      <c r="F107">
        <f>SUM('Raw Data'!E105:E116)</f>
        <v>475426000</v>
      </c>
      <c r="G107">
        <f>SUM('Raw Data'!F105:F116)</f>
        <v>990106000</v>
      </c>
      <c r="H107">
        <f>SUM('Raw Data'!G105:G116)</f>
        <v>418696000</v>
      </c>
      <c r="I107">
        <f>SUM('Raw Data'!H105:H116)</f>
        <v>478986000</v>
      </c>
      <c r="J107">
        <f>SUM('Raw Data'!I105:I116)</f>
        <v>223746000</v>
      </c>
      <c r="K107">
        <f>SUM('Raw Data'!J105:J116)</f>
        <v>230500000</v>
      </c>
      <c r="L107">
        <f>SUM('Raw Data'!K105:K116)</f>
        <v>1122340000</v>
      </c>
      <c r="M107">
        <f>SUM('Raw Data'!L105:L116)</f>
        <v>105434000</v>
      </c>
      <c r="N107">
        <f>SUM('Raw Data'!M105:M116)</f>
        <v>578331000</v>
      </c>
      <c r="O107">
        <f>SUM('Raw Data'!N105:N116)</f>
        <v>310707000</v>
      </c>
      <c r="P107">
        <f>SUM('Raw Data'!O105:O116)</f>
        <v>303297000</v>
      </c>
      <c r="Q107">
        <f>SUM('Raw Data'!P105:P116)</f>
        <v>514975000</v>
      </c>
      <c r="R107">
        <f>SUM('Raw Data'!Q105:Q116)</f>
        <v>1022842000</v>
      </c>
      <c r="S107">
        <f>SUM('Raw Data'!R105:R116)</f>
        <v>68264000</v>
      </c>
      <c r="T107">
        <f>SUM('Raw Data'!S105:S116)</f>
        <v>257596000</v>
      </c>
      <c r="U107">
        <f>SUM('Raw Data'!T105:T116)</f>
        <v>174744000</v>
      </c>
      <c r="V107">
        <f>SUM('Raw Data'!U105:U116)</f>
        <v>615431000</v>
      </c>
      <c r="W107">
        <f>SUM('Raw Data'!V105:V116)</f>
        <v>13533000</v>
      </c>
      <c r="X107">
        <f>SUM('Raw Data'!W105:W116)</f>
        <v>8105214000</v>
      </c>
      <c r="Y107">
        <v>0</v>
      </c>
      <c r="Z107" s="31">
        <f t="shared" si="2"/>
        <v>8.0639253607138073E-3</v>
      </c>
      <c r="AA107" s="31">
        <f t="shared" si="3"/>
        <v>7.3129778148026833E-2</v>
      </c>
    </row>
    <row r="108" spans="1:27">
      <c r="A108" s="25">
        <f>'Raw Data'!A106</f>
        <v>43344</v>
      </c>
      <c r="B108" s="25">
        <f>'Raw Data'!A117</f>
        <v>43678</v>
      </c>
      <c r="C108">
        <f>SUM('Raw Data'!B106:B117)</f>
        <v>112209000</v>
      </c>
      <c r="D108">
        <f>SUM('Raw Data'!C106:C117)</f>
        <v>7386000</v>
      </c>
      <c r="E108">
        <f>SUM('Raw Data'!D106:D117)</f>
        <v>80469000</v>
      </c>
      <c r="F108">
        <f>SUM('Raw Data'!E106:E117)</f>
        <v>477436000</v>
      </c>
      <c r="G108">
        <f>SUM('Raw Data'!F106:F117)</f>
        <v>980543000</v>
      </c>
      <c r="H108">
        <f>SUM('Raw Data'!G106:G117)</f>
        <v>420389000</v>
      </c>
      <c r="I108">
        <f>SUM('Raw Data'!H106:H117)</f>
        <v>480195000</v>
      </c>
      <c r="J108">
        <f>SUM('Raw Data'!I106:I117)</f>
        <v>223879000</v>
      </c>
      <c r="K108">
        <f>SUM('Raw Data'!J106:J117)</f>
        <v>229728000</v>
      </c>
      <c r="L108">
        <f>SUM('Raw Data'!K106:K117)</f>
        <v>1126200000</v>
      </c>
      <c r="M108">
        <f>SUM('Raw Data'!L106:L117)</f>
        <v>110148000</v>
      </c>
      <c r="N108">
        <f>SUM('Raw Data'!M106:M117)</f>
        <v>579588000</v>
      </c>
      <c r="O108">
        <f>SUM('Raw Data'!N106:N117)</f>
        <v>327798000</v>
      </c>
      <c r="P108">
        <f>SUM('Raw Data'!O106:O117)</f>
        <v>304691000</v>
      </c>
      <c r="Q108">
        <f>SUM('Raw Data'!P106:P117)</f>
        <v>516273000</v>
      </c>
      <c r="R108">
        <f>SUM('Raw Data'!Q106:Q117)</f>
        <v>1025098000</v>
      </c>
      <c r="S108">
        <f>SUM('Raw Data'!R106:R117)</f>
        <v>68248000</v>
      </c>
      <c r="T108">
        <f>SUM('Raw Data'!S106:S117)</f>
        <v>258157000</v>
      </c>
      <c r="U108">
        <f>SUM('Raw Data'!T106:T117)</f>
        <v>175311000</v>
      </c>
      <c r="V108">
        <f>SUM('Raw Data'!U106:U117)</f>
        <v>595406000</v>
      </c>
      <c r="W108">
        <f>SUM('Raw Data'!V106:V117)</f>
        <v>14236000</v>
      </c>
      <c r="X108">
        <f>SUM('Raw Data'!W106:W117)</f>
        <v>8113381000</v>
      </c>
      <c r="Y108">
        <v>0</v>
      </c>
      <c r="Z108" s="31">
        <f t="shared" si="2"/>
        <v>1.0076229942849134E-3</v>
      </c>
      <c r="AA108" s="31">
        <f t="shared" si="3"/>
        <v>6.3608900807298016E-2</v>
      </c>
    </row>
    <row r="109" spans="1:27">
      <c r="A109" s="25">
        <f>'Raw Data'!A107</f>
        <v>43374</v>
      </c>
      <c r="B109" s="25">
        <f>'Raw Data'!A118</f>
        <v>43709</v>
      </c>
      <c r="C109">
        <f>SUM('Raw Data'!B107:B118)</f>
        <v>111330000</v>
      </c>
      <c r="D109">
        <f>SUM('Raw Data'!C107:C118)</f>
        <v>7413000</v>
      </c>
      <c r="E109">
        <f>SUM('Raw Data'!D107:D118)</f>
        <v>81128000</v>
      </c>
      <c r="F109">
        <f>SUM('Raw Data'!E107:E118)</f>
        <v>482698000</v>
      </c>
      <c r="G109">
        <f>SUM('Raw Data'!F107:F118)</f>
        <v>983874000</v>
      </c>
      <c r="H109">
        <f>SUM('Raw Data'!G107:G118)</f>
        <v>423282000</v>
      </c>
      <c r="I109">
        <f>SUM('Raw Data'!H107:H118)</f>
        <v>483793000</v>
      </c>
      <c r="J109">
        <f>SUM('Raw Data'!I107:I118)</f>
        <v>224602000</v>
      </c>
      <c r="K109">
        <f>SUM('Raw Data'!J107:J118)</f>
        <v>229113000</v>
      </c>
      <c r="L109">
        <f>SUM('Raw Data'!K107:K118)</f>
        <v>1133737000</v>
      </c>
      <c r="M109">
        <f>SUM('Raw Data'!L107:L118)</f>
        <v>111087000</v>
      </c>
      <c r="N109">
        <f>SUM('Raw Data'!M107:M118)</f>
        <v>583068000</v>
      </c>
      <c r="O109">
        <f>SUM('Raw Data'!N107:N118)</f>
        <v>335447000</v>
      </c>
      <c r="P109">
        <f>SUM('Raw Data'!O107:O118)</f>
        <v>308142000</v>
      </c>
      <c r="Q109">
        <f>SUM('Raw Data'!P107:P118)</f>
        <v>519191000</v>
      </c>
      <c r="R109">
        <f>SUM('Raw Data'!Q107:Q118)</f>
        <v>1034742000</v>
      </c>
      <c r="S109">
        <f>SUM('Raw Data'!R107:R118)</f>
        <v>68802000</v>
      </c>
      <c r="T109">
        <f>SUM('Raw Data'!S107:S118)</f>
        <v>260179000</v>
      </c>
      <c r="U109">
        <f>SUM('Raw Data'!T107:T118)</f>
        <v>176251000</v>
      </c>
      <c r="V109">
        <f>SUM('Raw Data'!U107:U118)</f>
        <v>599552000</v>
      </c>
      <c r="W109">
        <f>SUM('Raw Data'!V107:V118)</f>
        <v>15047000</v>
      </c>
      <c r="X109">
        <f>SUM('Raw Data'!W107:W118)</f>
        <v>8172469000</v>
      </c>
      <c r="Y109">
        <v>0</v>
      </c>
      <c r="Z109" s="31">
        <f t="shared" si="2"/>
        <v>7.2827838357399956E-3</v>
      </c>
      <c r="AA109" s="31">
        <f t="shared" si="3"/>
        <v>7.2088430938024861E-2</v>
      </c>
    </row>
    <row r="110" spans="1:27">
      <c r="A110" s="25">
        <f>'Raw Data'!A108</f>
        <v>43405</v>
      </c>
      <c r="B110" s="25">
        <f>'Raw Data'!A119</f>
        <v>43739</v>
      </c>
      <c r="C110">
        <f>SUM('Raw Data'!B108:B119)</f>
        <v>111633000</v>
      </c>
      <c r="D110">
        <f>SUM('Raw Data'!C108:C119)</f>
        <v>7426000</v>
      </c>
      <c r="E110">
        <f>SUM('Raw Data'!D108:D119)</f>
        <v>81123000</v>
      </c>
      <c r="F110">
        <f>SUM('Raw Data'!E108:E119)</f>
        <v>486453000</v>
      </c>
      <c r="G110">
        <f>SUM('Raw Data'!F108:F119)</f>
        <v>984076000</v>
      </c>
      <c r="H110">
        <f>SUM('Raw Data'!G108:G119)</f>
        <v>424844000</v>
      </c>
      <c r="I110">
        <f>SUM('Raw Data'!H108:H119)</f>
        <v>486033000</v>
      </c>
      <c r="J110">
        <f>SUM('Raw Data'!I108:I119)</f>
        <v>225612000</v>
      </c>
      <c r="K110">
        <f>SUM('Raw Data'!J108:J119)</f>
        <v>229661000</v>
      </c>
      <c r="L110">
        <f>SUM('Raw Data'!K108:K119)</f>
        <v>1141198000</v>
      </c>
      <c r="M110">
        <f>SUM('Raw Data'!L108:L119)</f>
        <v>111857000</v>
      </c>
      <c r="N110">
        <f>SUM('Raw Data'!M108:M119)</f>
        <v>584092000</v>
      </c>
      <c r="O110">
        <f>SUM('Raw Data'!N108:N119)</f>
        <v>359054000</v>
      </c>
      <c r="P110">
        <f>SUM('Raw Data'!O108:O119)</f>
        <v>311300000</v>
      </c>
      <c r="Q110">
        <f>SUM('Raw Data'!P108:P119)</f>
        <v>518880000</v>
      </c>
      <c r="R110">
        <f>SUM('Raw Data'!Q108:Q119)</f>
        <v>1038258000</v>
      </c>
      <c r="S110">
        <f>SUM('Raw Data'!R108:R119)</f>
        <v>69465000</v>
      </c>
      <c r="T110">
        <f>SUM('Raw Data'!S108:S119)</f>
        <v>261470000</v>
      </c>
      <c r="U110">
        <f>SUM('Raw Data'!T108:T119)</f>
        <v>178235000</v>
      </c>
      <c r="V110">
        <f>SUM('Raw Data'!U108:U119)</f>
        <v>609254000</v>
      </c>
      <c r="W110">
        <f>SUM('Raw Data'!V108:V119)</f>
        <v>15984000</v>
      </c>
      <c r="X110">
        <f>SUM('Raw Data'!W108:W119)</f>
        <v>8235896000</v>
      </c>
      <c r="Y110">
        <v>0</v>
      </c>
      <c r="Z110" s="31">
        <f t="shared" si="2"/>
        <v>7.7610572765708869E-3</v>
      </c>
      <c r="AA110" s="31">
        <f t="shared" si="3"/>
        <v>6.6797025831813614E-2</v>
      </c>
    </row>
    <row r="111" spans="1:27">
      <c r="A111" s="25">
        <f>'Raw Data'!A109</f>
        <v>43435</v>
      </c>
      <c r="B111" s="25">
        <f>'Raw Data'!A120</f>
        <v>43770</v>
      </c>
      <c r="C111">
        <f>SUM('Raw Data'!B109:B120)</f>
        <v>110905000</v>
      </c>
      <c r="D111">
        <f>SUM('Raw Data'!C109:C120)</f>
        <v>7339000</v>
      </c>
      <c r="E111">
        <f>SUM('Raw Data'!D109:D120)</f>
        <v>81333000</v>
      </c>
      <c r="F111">
        <f>SUM('Raw Data'!E109:E120)</f>
        <v>485786000</v>
      </c>
      <c r="G111">
        <f>SUM('Raw Data'!F109:F120)</f>
        <v>983282000</v>
      </c>
      <c r="H111">
        <f>SUM('Raw Data'!G109:G120)</f>
        <v>424212000</v>
      </c>
      <c r="I111">
        <f>SUM('Raw Data'!H109:H120)</f>
        <v>484102000</v>
      </c>
      <c r="J111">
        <f>SUM('Raw Data'!I109:I120)</f>
        <v>224070000</v>
      </c>
      <c r="K111">
        <f>SUM('Raw Data'!J109:J120)</f>
        <v>227527000</v>
      </c>
      <c r="L111">
        <f>SUM('Raw Data'!K109:K120)</f>
        <v>1145675000</v>
      </c>
      <c r="M111">
        <f>SUM('Raw Data'!L109:L120)</f>
        <v>112298000</v>
      </c>
      <c r="N111">
        <f>SUM('Raw Data'!M109:M120)</f>
        <v>584169000</v>
      </c>
      <c r="O111">
        <f>SUM('Raw Data'!N109:N120)</f>
        <v>360917000</v>
      </c>
      <c r="P111">
        <f>SUM('Raw Data'!O109:O120)</f>
        <v>312066000</v>
      </c>
      <c r="Q111">
        <f>SUM('Raw Data'!P109:P120)</f>
        <v>524987000</v>
      </c>
      <c r="R111">
        <f>SUM('Raw Data'!Q109:Q120)</f>
        <v>1040838000</v>
      </c>
      <c r="S111">
        <f>SUM('Raw Data'!R109:R120)</f>
        <v>69706000</v>
      </c>
      <c r="T111">
        <f>SUM('Raw Data'!S109:S120)</f>
        <v>260934000</v>
      </c>
      <c r="U111">
        <f>SUM('Raw Data'!T109:T120)</f>
        <v>178200000</v>
      </c>
      <c r="V111">
        <f>SUM('Raw Data'!U109:U120)</f>
        <v>594843000</v>
      </c>
      <c r="W111">
        <f>SUM('Raw Data'!V109:V120)</f>
        <v>16931000</v>
      </c>
      <c r="X111">
        <f>SUM('Raw Data'!W109:W120)</f>
        <v>8230107000</v>
      </c>
      <c r="Y111">
        <v>0</v>
      </c>
      <c r="Z111" s="31">
        <f t="shared" si="2"/>
        <v>-7.0289862815169112E-4</v>
      </c>
      <c r="AA111" s="31">
        <f t="shared" si="3"/>
        <v>5.7045146414903963E-2</v>
      </c>
    </row>
    <row r="112" spans="1:27">
      <c r="A112" s="25">
        <f>'Raw Data'!A110</f>
        <v>43466</v>
      </c>
      <c r="B112" s="25">
        <f>'Raw Data'!A121</f>
        <v>43800</v>
      </c>
      <c r="C112">
        <f>SUM('Raw Data'!B110:B121)</f>
        <v>112132000</v>
      </c>
      <c r="D112">
        <f>SUM('Raw Data'!C110:C121)</f>
        <v>7384000</v>
      </c>
      <c r="E112">
        <f>SUM('Raw Data'!D110:D121)</f>
        <v>81944000</v>
      </c>
      <c r="F112">
        <f>SUM('Raw Data'!E110:E121)</f>
        <v>494169000</v>
      </c>
      <c r="G112">
        <f>SUM('Raw Data'!F110:F121)</f>
        <v>992649000</v>
      </c>
      <c r="H112">
        <f>SUM('Raw Data'!G110:G121)</f>
        <v>430173000</v>
      </c>
      <c r="I112">
        <f>SUM('Raw Data'!H110:H121)</f>
        <v>492639000</v>
      </c>
      <c r="J112">
        <f>SUM('Raw Data'!I110:I121)</f>
        <v>225909000</v>
      </c>
      <c r="K112">
        <f>SUM('Raw Data'!J110:J121)</f>
        <v>229826000</v>
      </c>
      <c r="L112">
        <f>SUM('Raw Data'!K110:K121)</f>
        <v>1161957000</v>
      </c>
      <c r="M112">
        <f>SUM('Raw Data'!L110:L121)</f>
        <v>114256000</v>
      </c>
      <c r="N112">
        <f>SUM('Raw Data'!M110:M121)</f>
        <v>594259000</v>
      </c>
      <c r="O112">
        <f>SUM('Raw Data'!N110:N121)</f>
        <v>368361000</v>
      </c>
      <c r="P112">
        <f>SUM('Raw Data'!O110:O121)</f>
        <v>316815000</v>
      </c>
      <c r="Q112">
        <f>SUM('Raw Data'!P110:P121)</f>
        <v>532186000</v>
      </c>
      <c r="R112">
        <f>SUM('Raw Data'!Q110:Q121)</f>
        <v>1054839000</v>
      </c>
      <c r="S112">
        <f>SUM('Raw Data'!R110:R121)</f>
        <v>70074000</v>
      </c>
      <c r="T112">
        <f>SUM('Raw Data'!S110:S121)</f>
        <v>264616000</v>
      </c>
      <c r="U112">
        <f>SUM('Raw Data'!T110:T121)</f>
        <v>180281000</v>
      </c>
      <c r="V112">
        <f>SUM('Raw Data'!U110:U121)</f>
        <v>613754000</v>
      </c>
      <c r="W112">
        <f>SUM('Raw Data'!V110:V121)</f>
        <v>17986000</v>
      </c>
      <c r="X112">
        <f>SUM('Raw Data'!W110:W121)</f>
        <v>8356195000</v>
      </c>
      <c r="Y112">
        <v>0</v>
      </c>
      <c r="Z112" s="31">
        <f t="shared" si="2"/>
        <v>1.5320335446428582E-2</v>
      </c>
      <c r="AA112" s="31">
        <f t="shared" si="3"/>
        <v>6.6927314655390896E-2</v>
      </c>
    </row>
    <row r="113" spans="1:27">
      <c r="A113" s="25">
        <f>'Raw Data'!A111</f>
        <v>43497</v>
      </c>
      <c r="B113" s="25">
        <f>'Raw Data'!A122</f>
        <v>43831</v>
      </c>
      <c r="C113">
        <f>SUM('Raw Data'!B111:B122)</f>
        <v>111983000</v>
      </c>
      <c r="D113">
        <f>SUM('Raw Data'!C111:C122)</f>
        <v>7370000</v>
      </c>
      <c r="E113">
        <f>SUM('Raw Data'!D111:D122)</f>
        <v>82060000</v>
      </c>
      <c r="F113">
        <f>SUM('Raw Data'!E111:E122)</f>
        <v>496430000</v>
      </c>
      <c r="G113">
        <f>SUM('Raw Data'!F111:F122)</f>
        <v>997534000</v>
      </c>
      <c r="H113">
        <f>SUM('Raw Data'!G111:G122)</f>
        <v>429209000</v>
      </c>
      <c r="I113">
        <f>SUM('Raw Data'!H111:H122)</f>
        <v>495126000</v>
      </c>
      <c r="J113">
        <f>SUM('Raw Data'!I111:I122)</f>
        <v>225872000</v>
      </c>
      <c r="K113">
        <f>SUM('Raw Data'!J111:J122)</f>
        <v>229810000</v>
      </c>
      <c r="L113">
        <f>SUM('Raw Data'!K111:K122)</f>
        <v>1178275000</v>
      </c>
      <c r="M113">
        <f>SUM('Raw Data'!L111:L122)</f>
        <v>114862000</v>
      </c>
      <c r="N113">
        <f>SUM('Raw Data'!M111:M122)</f>
        <v>595178000</v>
      </c>
      <c r="O113">
        <f>SUM('Raw Data'!N111:N122)</f>
        <v>375274000</v>
      </c>
      <c r="P113">
        <f>SUM('Raw Data'!O111:O122)</f>
        <v>317075000</v>
      </c>
      <c r="Q113">
        <f>SUM('Raw Data'!P111:P122)</f>
        <v>529877000</v>
      </c>
      <c r="R113">
        <f>SUM('Raw Data'!Q111:Q122)</f>
        <v>1052687000</v>
      </c>
      <c r="S113">
        <f>SUM('Raw Data'!R111:R122)</f>
        <v>70723000</v>
      </c>
      <c r="T113">
        <f>SUM('Raw Data'!S111:S122)</f>
        <v>265753000</v>
      </c>
      <c r="U113">
        <f>SUM('Raw Data'!T111:T122)</f>
        <v>181078000</v>
      </c>
      <c r="V113">
        <f>SUM('Raw Data'!U111:U122)</f>
        <v>640050000</v>
      </c>
      <c r="W113">
        <f>SUM('Raw Data'!V111:V122)</f>
        <v>22178000</v>
      </c>
      <c r="X113">
        <f>SUM('Raw Data'!W111:W122)</f>
        <v>8418393000</v>
      </c>
      <c r="Y113">
        <v>0</v>
      </c>
      <c r="Z113" s="31">
        <f t="shared" si="2"/>
        <v>7.4433399412052971E-3</v>
      </c>
      <c r="AA113" s="31">
        <f>(X113-X101)/X101</f>
        <v>7.2796921682981519E-2</v>
      </c>
    </row>
    <row r="114" spans="1:27">
      <c r="A114" s="25"/>
      <c r="B114" s="25"/>
    </row>
    <row r="115" spans="1:27">
      <c r="A115" s="25"/>
      <c r="B115" s="25"/>
    </row>
    <row r="116" spans="1:27">
      <c r="A116" s="25"/>
      <c r="B116" s="25"/>
    </row>
    <row r="117" spans="1:27">
      <c r="A117" s="25"/>
      <c r="B117" s="25"/>
    </row>
    <row r="118" spans="1:27" ht="38.25">
      <c r="A118" t="s">
        <v>40</v>
      </c>
      <c r="B118" t="s">
        <v>41</v>
      </c>
      <c r="C118" t="s">
        <v>27</v>
      </c>
      <c r="D118" t="s">
        <v>5</v>
      </c>
      <c r="E118" t="s">
        <v>7</v>
      </c>
      <c r="F118" t="s">
        <v>9</v>
      </c>
      <c r="G118" t="s">
        <v>11</v>
      </c>
      <c r="H118" t="s">
        <v>13</v>
      </c>
      <c r="I118" t="s">
        <v>15</v>
      </c>
      <c r="J118" t="s">
        <v>17</v>
      </c>
      <c r="K118" t="s">
        <v>19</v>
      </c>
      <c r="L118" t="s">
        <v>21</v>
      </c>
      <c r="M118" t="s">
        <v>4</v>
      </c>
      <c r="N118" t="s">
        <v>6</v>
      </c>
      <c r="O118" t="s">
        <v>8</v>
      </c>
      <c r="P118" t="s">
        <v>28</v>
      </c>
      <c r="Q118" t="s">
        <v>12</v>
      </c>
      <c r="R118" t="s">
        <v>14</v>
      </c>
      <c r="S118" t="s">
        <v>16</v>
      </c>
      <c r="T118" t="s">
        <v>18</v>
      </c>
      <c r="U118" t="s">
        <v>20</v>
      </c>
      <c r="V118" t="s">
        <v>22</v>
      </c>
      <c r="W118" t="s">
        <v>37</v>
      </c>
      <c r="X118" t="s">
        <v>38</v>
      </c>
      <c r="Y118" t="s">
        <v>47</v>
      </c>
      <c r="Z118" s="32" t="s">
        <v>48</v>
      </c>
      <c r="AA118" s="32" t="s">
        <v>49</v>
      </c>
    </row>
    <row r="119" spans="1:27">
      <c r="A119" s="25">
        <f t="shared" ref="A119:B138" si="4">A5</f>
        <v>40210</v>
      </c>
      <c r="B119" s="25">
        <f t="shared" si="4"/>
        <v>40544</v>
      </c>
      <c r="C119">
        <v>0</v>
      </c>
      <c r="D119">
        <v>0</v>
      </c>
      <c r="E119">
        <v>0</v>
      </c>
      <c r="F119">
        <v>0</v>
      </c>
      <c r="G119">
        <v>0</v>
      </c>
      <c r="H119">
        <v>0</v>
      </c>
      <c r="I119">
        <v>0</v>
      </c>
      <c r="J119">
        <v>0</v>
      </c>
      <c r="K119">
        <v>0</v>
      </c>
      <c r="L119">
        <v>0</v>
      </c>
      <c r="M119">
        <v>0</v>
      </c>
      <c r="N119">
        <v>0</v>
      </c>
      <c r="O119">
        <v>0</v>
      </c>
      <c r="P119">
        <v>0</v>
      </c>
      <c r="Q119">
        <v>0</v>
      </c>
      <c r="R119">
        <v>0</v>
      </c>
      <c r="S119">
        <v>0</v>
      </c>
      <c r="T119">
        <v>0</v>
      </c>
      <c r="U119">
        <v>0</v>
      </c>
      <c r="V119">
        <v>0</v>
      </c>
      <c r="W119">
        <v>0</v>
      </c>
      <c r="X119">
        <v>0</v>
      </c>
    </row>
    <row r="120" spans="1:27">
      <c r="A120" s="25">
        <f t="shared" si="4"/>
        <v>40238</v>
      </c>
      <c r="B120" s="25">
        <f t="shared" si="4"/>
        <v>40575</v>
      </c>
      <c r="C120">
        <v>0</v>
      </c>
      <c r="D120">
        <v>0</v>
      </c>
      <c r="E120">
        <v>0</v>
      </c>
      <c r="F120">
        <v>0</v>
      </c>
      <c r="G120">
        <v>0</v>
      </c>
      <c r="H120">
        <v>0</v>
      </c>
      <c r="I120">
        <v>0</v>
      </c>
      <c r="J120">
        <v>0</v>
      </c>
      <c r="K120">
        <v>0</v>
      </c>
      <c r="L120">
        <v>0</v>
      </c>
      <c r="M120">
        <v>0</v>
      </c>
      <c r="N120">
        <v>0</v>
      </c>
      <c r="O120">
        <v>0</v>
      </c>
      <c r="P120">
        <v>0</v>
      </c>
      <c r="Q120">
        <v>0</v>
      </c>
      <c r="R120">
        <v>0</v>
      </c>
      <c r="S120">
        <v>0</v>
      </c>
      <c r="T120">
        <v>0</v>
      </c>
      <c r="U120">
        <v>0</v>
      </c>
      <c r="V120">
        <v>0</v>
      </c>
      <c r="W120">
        <v>0</v>
      </c>
      <c r="X120">
        <v>0</v>
      </c>
    </row>
    <row r="121" spans="1:27">
      <c r="A121" s="25">
        <f t="shared" si="4"/>
        <v>40269</v>
      </c>
      <c r="B121" s="25">
        <f t="shared" si="4"/>
        <v>40603</v>
      </c>
      <c r="C121">
        <v>0</v>
      </c>
      <c r="D121">
        <v>0</v>
      </c>
      <c r="E121">
        <v>0</v>
      </c>
      <c r="F121">
        <v>0</v>
      </c>
      <c r="G121">
        <v>0</v>
      </c>
      <c r="H121">
        <v>0</v>
      </c>
      <c r="I121">
        <v>0</v>
      </c>
      <c r="J121">
        <v>0</v>
      </c>
      <c r="K121">
        <v>0</v>
      </c>
      <c r="L121">
        <v>0</v>
      </c>
      <c r="M121">
        <v>0</v>
      </c>
      <c r="N121">
        <v>0</v>
      </c>
      <c r="O121">
        <v>0</v>
      </c>
      <c r="P121">
        <v>0</v>
      </c>
      <c r="Q121">
        <v>0</v>
      </c>
      <c r="R121">
        <v>0</v>
      </c>
      <c r="S121">
        <v>0</v>
      </c>
      <c r="T121">
        <v>0</v>
      </c>
      <c r="U121">
        <v>0</v>
      </c>
      <c r="V121">
        <v>0</v>
      </c>
      <c r="W121">
        <v>0</v>
      </c>
      <c r="X121">
        <v>0</v>
      </c>
    </row>
    <row r="122" spans="1:27">
      <c r="A122" s="25">
        <f t="shared" si="4"/>
        <v>40299</v>
      </c>
      <c r="B122" s="25">
        <f t="shared" si="4"/>
        <v>40634</v>
      </c>
      <c r="C122">
        <v>0</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row>
    <row r="123" spans="1:27">
      <c r="A123" s="25">
        <f t="shared" si="4"/>
        <v>40330</v>
      </c>
      <c r="B123" s="25">
        <f t="shared" si="4"/>
        <v>40664</v>
      </c>
      <c r="C123">
        <v>0</v>
      </c>
      <c r="D123">
        <v>0</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row>
    <row r="124" spans="1:27">
      <c r="A124" s="25">
        <f t="shared" si="4"/>
        <v>40360</v>
      </c>
      <c r="B124" s="25">
        <f t="shared" si="4"/>
        <v>40695</v>
      </c>
      <c r="C124">
        <v>0</v>
      </c>
      <c r="D124">
        <v>0</v>
      </c>
      <c r="E124">
        <v>0</v>
      </c>
      <c r="F124">
        <v>0</v>
      </c>
      <c r="G124">
        <v>0</v>
      </c>
      <c r="H124">
        <v>0</v>
      </c>
      <c r="I124">
        <v>0</v>
      </c>
      <c r="J124">
        <v>0</v>
      </c>
      <c r="K124">
        <v>0</v>
      </c>
      <c r="L124">
        <v>0</v>
      </c>
      <c r="M124">
        <v>0</v>
      </c>
      <c r="N124">
        <v>0</v>
      </c>
      <c r="O124">
        <v>0</v>
      </c>
      <c r="P124">
        <v>0</v>
      </c>
      <c r="Q124">
        <v>0</v>
      </c>
      <c r="R124">
        <v>0</v>
      </c>
      <c r="S124">
        <v>0</v>
      </c>
      <c r="T124">
        <v>0</v>
      </c>
      <c r="U124">
        <v>0</v>
      </c>
      <c r="V124">
        <v>0</v>
      </c>
      <c r="W124">
        <v>0</v>
      </c>
      <c r="X124">
        <v>0</v>
      </c>
    </row>
    <row r="125" spans="1:27">
      <c r="A125" s="25">
        <f t="shared" si="4"/>
        <v>40391</v>
      </c>
      <c r="B125" s="25">
        <f t="shared" si="4"/>
        <v>40725</v>
      </c>
      <c r="C125">
        <v>0</v>
      </c>
      <c r="D125">
        <v>0</v>
      </c>
      <c r="E125">
        <v>0</v>
      </c>
      <c r="F125">
        <v>0</v>
      </c>
      <c r="G125">
        <v>0</v>
      </c>
      <c r="H125">
        <v>0</v>
      </c>
      <c r="I125">
        <v>0</v>
      </c>
      <c r="J125">
        <v>0</v>
      </c>
      <c r="K125">
        <v>0</v>
      </c>
      <c r="L125">
        <v>0</v>
      </c>
      <c r="M125">
        <v>0</v>
      </c>
      <c r="N125">
        <v>0</v>
      </c>
      <c r="O125">
        <v>0</v>
      </c>
      <c r="P125">
        <v>0</v>
      </c>
      <c r="Q125">
        <v>0</v>
      </c>
      <c r="R125">
        <v>0</v>
      </c>
      <c r="S125">
        <v>0</v>
      </c>
      <c r="T125">
        <v>0</v>
      </c>
      <c r="U125">
        <v>0</v>
      </c>
      <c r="V125">
        <v>0</v>
      </c>
      <c r="W125">
        <v>0</v>
      </c>
      <c r="X125">
        <v>0</v>
      </c>
    </row>
    <row r="126" spans="1:27">
      <c r="A126" s="25">
        <f t="shared" si="4"/>
        <v>40422</v>
      </c>
      <c r="B126" s="25">
        <f t="shared" si="4"/>
        <v>40756</v>
      </c>
      <c r="C126">
        <v>0</v>
      </c>
      <c r="D126">
        <v>0</v>
      </c>
      <c r="E126">
        <v>0</v>
      </c>
      <c r="F126">
        <v>0</v>
      </c>
      <c r="G126">
        <v>0</v>
      </c>
      <c r="H126">
        <v>0</v>
      </c>
      <c r="I126">
        <v>0</v>
      </c>
      <c r="J126">
        <v>0</v>
      </c>
      <c r="K126">
        <v>0</v>
      </c>
      <c r="L126">
        <v>0</v>
      </c>
      <c r="M126">
        <v>0</v>
      </c>
      <c r="N126">
        <v>0</v>
      </c>
      <c r="O126">
        <v>0</v>
      </c>
      <c r="P126">
        <v>0</v>
      </c>
      <c r="Q126">
        <v>0</v>
      </c>
      <c r="R126">
        <v>0</v>
      </c>
      <c r="S126">
        <v>0</v>
      </c>
      <c r="T126">
        <v>0</v>
      </c>
      <c r="U126">
        <v>0</v>
      </c>
      <c r="V126">
        <v>0</v>
      </c>
      <c r="W126">
        <v>0</v>
      </c>
      <c r="X126">
        <v>0</v>
      </c>
    </row>
    <row r="127" spans="1:27">
      <c r="A127" s="25">
        <f t="shared" si="4"/>
        <v>40452</v>
      </c>
      <c r="B127" s="25">
        <f t="shared" si="4"/>
        <v>40787</v>
      </c>
      <c r="C127">
        <v>0</v>
      </c>
      <c r="D127">
        <v>0</v>
      </c>
      <c r="E127">
        <v>0</v>
      </c>
      <c r="F127">
        <v>0</v>
      </c>
      <c r="G127">
        <v>0</v>
      </c>
      <c r="H127">
        <v>0</v>
      </c>
      <c r="I127">
        <v>0</v>
      </c>
      <c r="J127">
        <v>0</v>
      </c>
      <c r="K127">
        <v>0</v>
      </c>
      <c r="L127">
        <v>0</v>
      </c>
      <c r="M127">
        <v>0</v>
      </c>
      <c r="N127">
        <v>0</v>
      </c>
      <c r="O127">
        <v>0</v>
      </c>
      <c r="P127">
        <v>0</v>
      </c>
      <c r="Q127">
        <v>0</v>
      </c>
      <c r="R127">
        <v>0</v>
      </c>
      <c r="S127">
        <v>0</v>
      </c>
      <c r="T127">
        <v>0</v>
      </c>
      <c r="U127">
        <v>0</v>
      </c>
      <c r="V127">
        <v>0</v>
      </c>
      <c r="W127">
        <v>0</v>
      </c>
      <c r="X127">
        <v>0</v>
      </c>
    </row>
    <row r="128" spans="1:27">
      <c r="A128" s="25">
        <f t="shared" si="4"/>
        <v>40483</v>
      </c>
      <c r="B128" s="25">
        <f t="shared" si="4"/>
        <v>40817</v>
      </c>
      <c r="C128">
        <v>0</v>
      </c>
      <c r="D128">
        <v>0</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row>
    <row r="129" spans="1:24">
      <c r="A129" s="25">
        <f t="shared" si="4"/>
        <v>40513</v>
      </c>
      <c r="B129" s="25">
        <f t="shared" si="4"/>
        <v>40848</v>
      </c>
      <c r="C129">
        <v>0</v>
      </c>
      <c r="D129">
        <v>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row>
    <row r="130" spans="1:24">
      <c r="A130" s="25">
        <f t="shared" si="4"/>
        <v>40544</v>
      </c>
      <c r="B130" s="25">
        <f t="shared" si="4"/>
        <v>40878</v>
      </c>
      <c r="C130">
        <v>0</v>
      </c>
      <c r="D130">
        <v>0</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row>
    <row r="131" spans="1:24">
      <c r="A131" s="25">
        <f t="shared" si="4"/>
        <v>40575</v>
      </c>
      <c r="B131" s="25">
        <f t="shared" si="4"/>
        <v>40909</v>
      </c>
      <c r="C131">
        <v>0</v>
      </c>
      <c r="D131">
        <v>0</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row>
    <row r="132" spans="1:24">
      <c r="A132" s="25">
        <f t="shared" si="4"/>
        <v>40603</v>
      </c>
      <c r="B132" s="25">
        <f t="shared" si="4"/>
        <v>40940</v>
      </c>
      <c r="C132">
        <v>120000000</v>
      </c>
      <c r="D132">
        <v>10000000</v>
      </c>
      <c r="E132">
        <v>100000000</v>
      </c>
      <c r="F132">
        <v>500000000</v>
      </c>
      <c r="G132">
        <v>1250000000</v>
      </c>
      <c r="H132">
        <v>500000000</v>
      </c>
      <c r="I132">
        <v>500000000</v>
      </c>
      <c r="J132">
        <v>250000000</v>
      </c>
      <c r="K132">
        <v>300000000</v>
      </c>
      <c r="L132">
        <v>1500000000</v>
      </c>
      <c r="M132">
        <v>125000000</v>
      </c>
      <c r="N132">
        <v>600000000</v>
      </c>
      <c r="O132">
        <v>400000000</v>
      </c>
      <c r="P132">
        <v>350000000</v>
      </c>
      <c r="Q132">
        <v>600000000</v>
      </c>
      <c r="R132">
        <v>1200000000</v>
      </c>
      <c r="S132">
        <v>80000000</v>
      </c>
      <c r="T132">
        <v>350000000</v>
      </c>
      <c r="U132">
        <v>200000000</v>
      </c>
      <c r="V132">
        <v>700000000</v>
      </c>
      <c r="W132">
        <v>700000000</v>
      </c>
      <c r="X132">
        <v>9000000000</v>
      </c>
    </row>
    <row r="133" spans="1:24">
      <c r="A133" s="25">
        <f t="shared" si="4"/>
        <v>40634</v>
      </c>
      <c r="B133" s="25">
        <f t="shared" si="4"/>
        <v>40969</v>
      </c>
      <c r="C133">
        <v>120000000</v>
      </c>
      <c r="D133">
        <v>10000000</v>
      </c>
      <c r="E133">
        <v>100000000</v>
      </c>
      <c r="F133">
        <v>500000000</v>
      </c>
      <c r="G133">
        <v>1250000000</v>
      </c>
      <c r="H133">
        <v>500000000</v>
      </c>
      <c r="I133">
        <v>500000000</v>
      </c>
      <c r="J133">
        <v>250000000</v>
      </c>
      <c r="K133">
        <v>300000000</v>
      </c>
      <c r="L133">
        <v>1500000000</v>
      </c>
      <c r="M133">
        <v>125000000</v>
      </c>
      <c r="N133">
        <v>600000000</v>
      </c>
      <c r="O133">
        <v>400000000</v>
      </c>
      <c r="P133">
        <v>350000000</v>
      </c>
      <c r="Q133">
        <v>600000000</v>
      </c>
      <c r="R133">
        <v>1200000000</v>
      </c>
      <c r="S133">
        <v>80000000</v>
      </c>
      <c r="T133">
        <v>350000000</v>
      </c>
      <c r="U133">
        <v>200000000</v>
      </c>
      <c r="V133">
        <v>700000000</v>
      </c>
      <c r="W133">
        <v>700000000</v>
      </c>
      <c r="X133">
        <v>9000000000</v>
      </c>
    </row>
    <row r="134" spans="1:24">
      <c r="A134" s="25">
        <f t="shared" si="4"/>
        <v>40664</v>
      </c>
      <c r="B134" s="25">
        <f t="shared" si="4"/>
        <v>41000</v>
      </c>
      <c r="C134">
        <v>120000000</v>
      </c>
      <c r="D134">
        <v>10000000</v>
      </c>
      <c r="E134">
        <v>100000000</v>
      </c>
      <c r="F134">
        <v>500000000</v>
      </c>
      <c r="G134">
        <v>1250000000</v>
      </c>
      <c r="H134">
        <v>500000000</v>
      </c>
      <c r="I134">
        <v>500000000</v>
      </c>
      <c r="J134">
        <v>250000000</v>
      </c>
      <c r="K134">
        <v>300000000</v>
      </c>
      <c r="L134">
        <v>1500000000</v>
      </c>
      <c r="M134">
        <v>125000000</v>
      </c>
      <c r="N134">
        <v>600000000</v>
      </c>
      <c r="O134">
        <v>400000000</v>
      </c>
      <c r="P134">
        <v>350000000</v>
      </c>
      <c r="Q134">
        <v>600000000</v>
      </c>
      <c r="R134">
        <v>1200000000</v>
      </c>
      <c r="S134">
        <v>80000000</v>
      </c>
      <c r="T134">
        <v>350000000</v>
      </c>
      <c r="U134">
        <v>200000000</v>
      </c>
      <c r="V134">
        <v>700000000</v>
      </c>
      <c r="W134">
        <v>700000000</v>
      </c>
      <c r="X134">
        <v>9000000000</v>
      </c>
    </row>
    <row r="135" spans="1:24">
      <c r="A135" s="25">
        <f t="shared" si="4"/>
        <v>40695</v>
      </c>
      <c r="B135" s="25">
        <f t="shared" si="4"/>
        <v>41030</v>
      </c>
      <c r="C135">
        <v>120000000</v>
      </c>
      <c r="D135">
        <v>10000000</v>
      </c>
      <c r="E135">
        <v>100000000</v>
      </c>
      <c r="F135">
        <v>500000000</v>
      </c>
      <c r="G135">
        <v>1250000000</v>
      </c>
      <c r="H135">
        <v>500000000</v>
      </c>
      <c r="I135">
        <v>500000000</v>
      </c>
      <c r="J135">
        <v>250000000</v>
      </c>
      <c r="K135">
        <v>300000000</v>
      </c>
      <c r="L135">
        <v>1500000000</v>
      </c>
      <c r="M135">
        <v>125000000</v>
      </c>
      <c r="N135">
        <v>600000000</v>
      </c>
      <c r="O135">
        <v>400000000</v>
      </c>
      <c r="P135">
        <v>350000000</v>
      </c>
      <c r="Q135">
        <v>600000000</v>
      </c>
      <c r="R135">
        <v>1200000000</v>
      </c>
      <c r="S135">
        <v>80000000</v>
      </c>
      <c r="T135">
        <v>350000000</v>
      </c>
      <c r="U135">
        <v>200000000</v>
      </c>
      <c r="V135">
        <v>700000000</v>
      </c>
      <c r="W135">
        <v>700000000</v>
      </c>
      <c r="X135">
        <v>9000000000</v>
      </c>
    </row>
    <row r="136" spans="1:24">
      <c r="A136" s="25">
        <f t="shared" si="4"/>
        <v>40725</v>
      </c>
      <c r="B136" s="25">
        <f t="shared" si="4"/>
        <v>41061</v>
      </c>
      <c r="C136">
        <v>120000000</v>
      </c>
      <c r="D136">
        <v>10000000</v>
      </c>
      <c r="E136">
        <v>100000000</v>
      </c>
      <c r="F136">
        <v>500000000</v>
      </c>
      <c r="G136">
        <v>1250000000</v>
      </c>
      <c r="H136">
        <v>500000000</v>
      </c>
      <c r="I136">
        <v>500000000</v>
      </c>
      <c r="J136">
        <v>250000000</v>
      </c>
      <c r="K136">
        <v>300000000</v>
      </c>
      <c r="L136">
        <v>1500000000</v>
      </c>
      <c r="M136">
        <v>125000000</v>
      </c>
      <c r="N136">
        <v>600000000</v>
      </c>
      <c r="O136">
        <v>400000000</v>
      </c>
      <c r="P136">
        <v>350000000</v>
      </c>
      <c r="Q136">
        <v>600000000</v>
      </c>
      <c r="R136">
        <v>1200000000</v>
      </c>
      <c r="S136">
        <v>80000000</v>
      </c>
      <c r="T136">
        <v>350000000</v>
      </c>
      <c r="U136">
        <v>200000000</v>
      </c>
      <c r="V136">
        <v>700000000</v>
      </c>
      <c r="W136">
        <v>700000000</v>
      </c>
      <c r="X136">
        <v>9000000000</v>
      </c>
    </row>
    <row r="137" spans="1:24">
      <c r="A137" s="25">
        <f t="shared" si="4"/>
        <v>40756</v>
      </c>
      <c r="B137" s="25">
        <f t="shared" si="4"/>
        <v>41091</v>
      </c>
      <c r="C137">
        <v>120000000</v>
      </c>
      <c r="D137">
        <v>10000000</v>
      </c>
      <c r="E137">
        <v>100000000</v>
      </c>
      <c r="F137">
        <v>500000000</v>
      </c>
      <c r="G137">
        <v>1250000000</v>
      </c>
      <c r="H137">
        <v>500000000</v>
      </c>
      <c r="I137">
        <v>500000000</v>
      </c>
      <c r="J137">
        <v>250000000</v>
      </c>
      <c r="K137">
        <v>300000000</v>
      </c>
      <c r="L137">
        <v>1500000000</v>
      </c>
      <c r="M137">
        <v>125000000</v>
      </c>
      <c r="N137">
        <v>600000000</v>
      </c>
      <c r="O137">
        <v>400000000</v>
      </c>
      <c r="P137">
        <v>350000000</v>
      </c>
      <c r="Q137">
        <v>600000000</v>
      </c>
      <c r="R137">
        <v>1200000000</v>
      </c>
      <c r="S137">
        <v>80000000</v>
      </c>
      <c r="T137">
        <v>350000000</v>
      </c>
      <c r="U137">
        <v>200000000</v>
      </c>
      <c r="V137">
        <v>700000000</v>
      </c>
      <c r="W137">
        <v>700000000</v>
      </c>
      <c r="X137">
        <v>9000000000</v>
      </c>
    </row>
    <row r="138" spans="1:24">
      <c r="A138" s="25">
        <f t="shared" si="4"/>
        <v>40787</v>
      </c>
      <c r="B138" s="25">
        <f t="shared" si="4"/>
        <v>41122</v>
      </c>
      <c r="C138">
        <v>120000000</v>
      </c>
      <c r="D138">
        <v>10000000</v>
      </c>
      <c r="E138">
        <v>100000000</v>
      </c>
      <c r="F138">
        <v>500000000</v>
      </c>
      <c r="G138">
        <v>1250000000</v>
      </c>
      <c r="H138">
        <v>500000000</v>
      </c>
      <c r="I138">
        <v>500000000</v>
      </c>
      <c r="J138">
        <v>250000000</v>
      </c>
      <c r="K138">
        <v>300000000</v>
      </c>
      <c r="L138">
        <v>1500000000</v>
      </c>
      <c r="M138">
        <v>125000000</v>
      </c>
      <c r="N138">
        <v>600000000</v>
      </c>
      <c r="O138">
        <v>400000000</v>
      </c>
      <c r="P138">
        <v>350000000</v>
      </c>
      <c r="Q138">
        <v>600000000</v>
      </c>
      <c r="R138">
        <v>1200000000</v>
      </c>
      <c r="S138">
        <v>80000000</v>
      </c>
      <c r="T138">
        <v>350000000</v>
      </c>
      <c r="U138">
        <v>200000000</v>
      </c>
      <c r="V138">
        <v>700000000</v>
      </c>
      <c r="W138">
        <v>700000000</v>
      </c>
      <c r="X138">
        <v>9000000000</v>
      </c>
    </row>
    <row r="139" spans="1:24">
      <c r="A139" s="25">
        <f t="shared" ref="A139:B158" si="5">A25</f>
        <v>40817</v>
      </c>
      <c r="B139" s="25">
        <f t="shared" si="5"/>
        <v>41153</v>
      </c>
      <c r="C139">
        <v>120000000</v>
      </c>
      <c r="D139">
        <v>10000000</v>
      </c>
      <c r="E139">
        <v>100000000</v>
      </c>
      <c r="F139">
        <v>500000000</v>
      </c>
      <c r="G139">
        <v>1250000000</v>
      </c>
      <c r="H139">
        <v>500000000</v>
      </c>
      <c r="I139">
        <v>500000000</v>
      </c>
      <c r="J139">
        <v>250000000</v>
      </c>
      <c r="K139">
        <v>300000000</v>
      </c>
      <c r="L139">
        <v>1500000000</v>
      </c>
      <c r="M139">
        <v>125000000</v>
      </c>
      <c r="N139">
        <v>600000000</v>
      </c>
      <c r="O139">
        <v>400000000</v>
      </c>
      <c r="P139">
        <v>350000000</v>
      </c>
      <c r="Q139">
        <v>600000000</v>
      </c>
      <c r="R139">
        <v>1200000000</v>
      </c>
      <c r="S139">
        <v>80000000</v>
      </c>
      <c r="T139">
        <v>350000000</v>
      </c>
      <c r="U139">
        <v>200000000</v>
      </c>
      <c r="V139">
        <v>700000000</v>
      </c>
      <c r="W139">
        <v>700000000</v>
      </c>
      <c r="X139">
        <v>9000000000</v>
      </c>
    </row>
    <row r="140" spans="1:24">
      <c r="A140" s="25">
        <f t="shared" si="5"/>
        <v>40848</v>
      </c>
      <c r="B140" s="25">
        <f t="shared" si="5"/>
        <v>41183</v>
      </c>
      <c r="C140">
        <v>120000000</v>
      </c>
      <c r="D140">
        <v>10000000</v>
      </c>
      <c r="E140">
        <v>100000000</v>
      </c>
      <c r="F140">
        <v>500000000</v>
      </c>
      <c r="G140">
        <v>1250000000</v>
      </c>
      <c r="H140">
        <v>500000000</v>
      </c>
      <c r="I140">
        <v>500000000</v>
      </c>
      <c r="J140">
        <v>250000000</v>
      </c>
      <c r="K140">
        <v>300000000</v>
      </c>
      <c r="L140">
        <v>1500000000</v>
      </c>
      <c r="M140">
        <v>125000000</v>
      </c>
      <c r="N140">
        <v>600000000</v>
      </c>
      <c r="O140">
        <v>400000000</v>
      </c>
      <c r="P140">
        <v>350000000</v>
      </c>
      <c r="Q140">
        <v>600000000</v>
      </c>
      <c r="R140">
        <v>1200000000</v>
      </c>
      <c r="S140">
        <v>80000000</v>
      </c>
      <c r="T140">
        <v>350000000</v>
      </c>
      <c r="U140">
        <v>200000000</v>
      </c>
      <c r="V140">
        <v>700000000</v>
      </c>
      <c r="W140">
        <v>700000000</v>
      </c>
      <c r="X140">
        <v>9000000000</v>
      </c>
    </row>
    <row r="141" spans="1:24">
      <c r="A141" s="25">
        <f t="shared" si="5"/>
        <v>40878</v>
      </c>
      <c r="B141" s="25">
        <f t="shared" si="5"/>
        <v>41214</v>
      </c>
      <c r="C141">
        <v>120000000</v>
      </c>
      <c r="D141">
        <v>10000000</v>
      </c>
      <c r="E141">
        <v>100000000</v>
      </c>
      <c r="F141">
        <v>500000000</v>
      </c>
      <c r="G141">
        <v>1250000000</v>
      </c>
      <c r="H141">
        <v>500000000</v>
      </c>
      <c r="I141">
        <v>500000000</v>
      </c>
      <c r="J141">
        <v>250000000</v>
      </c>
      <c r="K141">
        <v>300000000</v>
      </c>
      <c r="L141">
        <v>1500000000</v>
      </c>
      <c r="M141">
        <v>125000000</v>
      </c>
      <c r="N141">
        <v>600000000</v>
      </c>
      <c r="O141">
        <v>400000000</v>
      </c>
      <c r="P141">
        <v>350000000</v>
      </c>
      <c r="Q141">
        <v>600000000</v>
      </c>
      <c r="R141">
        <v>1200000000</v>
      </c>
      <c r="S141">
        <v>80000000</v>
      </c>
      <c r="T141">
        <v>350000000</v>
      </c>
      <c r="U141">
        <v>200000000</v>
      </c>
      <c r="V141">
        <v>700000000</v>
      </c>
      <c r="W141">
        <v>700000000</v>
      </c>
      <c r="X141">
        <v>9000000000</v>
      </c>
    </row>
    <row r="142" spans="1:24">
      <c r="A142" s="25">
        <f t="shared" si="5"/>
        <v>40909</v>
      </c>
      <c r="B142" s="25">
        <f t="shared" si="5"/>
        <v>41244</v>
      </c>
      <c r="C142">
        <v>120000000</v>
      </c>
      <c r="D142">
        <v>10000000</v>
      </c>
      <c r="E142">
        <v>100000000</v>
      </c>
      <c r="F142">
        <v>500000000</v>
      </c>
      <c r="G142">
        <v>1250000000</v>
      </c>
      <c r="H142">
        <v>500000000</v>
      </c>
      <c r="I142">
        <v>500000000</v>
      </c>
      <c r="J142">
        <v>250000000</v>
      </c>
      <c r="K142">
        <v>300000000</v>
      </c>
      <c r="L142">
        <v>1500000000</v>
      </c>
      <c r="M142">
        <v>125000000</v>
      </c>
      <c r="N142">
        <v>600000000</v>
      </c>
      <c r="O142">
        <v>400000000</v>
      </c>
      <c r="P142">
        <v>350000000</v>
      </c>
      <c r="Q142">
        <v>600000000</v>
      </c>
      <c r="R142">
        <v>1200000000</v>
      </c>
      <c r="S142">
        <v>80000000</v>
      </c>
      <c r="T142">
        <v>350000000</v>
      </c>
      <c r="U142">
        <v>200000000</v>
      </c>
      <c r="V142">
        <v>700000000</v>
      </c>
      <c r="W142">
        <v>700000000</v>
      </c>
      <c r="X142">
        <v>9000000000</v>
      </c>
    </row>
    <row r="143" spans="1:24">
      <c r="A143" s="25">
        <f t="shared" si="5"/>
        <v>40940</v>
      </c>
      <c r="B143" s="25">
        <f t="shared" si="5"/>
        <v>41275</v>
      </c>
      <c r="C143">
        <v>120000000</v>
      </c>
      <c r="D143">
        <v>10000000</v>
      </c>
      <c r="E143">
        <v>100000000</v>
      </c>
      <c r="F143">
        <v>500000000</v>
      </c>
      <c r="G143">
        <v>1250000000</v>
      </c>
      <c r="H143">
        <v>500000000</v>
      </c>
      <c r="I143">
        <v>500000000</v>
      </c>
      <c r="J143">
        <v>250000000</v>
      </c>
      <c r="K143">
        <v>300000000</v>
      </c>
      <c r="L143">
        <v>1500000000</v>
      </c>
      <c r="M143">
        <v>125000000</v>
      </c>
      <c r="N143">
        <v>600000000</v>
      </c>
      <c r="O143">
        <v>400000000</v>
      </c>
      <c r="P143">
        <v>350000000</v>
      </c>
      <c r="Q143">
        <v>600000000</v>
      </c>
      <c r="R143">
        <v>1200000000</v>
      </c>
      <c r="S143">
        <v>80000000</v>
      </c>
      <c r="T143">
        <v>350000000</v>
      </c>
      <c r="U143">
        <v>200000000</v>
      </c>
      <c r="V143">
        <v>700000000</v>
      </c>
      <c r="W143">
        <v>700000000</v>
      </c>
      <c r="X143">
        <v>9000000000</v>
      </c>
    </row>
    <row r="144" spans="1:24">
      <c r="A144" s="25">
        <f t="shared" si="5"/>
        <v>40969</v>
      </c>
      <c r="B144" s="25">
        <f t="shared" si="5"/>
        <v>41306</v>
      </c>
      <c r="C144">
        <v>0</v>
      </c>
      <c r="D144">
        <v>0</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row>
    <row r="145" spans="1:24">
      <c r="A145" s="25">
        <f t="shared" si="5"/>
        <v>41000</v>
      </c>
      <c r="B145" s="25">
        <f t="shared" si="5"/>
        <v>41334</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row>
    <row r="146" spans="1:24">
      <c r="A146" s="25">
        <f t="shared" si="5"/>
        <v>41030</v>
      </c>
      <c r="B146" s="25">
        <f t="shared" si="5"/>
        <v>41365</v>
      </c>
      <c r="C146">
        <v>0</v>
      </c>
      <c r="D146">
        <v>0</v>
      </c>
      <c r="E146">
        <v>0</v>
      </c>
      <c r="F146">
        <v>0</v>
      </c>
      <c r="G146">
        <v>0</v>
      </c>
      <c r="H146">
        <v>0</v>
      </c>
      <c r="I146">
        <v>0</v>
      </c>
      <c r="J146">
        <v>0</v>
      </c>
      <c r="K146">
        <v>0</v>
      </c>
      <c r="L146">
        <v>0</v>
      </c>
      <c r="M146">
        <v>0</v>
      </c>
      <c r="N146">
        <v>0</v>
      </c>
      <c r="O146">
        <v>0</v>
      </c>
      <c r="P146">
        <v>0</v>
      </c>
      <c r="Q146">
        <v>0</v>
      </c>
      <c r="R146">
        <v>0</v>
      </c>
      <c r="S146">
        <v>0</v>
      </c>
      <c r="T146">
        <v>0</v>
      </c>
      <c r="U146">
        <v>0</v>
      </c>
      <c r="V146">
        <v>0</v>
      </c>
      <c r="W146">
        <v>0</v>
      </c>
      <c r="X146">
        <v>0</v>
      </c>
    </row>
    <row r="147" spans="1:24">
      <c r="A147" s="25">
        <f t="shared" si="5"/>
        <v>41061</v>
      </c>
      <c r="B147" s="25">
        <f t="shared" si="5"/>
        <v>41395</v>
      </c>
      <c r="C147">
        <v>0</v>
      </c>
      <c r="D147">
        <v>0</v>
      </c>
      <c r="E147">
        <v>0</v>
      </c>
      <c r="F147">
        <v>0</v>
      </c>
      <c r="G147">
        <v>0</v>
      </c>
      <c r="H147">
        <v>0</v>
      </c>
      <c r="I147">
        <v>0</v>
      </c>
      <c r="J147">
        <v>0</v>
      </c>
      <c r="K147">
        <v>0</v>
      </c>
      <c r="L147">
        <v>0</v>
      </c>
      <c r="M147">
        <v>0</v>
      </c>
      <c r="N147">
        <v>0</v>
      </c>
      <c r="O147">
        <v>0</v>
      </c>
      <c r="P147">
        <v>0</v>
      </c>
      <c r="Q147">
        <v>0</v>
      </c>
      <c r="R147">
        <v>0</v>
      </c>
      <c r="S147">
        <v>0</v>
      </c>
      <c r="T147">
        <v>0</v>
      </c>
      <c r="U147">
        <v>0</v>
      </c>
      <c r="V147">
        <v>0</v>
      </c>
      <c r="W147">
        <v>0</v>
      </c>
      <c r="X147">
        <v>0</v>
      </c>
    </row>
    <row r="148" spans="1:24">
      <c r="A148" s="25">
        <f t="shared" si="5"/>
        <v>41091</v>
      </c>
      <c r="B148" s="25">
        <f t="shared" si="5"/>
        <v>41426</v>
      </c>
      <c r="C148">
        <v>0</v>
      </c>
      <c r="D148">
        <v>0</v>
      </c>
      <c r="E148">
        <v>0</v>
      </c>
      <c r="F148">
        <v>0</v>
      </c>
      <c r="G148">
        <v>0</v>
      </c>
      <c r="H148">
        <v>0</v>
      </c>
      <c r="I148">
        <v>0</v>
      </c>
      <c r="J148">
        <v>0</v>
      </c>
      <c r="K148">
        <v>0</v>
      </c>
      <c r="L148">
        <v>0</v>
      </c>
      <c r="M148">
        <v>0</v>
      </c>
      <c r="N148">
        <v>0</v>
      </c>
      <c r="O148">
        <v>0</v>
      </c>
      <c r="P148">
        <v>0</v>
      </c>
      <c r="Q148">
        <v>0</v>
      </c>
      <c r="R148">
        <v>0</v>
      </c>
      <c r="S148">
        <v>0</v>
      </c>
      <c r="T148">
        <v>0</v>
      </c>
      <c r="U148">
        <v>0</v>
      </c>
      <c r="V148">
        <v>0</v>
      </c>
      <c r="W148">
        <v>0</v>
      </c>
      <c r="X148">
        <v>0</v>
      </c>
    </row>
    <row r="149" spans="1:24">
      <c r="A149" s="25">
        <f t="shared" si="5"/>
        <v>41122</v>
      </c>
      <c r="B149" s="25">
        <f t="shared" si="5"/>
        <v>41456</v>
      </c>
      <c r="C149">
        <v>0</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row>
    <row r="150" spans="1:24">
      <c r="A150" s="25">
        <f t="shared" si="5"/>
        <v>41153</v>
      </c>
      <c r="B150" s="25">
        <f t="shared" si="5"/>
        <v>41487</v>
      </c>
      <c r="C150">
        <v>0</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row>
    <row r="151" spans="1:24">
      <c r="A151" s="25">
        <f t="shared" si="5"/>
        <v>41183</v>
      </c>
      <c r="B151" s="25">
        <f t="shared" si="5"/>
        <v>41518</v>
      </c>
      <c r="C151">
        <v>0</v>
      </c>
      <c r="D151">
        <v>0</v>
      </c>
      <c r="E151">
        <v>0</v>
      </c>
      <c r="F151">
        <v>0</v>
      </c>
      <c r="G151">
        <v>0</v>
      </c>
      <c r="H151">
        <v>0</v>
      </c>
      <c r="I151">
        <v>0</v>
      </c>
      <c r="J151">
        <v>0</v>
      </c>
      <c r="K151">
        <v>0</v>
      </c>
      <c r="L151">
        <v>0</v>
      </c>
      <c r="M151">
        <v>0</v>
      </c>
      <c r="N151">
        <v>0</v>
      </c>
      <c r="O151">
        <v>0</v>
      </c>
      <c r="P151">
        <v>0</v>
      </c>
      <c r="Q151">
        <v>0</v>
      </c>
      <c r="R151">
        <v>0</v>
      </c>
      <c r="S151">
        <v>0</v>
      </c>
      <c r="T151">
        <v>0</v>
      </c>
      <c r="U151">
        <v>0</v>
      </c>
      <c r="V151">
        <v>0</v>
      </c>
      <c r="W151">
        <v>0</v>
      </c>
      <c r="X151">
        <v>0</v>
      </c>
    </row>
    <row r="152" spans="1:24">
      <c r="A152" s="25">
        <f t="shared" si="5"/>
        <v>41214</v>
      </c>
      <c r="B152" s="25">
        <f t="shared" si="5"/>
        <v>41548</v>
      </c>
      <c r="C152">
        <v>0</v>
      </c>
      <c r="D152">
        <v>0</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row>
    <row r="153" spans="1:24">
      <c r="A153" s="25">
        <f t="shared" si="5"/>
        <v>41244</v>
      </c>
      <c r="B153" s="25">
        <f t="shared" si="5"/>
        <v>41579</v>
      </c>
      <c r="C153">
        <v>0</v>
      </c>
      <c r="D153">
        <v>0</v>
      </c>
      <c r="E153">
        <v>0</v>
      </c>
      <c r="F153">
        <v>0</v>
      </c>
      <c r="G153">
        <v>0</v>
      </c>
      <c r="H153">
        <v>0</v>
      </c>
      <c r="I153">
        <v>0</v>
      </c>
      <c r="J153">
        <v>0</v>
      </c>
      <c r="K153">
        <v>0</v>
      </c>
      <c r="L153">
        <v>0</v>
      </c>
      <c r="M153">
        <v>0</v>
      </c>
      <c r="N153">
        <v>0</v>
      </c>
      <c r="O153">
        <v>0</v>
      </c>
      <c r="P153">
        <v>0</v>
      </c>
      <c r="Q153">
        <v>0</v>
      </c>
      <c r="R153">
        <v>0</v>
      </c>
      <c r="S153">
        <v>0</v>
      </c>
      <c r="T153">
        <v>0</v>
      </c>
      <c r="U153">
        <v>0</v>
      </c>
      <c r="V153">
        <v>0</v>
      </c>
      <c r="W153">
        <v>0</v>
      </c>
      <c r="X153">
        <v>0</v>
      </c>
    </row>
    <row r="154" spans="1:24">
      <c r="A154" s="25">
        <f t="shared" si="5"/>
        <v>41275</v>
      </c>
      <c r="B154" s="25">
        <f t="shared" si="5"/>
        <v>41609</v>
      </c>
      <c r="C154">
        <v>0</v>
      </c>
      <c r="D154">
        <v>0</v>
      </c>
      <c r="E154">
        <v>0</v>
      </c>
      <c r="F154">
        <v>0</v>
      </c>
      <c r="G154">
        <v>0</v>
      </c>
      <c r="H154">
        <v>0</v>
      </c>
      <c r="I154">
        <v>0</v>
      </c>
      <c r="J154">
        <v>0</v>
      </c>
      <c r="K154">
        <v>0</v>
      </c>
      <c r="L154">
        <v>0</v>
      </c>
      <c r="M154">
        <v>0</v>
      </c>
      <c r="N154">
        <v>0</v>
      </c>
      <c r="O154">
        <v>0</v>
      </c>
      <c r="P154">
        <v>0</v>
      </c>
      <c r="Q154">
        <v>0</v>
      </c>
      <c r="R154">
        <v>0</v>
      </c>
      <c r="S154">
        <v>0</v>
      </c>
      <c r="T154">
        <v>0</v>
      </c>
      <c r="U154">
        <v>0</v>
      </c>
      <c r="V154">
        <v>0</v>
      </c>
      <c r="W154">
        <v>0</v>
      </c>
      <c r="X154">
        <v>0</v>
      </c>
    </row>
    <row r="155" spans="1:24">
      <c r="A155" s="25">
        <f t="shared" si="5"/>
        <v>41306</v>
      </c>
      <c r="B155" s="25">
        <f t="shared" si="5"/>
        <v>41640</v>
      </c>
      <c r="C155">
        <v>0</v>
      </c>
      <c r="D155">
        <v>0</v>
      </c>
      <c r="E155">
        <v>0</v>
      </c>
      <c r="F155">
        <v>0</v>
      </c>
      <c r="G155">
        <v>0</v>
      </c>
      <c r="H155">
        <v>0</v>
      </c>
      <c r="I155">
        <v>0</v>
      </c>
      <c r="J155">
        <v>0</v>
      </c>
      <c r="K155">
        <v>0</v>
      </c>
      <c r="L155">
        <v>0</v>
      </c>
      <c r="M155">
        <v>0</v>
      </c>
      <c r="N155">
        <v>0</v>
      </c>
      <c r="O155">
        <v>0</v>
      </c>
      <c r="P155">
        <v>0</v>
      </c>
      <c r="Q155">
        <v>0</v>
      </c>
      <c r="R155">
        <v>0</v>
      </c>
      <c r="S155">
        <v>0</v>
      </c>
      <c r="T155">
        <v>0</v>
      </c>
      <c r="U155">
        <v>0</v>
      </c>
      <c r="V155">
        <v>0</v>
      </c>
      <c r="W155">
        <v>0</v>
      </c>
      <c r="X155">
        <v>0</v>
      </c>
    </row>
    <row r="156" spans="1:24">
      <c r="A156" s="25">
        <f t="shared" si="5"/>
        <v>41334</v>
      </c>
      <c r="B156" s="25">
        <f t="shared" si="5"/>
        <v>41671</v>
      </c>
      <c r="C156">
        <v>120000000</v>
      </c>
      <c r="D156">
        <v>10000000</v>
      </c>
      <c r="E156">
        <v>100000000</v>
      </c>
      <c r="F156">
        <v>500000000</v>
      </c>
      <c r="G156">
        <v>1250000000</v>
      </c>
      <c r="H156">
        <v>500000000</v>
      </c>
      <c r="I156">
        <v>500000000</v>
      </c>
      <c r="J156">
        <v>250000000</v>
      </c>
      <c r="K156">
        <v>300000000</v>
      </c>
      <c r="L156">
        <v>1500000000</v>
      </c>
      <c r="M156">
        <v>125000000</v>
      </c>
      <c r="N156">
        <v>600000000</v>
      </c>
      <c r="O156">
        <v>400000000</v>
      </c>
      <c r="P156">
        <v>350000000</v>
      </c>
      <c r="Q156">
        <v>600000000</v>
      </c>
      <c r="R156">
        <v>1200000000</v>
      </c>
      <c r="S156">
        <v>80000000</v>
      </c>
      <c r="T156">
        <v>350000000</v>
      </c>
      <c r="U156">
        <v>200000000</v>
      </c>
      <c r="V156">
        <v>700000000</v>
      </c>
      <c r="W156">
        <v>700000000</v>
      </c>
      <c r="X156">
        <v>9000000000</v>
      </c>
    </row>
    <row r="157" spans="1:24">
      <c r="A157" s="25">
        <f t="shared" si="5"/>
        <v>41365</v>
      </c>
      <c r="B157" s="25">
        <f t="shared" si="5"/>
        <v>41699</v>
      </c>
      <c r="C157">
        <v>120000000</v>
      </c>
      <c r="D157">
        <v>10000000</v>
      </c>
      <c r="E157">
        <v>100000000</v>
      </c>
      <c r="F157">
        <v>500000000</v>
      </c>
      <c r="G157">
        <v>1250000000</v>
      </c>
      <c r="H157">
        <v>500000000</v>
      </c>
      <c r="I157">
        <v>500000000</v>
      </c>
      <c r="J157">
        <v>250000000</v>
      </c>
      <c r="K157">
        <v>300000000</v>
      </c>
      <c r="L157">
        <v>1500000000</v>
      </c>
      <c r="M157">
        <v>125000000</v>
      </c>
      <c r="N157">
        <v>600000000</v>
      </c>
      <c r="O157">
        <v>400000000</v>
      </c>
      <c r="P157">
        <v>350000000</v>
      </c>
      <c r="Q157">
        <v>600000000</v>
      </c>
      <c r="R157">
        <v>1200000000</v>
      </c>
      <c r="S157">
        <v>80000000</v>
      </c>
      <c r="T157">
        <v>350000000</v>
      </c>
      <c r="U157">
        <v>200000000</v>
      </c>
      <c r="V157">
        <v>700000000</v>
      </c>
      <c r="W157">
        <v>700000000</v>
      </c>
      <c r="X157">
        <v>9000000000</v>
      </c>
    </row>
    <row r="158" spans="1:24">
      <c r="A158" s="25">
        <f t="shared" si="5"/>
        <v>41395</v>
      </c>
      <c r="B158" s="25">
        <f t="shared" si="5"/>
        <v>41730</v>
      </c>
      <c r="C158">
        <v>120000000</v>
      </c>
      <c r="D158">
        <v>10000000</v>
      </c>
      <c r="E158">
        <v>100000000</v>
      </c>
      <c r="F158">
        <v>500000000</v>
      </c>
      <c r="G158">
        <v>1250000000</v>
      </c>
      <c r="H158">
        <v>500000000</v>
      </c>
      <c r="I158">
        <v>500000000</v>
      </c>
      <c r="J158">
        <v>250000000</v>
      </c>
      <c r="K158">
        <v>300000000</v>
      </c>
      <c r="L158">
        <v>1500000000</v>
      </c>
      <c r="M158">
        <v>125000000</v>
      </c>
      <c r="N158">
        <v>600000000</v>
      </c>
      <c r="O158">
        <v>400000000</v>
      </c>
      <c r="P158">
        <v>350000000</v>
      </c>
      <c r="Q158">
        <v>600000000</v>
      </c>
      <c r="R158">
        <v>1200000000</v>
      </c>
      <c r="S158">
        <v>80000000</v>
      </c>
      <c r="T158">
        <v>350000000</v>
      </c>
      <c r="U158">
        <v>200000000</v>
      </c>
      <c r="V158">
        <v>700000000</v>
      </c>
      <c r="W158">
        <v>700000000</v>
      </c>
      <c r="X158">
        <v>9000000000</v>
      </c>
    </row>
    <row r="159" spans="1:24">
      <c r="A159" s="25">
        <f t="shared" ref="A159:B178" si="6">A45</f>
        <v>41426</v>
      </c>
      <c r="B159" s="25">
        <f t="shared" si="6"/>
        <v>41760</v>
      </c>
      <c r="C159">
        <v>120000000</v>
      </c>
      <c r="D159">
        <v>10000000</v>
      </c>
      <c r="E159">
        <v>100000000</v>
      </c>
      <c r="F159">
        <v>500000000</v>
      </c>
      <c r="G159">
        <v>1250000000</v>
      </c>
      <c r="H159">
        <v>500000000</v>
      </c>
      <c r="I159">
        <v>500000000</v>
      </c>
      <c r="J159">
        <v>250000000</v>
      </c>
      <c r="K159">
        <v>300000000</v>
      </c>
      <c r="L159">
        <v>1500000000</v>
      </c>
      <c r="M159">
        <v>125000000</v>
      </c>
      <c r="N159">
        <v>600000000</v>
      </c>
      <c r="O159">
        <v>400000000</v>
      </c>
      <c r="P159">
        <v>350000000</v>
      </c>
      <c r="Q159">
        <v>600000000</v>
      </c>
      <c r="R159">
        <v>1200000000</v>
      </c>
      <c r="S159">
        <v>80000000</v>
      </c>
      <c r="T159">
        <v>350000000</v>
      </c>
      <c r="U159">
        <v>200000000</v>
      </c>
      <c r="V159">
        <v>700000000</v>
      </c>
      <c r="W159">
        <v>700000000</v>
      </c>
      <c r="X159">
        <v>9000000000</v>
      </c>
    </row>
    <row r="160" spans="1:24">
      <c r="A160" s="25">
        <f t="shared" si="6"/>
        <v>41456</v>
      </c>
      <c r="B160" s="25">
        <f t="shared" si="6"/>
        <v>41791</v>
      </c>
      <c r="C160">
        <v>120000000</v>
      </c>
      <c r="D160">
        <v>10000000</v>
      </c>
      <c r="E160">
        <v>100000000</v>
      </c>
      <c r="F160">
        <v>500000000</v>
      </c>
      <c r="G160">
        <v>1250000000</v>
      </c>
      <c r="H160">
        <v>500000000</v>
      </c>
      <c r="I160">
        <v>500000000</v>
      </c>
      <c r="J160">
        <v>250000000</v>
      </c>
      <c r="K160">
        <v>300000000</v>
      </c>
      <c r="L160">
        <v>1500000000</v>
      </c>
      <c r="M160">
        <v>125000000</v>
      </c>
      <c r="N160">
        <v>600000000</v>
      </c>
      <c r="O160">
        <v>400000000</v>
      </c>
      <c r="P160">
        <v>350000000</v>
      </c>
      <c r="Q160">
        <v>600000000</v>
      </c>
      <c r="R160">
        <v>1200000000</v>
      </c>
      <c r="S160">
        <v>80000000</v>
      </c>
      <c r="T160">
        <v>350000000</v>
      </c>
      <c r="U160">
        <v>200000000</v>
      </c>
      <c r="V160">
        <v>700000000</v>
      </c>
      <c r="W160">
        <v>700000000</v>
      </c>
      <c r="X160">
        <v>9000000000</v>
      </c>
    </row>
    <row r="161" spans="1:24">
      <c r="A161" s="25">
        <f t="shared" si="6"/>
        <v>41487</v>
      </c>
      <c r="B161" s="25">
        <f t="shared" si="6"/>
        <v>41821</v>
      </c>
      <c r="C161">
        <v>120000000</v>
      </c>
      <c r="D161">
        <v>10000000</v>
      </c>
      <c r="E161">
        <v>100000000</v>
      </c>
      <c r="F161">
        <v>500000000</v>
      </c>
      <c r="G161">
        <v>1250000000</v>
      </c>
      <c r="H161">
        <v>500000000</v>
      </c>
      <c r="I161">
        <v>500000000</v>
      </c>
      <c r="J161">
        <v>250000000</v>
      </c>
      <c r="K161">
        <v>300000000</v>
      </c>
      <c r="L161">
        <v>1500000000</v>
      </c>
      <c r="M161">
        <v>125000000</v>
      </c>
      <c r="N161">
        <v>600000000</v>
      </c>
      <c r="O161">
        <v>400000000</v>
      </c>
      <c r="P161">
        <v>350000000</v>
      </c>
      <c r="Q161">
        <v>600000000</v>
      </c>
      <c r="R161">
        <v>1200000000</v>
      </c>
      <c r="S161">
        <v>80000000</v>
      </c>
      <c r="T161">
        <v>350000000</v>
      </c>
      <c r="U161">
        <v>200000000</v>
      </c>
      <c r="V161">
        <v>700000000</v>
      </c>
      <c r="W161">
        <v>700000000</v>
      </c>
      <c r="X161">
        <v>9000000000</v>
      </c>
    </row>
    <row r="162" spans="1:24">
      <c r="A162" s="25">
        <f t="shared" si="6"/>
        <v>41518</v>
      </c>
      <c r="B162" s="25">
        <f t="shared" si="6"/>
        <v>41852</v>
      </c>
      <c r="C162">
        <v>120000000</v>
      </c>
      <c r="D162">
        <v>10000000</v>
      </c>
      <c r="E162">
        <v>100000000</v>
      </c>
      <c r="F162">
        <v>500000000</v>
      </c>
      <c r="G162">
        <v>1250000000</v>
      </c>
      <c r="H162">
        <v>500000000</v>
      </c>
      <c r="I162">
        <v>500000000</v>
      </c>
      <c r="J162">
        <v>250000000</v>
      </c>
      <c r="K162">
        <v>300000000</v>
      </c>
      <c r="L162">
        <v>1500000000</v>
      </c>
      <c r="M162">
        <v>125000000</v>
      </c>
      <c r="N162">
        <v>600000000</v>
      </c>
      <c r="O162">
        <v>400000000</v>
      </c>
      <c r="P162">
        <v>350000000</v>
      </c>
      <c r="Q162">
        <v>600000000</v>
      </c>
      <c r="R162">
        <v>1200000000</v>
      </c>
      <c r="S162">
        <v>80000000</v>
      </c>
      <c r="T162">
        <v>350000000</v>
      </c>
      <c r="U162">
        <v>200000000</v>
      </c>
      <c r="V162">
        <v>700000000</v>
      </c>
      <c r="W162">
        <v>700000000</v>
      </c>
      <c r="X162">
        <v>9000000000</v>
      </c>
    </row>
    <row r="163" spans="1:24">
      <c r="A163" s="25">
        <f t="shared" si="6"/>
        <v>41548</v>
      </c>
      <c r="B163" s="25">
        <f t="shared" si="6"/>
        <v>41883</v>
      </c>
      <c r="C163">
        <v>120000000</v>
      </c>
      <c r="D163">
        <v>10000000</v>
      </c>
      <c r="E163">
        <v>100000000</v>
      </c>
      <c r="F163">
        <v>500000000</v>
      </c>
      <c r="G163">
        <v>1250000000</v>
      </c>
      <c r="H163">
        <v>500000000</v>
      </c>
      <c r="I163">
        <v>500000000</v>
      </c>
      <c r="J163">
        <v>250000000</v>
      </c>
      <c r="K163">
        <v>300000000</v>
      </c>
      <c r="L163">
        <v>1500000000</v>
      </c>
      <c r="M163">
        <v>125000000</v>
      </c>
      <c r="N163">
        <v>600000000</v>
      </c>
      <c r="O163">
        <v>400000000</v>
      </c>
      <c r="P163">
        <v>350000000</v>
      </c>
      <c r="Q163">
        <v>600000000</v>
      </c>
      <c r="R163">
        <v>1200000000</v>
      </c>
      <c r="S163">
        <v>80000000</v>
      </c>
      <c r="T163">
        <v>350000000</v>
      </c>
      <c r="U163">
        <v>200000000</v>
      </c>
      <c r="V163">
        <v>700000000</v>
      </c>
      <c r="W163">
        <v>700000000</v>
      </c>
      <c r="X163">
        <v>9000000000</v>
      </c>
    </row>
    <row r="164" spans="1:24">
      <c r="A164" s="25">
        <f t="shared" si="6"/>
        <v>41579</v>
      </c>
      <c r="B164" s="25">
        <f t="shared" si="6"/>
        <v>41913</v>
      </c>
      <c r="C164">
        <v>120000000</v>
      </c>
      <c r="D164">
        <v>10000000</v>
      </c>
      <c r="E164">
        <v>100000000</v>
      </c>
      <c r="F164">
        <v>500000000</v>
      </c>
      <c r="G164">
        <v>1250000000</v>
      </c>
      <c r="H164">
        <v>500000000</v>
      </c>
      <c r="I164">
        <v>500000000</v>
      </c>
      <c r="J164">
        <v>250000000</v>
      </c>
      <c r="K164">
        <v>300000000</v>
      </c>
      <c r="L164">
        <v>1500000000</v>
      </c>
      <c r="M164">
        <v>125000000</v>
      </c>
      <c r="N164">
        <v>600000000</v>
      </c>
      <c r="O164">
        <v>400000000</v>
      </c>
      <c r="P164">
        <v>350000000</v>
      </c>
      <c r="Q164">
        <v>600000000</v>
      </c>
      <c r="R164">
        <v>1200000000</v>
      </c>
      <c r="S164">
        <v>80000000</v>
      </c>
      <c r="T164">
        <v>350000000</v>
      </c>
      <c r="U164">
        <v>200000000</v>
      </c>
      <c r="V164">
        <v>700000000</v>
      </c>
      <c r="W164">
        <v>700000000</v>
      </c>
      <c r="X164">
        <v>9000000000</v>
      </c>
    </row>
    <row r="165" spans="1:24">
      <c r="A165" s="25">
        <f t="shared" si="6"/>
        <v>41609</v>
      </c>
      <c r="B165" s="25">
        <f t="shared" si="6"/>
        <v>41944</v>
      </c>
      <c r="C165">
        <v>120000000</v>
      </c>
      <c r="D165">
        <v>10000000</v>
      </c>
      <c r="E165">
        <v>100000000</v>
      </c>
      <c r="F165">
        <v>500000000</v>
      </c>
      <c r="G165">
        <v>1250000000</v>
      </c>
      <c r="H165">
        <v>500000000</v>
      </c>
      <c r="I165">
        <v>500000000</v>
      </c>
      <c r="J165">
        <v>250000000</v>
      </c>
      <c r="K165">
        <v>300000000</v>
      </c>
      <c r="L165">
        <v>1500000000</v>
      </c>
      <c r="M165">
        <v>125000000</v>
      </c>
      <c r="N165">
        <v>600000000</v>
      </c>
      <c r="O165">
        <v>400000000</v>
      </c>
      <c r="P165">
        <v>350000000</v>
      </c>
      <c r="Q165">
        <v>600000000</v>
      </c>
      <c r="R165">
        <v>1200000000</v>
      </c>
      <c r="S165">
        <v>80000000</v>
      </c>
      <c r="T165">
        <v>350000000</v>
      </c>
      <c r="U165">
        <v>200000000</v>
      </c>
      <c r="V165">
        <v>700000000</v>
      </c>
      <c r="W165">
        <v>700000000</v>
      </c>
      <c r="X165">
        <v>9000000000</v>
      </c>
    </row>
    <row r="166" spans="1:24">
      <c r="A166" s="25">
        <f t="shared" si="6"/>
        <v>41640</v>
      </c>
      <c r="B166" s="25">
        <f t="shared" si="6"/>
        <v>41974</v>
      </c>
      <c r="C166">
        <v>120000000</v>
      </c>
      <c r="D166">
        <v>10000000</v>
      </c>
      <c r="E166">
        <v>100000000</v>
      </c>
      <c r="F166">
        <v>500000000</v>
      </c>
      <c r="G166">
        <v>1250000000</v>
      </c>
      <c r="H166">
        <v>500000000</v>
      </c>
      <c r="I166">
        <v>500000000</v>
      </c>
      <c r="J166">
        <v>250000000</v>
      </c>
      <c r="K166">
        <v>300000000</v>
      </c>
      <c r="L166">
        <v>1500000000</v>
      </c>
      <c r="M166">
        <v>125000000</v>
      </c>
      <c r="N166">
        <v>600000000</v>
      </c>
      <c r="O166">
        <v>400000000</v>
      </c>
      <c r="P166">
        <v>350000000</v>
      </c>
      <c r="Q166">
        <v>600000000</v>
      </c>
      <c r="R166">
        <v>1200000000</v>
      </c>
      <c r="S166">
        <v>80000000</v>
      </c>
      <c r="T166">
        <v>350000000</v>
      </c>
      <c r="U166">
        <v>200000000</v>
      </c>
      <c r="V166">
        <v>700000000</v>
      </c>
      <c r="W166">
        <v>700000000</v>
      </c>
      <c r="X166">
        <v>9000000000</v>
      </c>
    </row>
    <row r="167" spans="1:24">
      <c r="A167" s="25">
        <f t="shared" si="6"/>
        <v>41671</v>
      </c>
      <c r="B167" s="25">
        <f t="shared" si="6"/>
        <v>42005</v>
      </c>
      <c r="C167">
        <v>120000000</v>
      </c>
      <c r="D167">
        <v>10000000</v>
      </c>
      <c r="E167">
        <v>100000000</v>
      </c>
      <c r="F167">
        <v>500000000</v>
      </c>
      <c r="G167">
        <v>1250000000</v>
      </c>
      <c r="H167">
        <v>500000000</v>
      </c>
      <c r="I167">
        <v>500000000</v>
      </c>
      <c r="J167">
        <v>250000000</v>
      </c>
      <c r="K167">
        <v>300000000</v>
      </c>
      <c r="L167">
        <v>1500000000</v>
      </c>
      <c r="M167">
        <v>125000000</v>
      </c>
      <c r="N167">
        <v>600000000</v>
      </c>
      <c r="O167">
        <v>400000000</v>
      </c>
      <c r="P167">
        <v>350000000</v>
      </c>
      <c r="Q167">
        <v>600000000</v>
      </c>
      <c r="R167">
        <v>1200000000</v>
      </c>
      <c r="S167">
        <v>80000000</v>
      </c>
      <c r="T167">
        <v>350000000</v>
      </c>
      <c r="U167">
        <v>200000000</v>
      </c>
      <c r="V167">
        <v>700000000</v>
      </c>
      <c r="W167">
        <v>700000000</v>
      </c>
      <c r="X167">
        <v>9000000000</v>
      </c>
    </row>
    <row r="168" spans="1:24">
      <c r="A168" s="25">
        <f t="shared" si="6"/>
        <v>41699</v>
      </c>
      <c r="B168" s="25">
        <f t="shared" si="6"/>
        <v>42036</v>
      </c>
      <c r="C168">
        <v>0</v>
      </c>
      <c r="D168">
        <v>0</v>
      </c>
      <c r="E168">
        <v>0</v>
      </c>
      <c r="F168">
        <v>0</v>
      </c>
      <c r="G168">
        <v>0</v>
      </c>
      <c r="H168">
        <v>0</v>
      </c>
      <c r="I168">
        <v>0</v>
      </c>
      <c r="J168">
        <v>0</v>
      </c>
      <c r="K168">
        <v>0</v>
      </c>
      <c r="L168">
        <v>0</v>
      </c>
      <c r="M168">
        <v>0</v>
      </c>
      <c r="N168">
        <v>0</v>
      </c>
      <c r="O168">
        <v>0</v>
      </c>
      <c r="P168">
        <v>0</v>
      </c>
      <c r="Q168">
        <v>0</v>
      </c>
      <c r="R168">
        <v>0</v>
      </c>
      <c r="S168">
        <v>0</v>
      </c>
      <c r="T168">
        <v>0</v>
      </c>
      <c r="U168">
        <v>0</v>
      </c>
      <c r="V168">
        <v>0</v>
      </c>
      <c r="W168">
        <v>0</v>
      </c>
      <c r="X168">
        <v>0</v>
      </c>
    </row>
    <row r="169" spans="1:24">
      <c r="A169" s="25">
        <f t="shared" si="6"/>
        <v>41730</v>
      </c>
      <c r="B169" s="25">
        <f t="shared" si="6"/>
        <v>42064</v>
      </c>
      <c r="C169">
        <v>0</v>
      </c>
      <c r="D169">
        <v>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row>
    <row r="170" spans="1:24">
      <c r="A170" s="25">
        <f t="shared" si="6"/>
        <v>41760</v>
      </c>
      <c r="B170" s="25">
        <f t="shared" si="6"/>
        <v>42095</v>
      </c>
      <c r="C170">
        <v>0</v>
      </c>
      <c r="D170">
        <v>0</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row>
    <row r="171" spans="1:24">
      <c r="A171" s="25">
        <f t="shared" si="6"/>
        <v>41791</v>
      </c>
      <c r="B171" s="25">
        <f t="shared" si="6"/>
        <v>42125</v>
      </c>
      <c r="C171">
        <v>0</v>
      </c>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row>
    <row r="172" spans="1:24">
      <c r="A172" s="25">
        <f t="shared" si="6"/>
        <v>41821</v>
      </c>
      <c r="B172" s="25">
        <f t="shared" si="6"/>
        <v>42156</v>
      </c>
      <c r="C172">
        <v>0</v>
      </c>
      <c r="D172">
        <v>0</v>
      </c>
      <c r="E172">
        <v>0</v>
      </c>
      <c r="F172">
        <v>0</v>
      </c>
      <c r="G172">
        <v>0</v>
      </c>
      <c r="H172">
        <v>0</v>
      </c>
      <c r="I172">
        <v>0</v>
      </c>
      <c r="J172">
        <v>0</v>
      </c>
      <c r="K172">
        <v>0</v>
      </c>
      <c r="L172">
        <v>0</v>
      </c>
      <c r="M172">
        <v>0</v>
      </c>
      <c r="N172">
        <v>0</v>
      </c>
      <c r="O172">
        <v>0</v>
      </c>
      <c r="P172">
        <v>0</v>
      </c>
      <c r="Q172">
        <v>0</v>
      </c>
      <c r="R172">
        <v>0</v>
      </c>
      <c r="S172">
        <v>0</v>
      </c>
      <c r="T172">
        <v>0</v>
      </c>
      <c r="U172">
        <v>0</v>
      </c>
      <c r="V172">
        <v>0</v>
      </c>
      <c r="W172">
        <v>0</v>
      </c>
      <c r="X172">
        <v>0</v>
      </c>
    </row>
    <row r="173" spans="1:24">
      <c r="A173" s="25">
        <f t="shared" si="6"/>
        <v>41852</v>
      </c>
      <c r="B173" s="25">
        <f t="shared" si="6"/>
        <v>42186</v>
      </c>
      <c r="C173">
        <v>0</v>
      </c>
      <c r="D173">
        <v>0</v>
      </c>
      <c r="E173">
        <v>0</v>
      </c>
      <c r="F173">
        <v>0</v>
      </c>
      <c r="G173">
        <v>0</v>
      </c>
      <c r="H173">
        <v>0</v>
      </c>
      <c r="I173">
        <v>0</v>
      </c>
      <c r="J173">
        <v>0</v>
      </c>
      <c r="K173">
        <v>0</v>
      </c>
      <c r="L173">
        <v>0</v>
      </c>
      <c r="M173">
        <v>0</v>
      </c>
      <c r="N173">
        <v>0</v>
      </c>
      <c r="O173">
        <v>0</v>
      </c>
      <c r="P173">
        <v>0</v>
      </c>
      <c r="Q173">
        <v>0</v>
      </c>
      <c r="R173">
        <v>0</v>
      </c>
      <c r="S173">
        <v>0</v>
      </c>
      <c r="T173">
        <v>0</v>
      </c>
      <c r="U173">
        <v>0</v>
      </c>
      <c r="V173">
        <v>0</v>
      </c>
      <c r="W173">
        <v>0</v>
      </c>
      <c r="X173">
        <v>0</v>
      </c>
    </row>
    <row r="174" spans="1:24">
      <c r="A174" s="25">
        <f t="shared" si="6"/>
        <v>41883</v>
      </c>
      <c r="B174" s="25">
        <f t="shared" si="6"/>
        <v>42217</v>
      </c>
      <c r="C174">
        <v>0</v>
      </c>
      <c r="D174">
        <v>0</v>
      </c>
      <c r="E174">
        <v>0</v>
      </c>
      <c r="F174">
        <v>0</v>
      </c>
      <c r="G174">
        <v>0</v>
      </c>
      <c r="H174">
        <v>0</v>
      </c>
      <c r="I174">
        <v>0</v>
      </c>
      <c r="J174">
        <v>0</v>
      </c>
      <c r="K174">
        <v>0</v>
      </c>
      <c r="L174">
        <v>0</v>
      </c>
      <c r="M174">
        <v>0</v>
      </c>
      <c r="N174">
        <v>0</v>
      </c>
      <c r="O174">
        <v>0</v>
      </c>
      <c r="P174">
        <v>0</v>
      </c>
      <c r="Q174">
        <v>0</v>
      </c>
      <c r="R174">
        <v>0</v>
      </c>
      <c r="S174">
        <v>0</v>
      </c>
      <c r="T174">
        <v>0</v>
      </c>
      <c r="U174">
        <v>0</v>
      </c>
      <c r="V174">
        <v>0</v>
      </c>
      <c r="W174">
        <v>0</v>
      </c>
      <c r="X174">
        <v>0</v>
      </c>
    </row>
    <row r="175" spans="1:24">
      <c r="A175" s="25">
        <f t="shared" si="6"/>
        <v>41913</v>
      </c>
      <c r="B175" s="25">
        <f t="shared" si="6"/>
        <v>42248</v>
      </c>
      <c r="C175">
        <v>0</v>
      </c>
      <c r="D175">
        <v>0</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row>
    <row r="176" spans="1:24">
      <c r="A176" s="25">
        <f t="shared" si="6"/>
        <v>41944</v>
      </c>
      <c r="B176" s="25">
        <f t="shared" si="6"/>
        <v>42278</v>
      </c>
      <c r="C176">
        <v>0</v>
      </c>
      <c r="D176">
        <v>0</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row>
    <row r="177" spans="1:24">
      <c r="A177" s="25">
        <f t="shared" si="6"/>
        <v>41974</v>
      </c>
      <c r="B177" s="25">
        <f t="shared" si="6"/>
        <v>42309</v>
      </c>
      <c r="C177">
        <v>0</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row>
    <row r="178" spans="1:24">
      <c r="A178" s="25">
        <f t="shared" si="6"/>
        <v>42005</v>
      </c>
      <c r="B178" s="25">
        <f t="shared" si="6"/>
        <v>42339</v>
      </c>
      <c r="C178">
        <v>0</v>
      </c>
      <c r="D178">
        <v>0</v>
      </c>
      <c r="E178">
        <v>0</v>
      </c>
      <c r="F178">
        <v>0</v>
      </c>
      <c r="G178">
        <v>0</v>
      </c>
      <c r="H178">
        <v>0</v>
      </c>
      <c r="I178">
        <v>0</v>
      </c>
      <c r="J178">
        <v>0</v>
      </c>
      <c r="K178">
        <v>0</v>
      </c>
      <c r="L178">
        <v>0</v>
      </c>
      <c r="M178">
        <v>0</v>
      </c>
      <c r="N178">
        <v>0</v>
      </c>
      <c r="O178">
        <v>0</v>
      </c>
      <c r="P178">
        <v>0</v>
      </c>
      <c r="Q178">
        <v>0</v>
      </c>
      <c r="R178">
        <v>0</v>
      </c>
      <c r="S178">
        <v>0</v>
      </c>
      <c r="T178">
        <v>0</v>
      </c>
      <c r="U178">
        <v>0</v>
      </c>
      <c r="V178">
        <v>0</v>
      </c>
      <c r="W178">
        <v>0</v>
      </c>
      <c r="X178">
        <v>0</v>
      </c>
    </row>
    <row r="179" spans="1:24">
      <c r="A179" s="25">
        <f t="shared" ref="A179:B198" si="7">A65</f>
        <v>42036</v>
      </c>
      <c r="B179" s="25">
        <f t="shared" si="7"/>
        <v>42370</v>
      </c>
      <c r="C179">
        <v>0</v>
      </c>
      <c r="D179">
        <v>0</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row>
    <row r="180" spans="1:24">
      <c r="A180" s="25">
        <f t="shared" si="7"/>
        <v>42064</v>
      </c>
      <c r="B180" s="25">
        <f t="shared" si="7"/>
        <v>42401</v>
      </c>
      <c r="C180">
        <v>120000000</v>
      </c>
      <c r="D180">
        <v>10000000</v>
      </c>
      <c r="E180">
        <v>100000000</v>
      </c>
      <c r="F180">
        <v>500000000</v>
      </c>
      <c r="G180">
        <v>1250000000</v>
      </c>
      <c r="H180">
        <v>500000000</v>
      </c>
      <c r="I180">
        <v>500000000</v>
      </c>
      <c r="J180">
        <v>250000000</v>
      </c>
      <c r="K180">
        <v>300000000</v>
      </c>
      <c r="L180">
        <v>1500000000</v>
      </c>
      <c r="M180">
        <v>125000000</v>
      </c>
      <c r="N180">
        <v>600000000</v>
      </c>
      <c r="O180">
        <v>400000000</v>
      </c>
      <c r="P180">
        <v>350000000</v>
      </c>
      <c r="Q180">
        <v>600000000</v>
      </c>
      <c r="R180">
        <v>1200000000</v>
      </c>
      <c r="S180">
        <v>80000000</v>
      </c>
      <c r="T180">
        <v>350000000</v>
      </c>
      <c r="U180">
        <v>200000000</v>
      </c>
      <c r="V180">
        <v>700000000</v>
      </c>
      <c r="W180">
        <v>700000000</v>
      </c>
      <c r="X180">
        <v>9000000000</v>
      </c>
    </row>
    <row r="181" spans="1:24">
      <c r="A181" s="25">
        <f t="shared" si="7"/>
        <v>42095</v>
      </c>
      <c r="B181" s="25">
        <f t="shared" si="7"/>
        <v>42430</v>
      </c>
      <c r="C181">
        <v>120000000</v>
      </c>
      <c r="D181">
        <v>10000000</v>
      </c>
      <c r="E181">
        <v>100000000</v>
      </c>
      <c r="F181">
        <v>500000000</v>
      </c>
      <c r="G181">
        <v>1250000000</v>
      </c>
      <c r="H181">
        <v>500000000</v>
      </c>
      <c r="I181">
        <v>500000000</v>
      </c>
      <c r="J181">
        <v>250000000</v>
      </c>
      <c r="K181">
        <v>300000000</v>
      </c>
      <c r="L181">
        <v>1500000000</v>
      </c>
      <c r="M181">
        <v>125000000</v>
      </c>
      <c r="N181">
        <v>600000000</v>
      </c>
      <c r="O181">
        <v>400000000</v>
      </c>
      <c r="P181">
        <v>350000000</v>
      </c>
      <c r="Q181">
        <v>600000000</v>
      </c>
      <c r="R181">
        <v>1200000000</v>
      </c>
      <c r="S181">
        <v>80000000</v>
      </c>
      <c r="T181">
        <v>350000000</v>
      </c>
      <c r="U181">
        <v>200000000</v>
      </c>
      <c r="V181">
        <v>700000000</v>
      </c>
      <c r="W181">
        <v>700000000</v>
      </c>
      <c r="X181">
        <v>9000000000</v>
      </c>
    </row>
    <row r="182" spans="1:24">
      <c r="A182" s="25">
        <f t="shared" si="7"/>
        <v>42125</v>
      </c>
      <c r="B182" s="25">
        <f t="shared" si="7"/>
        <v>42461</v>
      </c>
      <c r="C182">
        <v>120000000</v>
      </c>
      <c r="D182">
        <v>10000000</v>
      </c>
      <c r="E182">
        <v>100000000</v>
      </c>
      <c r="F182">
        <v>500000000</v>
      </c>
      <c r="G182">
        <v>1250000000</v>
      </c>
      <c r="H182">
        <v>500000000</v>
      </c>
      <c r="I182">
        <v>500000000</v>
      </c>
      <c r="J182">
        <v>250000000</v>
      </c>
      <c r="K182">
        <v>300000000</v>
      </c>
      <c r="L182">
        <v>1500000000</v>
      </c>
      <c r="M182">
        <v>125000000</v>
      </c>
      <c r="N182">
        <v>600000000</v>
      </c>
      <c r="O182">
        <v>400000000</v>
      </c>
      <c r="P182">
        <v>350000000</v>
      </c>
      <c r="Q182">
        <v>600000000</v>
      </c>
      <c r="R182">
        <v>1200000000</v>
      </c>
      <c r="S182">
        <v>80000000</v>
      </c>
      <c r="T182">
        <v>350000000</v>
      </c>
      <c r="U182">
        <v>200000000</v>
      </c>
      <c r="V182">
        <v>700000000</v>
      </c>
      <c r="W182">
        <v>700000000</v>
      </c>
      <c r="X182">
        <v>9000000000</v>
      </c>
    </row>
    <row r="183" spans="1:24">
      <c r="A183" s="25">
        <f t="shared" si="7"/>
        <v>42156</v>
      </c>
      <c r="B183" s="25">
        <f t="shared" si="7"/>
        <v>42491</v>
      </c>
      <c r="C183">
        <v>120000000</v>
      </c>
      <c r="D183">
        <v>10000000</v>
      </c>
      <c r="E183">
        <v>100000000</v>
      </c>
      <c r="F183">
        <v>500000000</v>
      </c>
      <c r="G183">
        <v>1250000000</v>
      </c>
      <c r="H183">
        <v>500000000</v>
      </c>
      <c r="I183">
        <v>500000000</v>
      </c>
      <c r="J183">
        <v>250000000</v>
      </c>
      <c r="K183">
        <v>300000000</v>
      </c>
      <c r="L183">
        <v>1500000000</v>
      </c>
      <c r="M183">
        <v>125000000</v>
      </c>
      <c r="N183">
        <v>600000000</v>
      </c>
      <c r="O183">
        <v>400000000</v>
      </c>
      <c r="P183">
        <v>350000000</v>
      </c>
      <c r="Q183">
        <v>600000000</v>
      </c>
      <c r="R183">
        <v>1200000000</v>
      </c>
      <c r="S183">
        <v>80000000</v>
      </c>
      <c r="T183">
        <v>350000000</v>
      </c>
      <c r="U183">
        <v>200000000</v>
      </c>
      <c r="V183">
        <v>700000000</v>
      </c>
      <c r="W183">
        <v>700000000</v>
      </c>
      <c r="X183">
        <v>9000000000</v>
      </c>
    </row>
    <row r="184" spans="1:24">
      <c r="A184" s="25">
        <f t="shared" si="7"/>
        <v>42186</v>
      </c>
      <c r="B184" s="25">
        <f t="shared" si="7"/>
        <v>42522</v>
      </c>
      <c r="C184">
        <v>120000000</v>
      </c>
      <c r="D184">
        <v>10000000</v>
      </c>
      <c r="E184">
        <v>100000000</v>
      </c>
      <c r="F184">
        <v>500000000</v>
      </c>
      <c r="G184">
        <v>1250000000</v>
      </c>
      <c r="H184">
        <v>500000000</v>
      </c>
      <c r="I184">
        <v>500000000</v>
      </c>
      <c r="J184">
        <v>250000000</v>
      </c>
      <c r="K184">
        <v>300000000</v>
      </c>
      <c r="L184">
        <v>1500000000</v>
      </c>
      <c r="M184">
        <v>125000000</v>
      </c>
      <c r="N184">
        <v>600000000</v>
      </c>
      <c r="O184">
        <v>400000000</v>
      </c>
      <c r="P184">
        <v>350000000</v>
      </c>
      <c r="Q184">
        <v>600000000</v>
      </c>
      <c r="R184">
        <v>1200000000</v>
      </c>
      <c r="S184">
        <v>80000000</v>
      </c>
      <c r="T184">
        <v>350000000</v>
      </c>
      <c r="U184">
        <v>200000000</v>
      </c>
      <c r="V184">
        <v>700000000</v>
      </c>
      <c r="W184">
        <v>700000000</v>
      </c>
      <c r="X184">
        <v>9000000000</v>
      </c>
    </row>
    <row r="185" spans="1:24">
      <c r="A185" s="25">
        <f t="shared" si="7"/>
        <v>42217</v>
      </c>
      <c r="B185" s="25">
        <f t="shared" si="7"/>
        <v>42552</v>
      </c>
      <c r="C185">
        <v>120000000</v>
      </c>
      <c r="D185">
        <v>10000000</v>
      </c>
      <c r="E185">
        <v>100000000</v>
      </c>
      <c r="F185">
        <v>500000000</v>
      </c>
      <c r="G185">
        <v>1250000000</v>
      </c>
      <c r="H185">
        <v>500000000</v>
      </c>
      <c r="I185">
        <v>500000000</v>
      </c>
      <c r="J185">
        <v>250000000</v>
      </c>
      <c r="K185">
        <v>300000000</v>
      </c>
      <c r="L185">
        <v>1500000000</v>
      </c>
      <c r="M185">
        <v>125000000</v>
      </c>
      <c r="N185">
        <v>600000000</v>
      </c>
      <c r="O185">
        <v>400000000</v>
      </c>
      <c r="P185">
        <v>350000000</v>
      </c>
      <c r="Q185">
        <v>600000000</v>
      </c>
      <c r="R185">
        <v>1200000000</v>
      </c>
      <c r="S185">
        <v>80000000</v>
      </c>
      <c r="T185">
        <v>350000000</v>
      </c>
      <c r="U185">
        <v>200000000</v>
      </c>
      <c r="V185">
        <v>700000000</v>
      </c>
      <c r="W185">
        <v>700000000</v>
      </c>
      <c r="X185">
        <v>9000000000</v>
      </c>
    </row>
    <row r="186" spans="1:24">
      <c r="A186" s="25">
        <f t="shared" si="7"/>
        <v>42248</v>
      </c>
      <c r="B186" s="25">
        <f t="shared" si="7"/>
        <v>42583</v>
      </c>
      <c r="C186">
        <v>120000000</v>
      </c>
      <c r="D186">
        <v>10000000</v>
      </c>
      <c r="E186">
        <v>100000000</v>
      </c>
      <c r="F186">
        <v>500000000</v>
      </c>
      <c r="G186">
        <v>1250000000</v>
      </c>
      <c r="H186">
        <v>500000000</v>
      </c>
      <c r="I186">
        <v>500000000</v>
      </c>
      <c r="J186">
        <v>250000000</v>
      </c>
      <c r="K186">
        <v>300000000</v>
      </c>
      <c r="L186">
        <v>1500000000</v>
      </c>
      <c r="M186">
        <v>125000000</v>
      </c>
      <c r="N186">
        <v>600000000</v>
      </c>
      <c r="O186">
        <v>400000000</v>
      </c>
      <c r="P186">
        <v>350000000</v>
      </c>
      <c r="Q186">
        <v>600000000</v>
      </c>
      <c r="R186">
        <v>1200000000</v>
      </c>
      <c r="S186">
        <v>80000000</v>
      </c>
      <c r="T186">
        <v>350000000</v>
      </c>
      <c r="U186">
        <v>200000000</v>
      </c>
      <c r="V186">
        <v>700000000</v>
      </c>
      <c r="W186">
        <v>700000000</v>
      </c>
      <c r="X186">
        <v>9000000000</v>
      </c>
    </row>
    <row r="187" spans="1:24">
      <c r="A187" s="25">
        <f t="shared" si="7"/>
        <v>42278</v>
      </c>
      <c r="B187" s="25">
        <f t="shared" si="7"/>
        <v>42614</v>
      </c>
      <c r="C187">
        <v>120000000</v>
      </c>
      <c r="D187">
        <v>10000000</v>
      </c>
      <c r="E187">
        <v>100000000</v>
      </c>
      <c r="F187">
        <v>500000000</v>
      </c>
      <c r="G187">
        <v>1250000000</v>
      </c>
      <c r="H187">
        <v>500000000</v>
      </c>
      <c r="I187">
        <v>500000000</v>
      </c>
      <c r="J187">
        <v>250000000</v>
      </c>
      <c r="K187">
        <v>300000000</v>
      </c>
      <c r="L187">
        <v>1500000000</v>
      </c>
      <c r="M187">
        <v>125000000</v>
      </c>
      <c r="N187">
        <v>600000000</v>
      </c>
      <c r="O187">
        <v>400000000</v>
      </c>
      <c r="P187">
        <v>350000000</v>
      </c>
      <c r="Q187">
        <v>600000000</v>
      </c>
      <c r="R187">
        <v>1200000000</v>
      </c>
      <c r="S187">
        <v>80000000</v>
      </c>
      <c r="T187">
        <v>350000000</v>
      </c>
      <c r="U187">
        <v>200000000</v>
      </c>
      <c r="V187">
        <v>700000000</v>
      </c>
      <c r="W187">
        <v>700000000</v>
      </c>
      <c r="X187">
        <v>9000000000</v>
      </c>
    </row>
    <row r="188" spans="1:24">
      <c r="A188" s="25">
        <f t="shared" si="7"/>
        <v>42309</v>
      </c>
      <c r="B188" s="25">
        <f t="shared" si="7"/>
        <v>42644</v>
      </c>
      <c r="C188">
        <v>120000000</v>
      </c>
      <c r="D188">
        <v>10000000</v>
      </c>
      <c r="E188">
        <v>100000000</v>
      </c>
      <c r="F188">
        <v>500000000</v>
      </c>
      <c r="G188">
        <v>1250000000</v>
      </c>
      <c r="H188">
        <v>500000000</v>
      </c>
      <c r="I188">
        <v>500000000</v>
      </c>
      <c r="J188">
        <v>250000000</v>
      </c>
      <c r="K188">
        <v>300000000</v>
      </c>
      <c r="L188">
        <v>1500000000</v>
      </c>
      <c r="M188">
        <v>125000000</v>
      </c>
      <c r="N188">
        <v>600000000</v>
      </c>
      <c r="O188">
        <v>400000000</v>
      </c>
      <c r="P188">
        <v>350000000</v>
      </c>
      <c r="Q188">
        <v>600000000</v>
      </c>
      <c r="R188">
        <v>1200000000</v>
      </c>
      <c r="S188">
        <v>80000000</v>
      </c>
      <c r="T188">
        <v>350000000</v>
      </c>
      <c r="U188">
        <v>200000000</v>
      </c>
      <c r="V188">
        <v>700000000</v>
      </c>
      <c r="W188">
        <v>700000000</v>
      </c>
      <c r="X188">
        <v>9000000000</v>
      </c>
    </row>
    <row r="189" spans="1:24">
      <c r="A189" s="25">
        <f t="shared" si="7"/>
        <v>42339</v>
      </c>
      <c r="B189" s="25">
        <f t="shared" si="7"/>
        <v>42675</v>
      </c>
      <c r="C189">
        <v>120000000</v>
      </c>
      <c r="D189">
        <v>10000000</v>
      </c>
      <c r="E189">
        <v>100000000</v>
      </c>
      <c r="F189">
        <v>500000000</v>
      </c>
      <c r="G189">
        <v>1250000000</v>
      </c>
      <c r="H189">
        <v>500000000</v>
      </c>
      <c r="I189">
        <v>500000000</v>
      </c>
      <c r="J189">
        <v>250000000</v>
      </c>
      <c r="K189">
        <v>300000000</v>
      </c>
      <c r="L189">
        <v>1500000000</v>
      </c>
      <c r="M189">
        <v>125000000</v>
      </c>
      <c r="N189">
        <v>600000000</v>
      </c>
      <c r="O189">
        <v>400000000</v>
      </c>
      <c r="P189">
        <v>350000000</v>
      </c>
      <c r="Q189">
        <v>600000000</v>
      </c>
      <c r="R189">
        <v>1200000000</v>
      </c>
      <c r="S189">
        <v>80000000</v>
      </c>
      <c r="T189">
        <v>350000000</v>
      </c>
      <c r="U189">
        <v>200000000</v>
      </c>
      <c r="V189">
        <v>700000000</v>
      </c>
      <c r="W189">
        <v>700000000</v>
      </c>
      <c r="X189">
        <v>9000000000</v>
      </c>
    </row>
    <row r="190" spans="1:24">
      <c r="A190" s="25">
        <f t="shared" si="7"/>
        <v>42370</v>
      </c>
      <c r="B190" s="25">
        <f t="shared" si="7"/>
        <v>42705</v>
      </c>
      <c r="C190">
        <v>120000000</v>
      </c>
      <c r="D190">
        <v>10000000</v>
      </c>
      <c r="E190">
        <v>100000000</v>
      </c>
      <c r="F190">
        <v>500000000</v>
      </c>
      <c r="G190">
        <v>1250000000</v>
      </c>
      <c r="H190">
        <v>500000000</v>
      </c>
      <c r="I190">
        <v>500000000</v>
      </c>
      <c r="J190">
        <v>250000000</v>
      </c>
      <c r="K190">
        <v>300000000</v>
      </c>
      <c r="L190">
        <v>1500000000</v>
      </c>
      <c r="M190">
        <v>125000000</v>
      </c>
      <c r="N190">
        <v>600000000</v>
      </c>
      <c r="O190">
        <v>400000000</v>
      </c>
      <c r="P190">
        <v>350000000</v>
      </c>
      <c r="Q190">
        <v>600000000</v>
      </c>
      <c r="R190">
        <v>1200000000</v>
      </c>
      <c r="S190">
        <v>80000000</v>
      </c>
      <c r="T190">
        <v>350000000</v>
      </c>
      <c r="U190">
        <v>200000000</v>
      </c>
      <c r="V190">
        <v>700000000</v>
      </c>
      <c r="W190">
        <v>700000000</v>
      </c>
      <c r="X190">
        <v>9000000000</v>
      </c>
    </row>
    <row r="191" spans="1:24">
      <c r="A191" s="25">
        <f t="shared" si="7"/>
        <v>42401</v>
      </c>
      <c r="B191" s="25">
        <f t="shared" si="7"/>
        <v>42736</v>
      </c>
      <c r="C191">
        <v>120000000</v>
      </c>
      <c r="D191">
        <v>10000000</v>
      </c>
      <c r="E191">
        <v>100000000</v>
      </c>
      <c r="F191">
        <v>500000000</v>
      </c>
      <c r="G191">
        <v>1250000000</v>
      </c>
      <c r="H191">
        <v>500000000</v>
      </c>
      <c r="I191">
        <v>500000000</v>
      </c>
      <c r="J191">
        <v>250000000</v>
      </c>
      <c r="K191">
        <v>300000000</v>
      </c>
      <c r="L191">
        <v>1500000000</v>
      </c>
      <c r="M191">
        <v>125000000</v>
      </c>
      <c r="N191">
        <v>600000000</v>
      </c>
      <c r="O191">
        <v>400000000</v>
      </c>
      <c r="P191">
        <v>350000000</v>
      </c>
      <c r="Q191">
        <v>600000000</v>
      </c>
      <c r="R191">
        <v>1200000000</v>
      </c>
      <c r="S191">
        <v>80000000</v>
      </c>
      <c r="T191">
        <v>350000000</v>
      </c>
      <c r="U191">
        <v>200000000</v>
      </c>
      <c r="V191">
        <v>700000000</v>
      </c>
      <c r="W191">
        <v>700000000</v>
      </c>
      <c r="X191">
        <v>9000000000</v>
      </c>
    </row>
    <row r="192" spans="1:24">
      <c r="A192" s="25">
        <f t="shared" si="7"/>
        <v>42430</v>
      </c>
      <c r="B192" s="25">
        <f t="shared" si="7"/>
        <v>42767</v>
      </c>
      <c r="C192">
        <v>0</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row>
    <row r="193" spans="1:24">
      <c r="A193" s="25">
        <f t="shared" si="7"/>
        <v>42461</v>
      </c>
      <c r="B193" s="25">
        <f t="shared" si="7"/>
        <v>42795</v>
      </c>
      <c r="C193">
        <v>0</v>
      </c>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row>
    <row r="194" spans="1:24">
      <c r="A194" s="25">
        <f t="shared" si="7"/>
        <v>42491</v>
      </c>
      <c r="B194" s="25">
        <f t="shared" si="7"/>
        <v>42826</v>
      </c>
      <c r="C194">
        <v>0</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row>
    <row r="195" spans="1:24">
      <c r="A195" s="25">
        <f t="shared" si="7"/>
        <v>42522</v>
      </c>
      <c r="B195" s="25">
        <f t="shared" si="7"/>
        <v>42856</v>
      </c>
      <c r="C195">
        <v>0</v>
      </c>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row>
    <row r="196" spans="1:24">
      <c r="A196" s="25">
        <f t="shared" si="7"/>
        <v>42552</v>
      </c>
      <c r="B196" s="25">
        <f t="shared" si="7"/>
        <v>42887</v>
      </c>
      <c r="C196">
        <v>0</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row>
    <row r="197" spans="1:24">
      <c r="A197" s="25">
        <f t="shared" si="7"/>
        <v>42583</v>
      </c>
      <c r="B197" s="25">
        <f t="shared" si="7"/>
        <v>42917</v>
      </c>
      <c r="C197">
        <v>0</v>
      </c>
      <c r="D197">
        <v>0</v>
      </c>
      <c r="E197">
        <v>0</v>
      </c>
      <c r="F197">
        <v>0</v>
      </c>
      <c r="G197">
        <v>0</v>
      </c>
      <c r="H197">
        <v>0</v>
      </c>
      <c r="I197">
        <v>0</v>
      </c>
      <c r="J197">
        <v>0</v>
      </c>
      <c r="K197">
        <v>0</v>
      </c>
      <c r="L197">
        <v>0</v>
      </c>
      <c r="M197">
        <v>0</v>
      </c>
      <c r="N197">
        <v>0</v>
      </c>
      <c r="O197">
        <v>0</v>
      </c>
      <c r="P197">
        <v>0</v>
      </c>
      <c r="Q197">
        <v>0</v>
      </c>
      <c r="R197">
        <v>0</v>
      </c>
      <c r="S197">
        <v>0</v>
      </c>
      <c r="T197">
        <v>0</v>
      </c>
      <c r="U197">
        <v>0</v>
      </c>
      <c r="V197">
        <v>0</v>
      </c>
      <c r="W197">
        <v>0</v>
      </c>
      <c r="X197">
        <v>0</v>
      </c>
    </row>
    <row r="198" spans="1:24">
      <c r="A198" s="25">
        <f t="shared" si="7"/>
        <v>42614</v>
      </c>
      <c r="B198" s="25">
        <f t="shared" si="7"/>
        <v>42948</v>
      </c>
      <c r="C198">
        <v>0</v>
      </c>
      <c r="D198">
        <v>0</v>
      </c>
      <c r="E198">
        <v>0</v>
      </c>
      <c r="F198">
        <v>0</v>
      </c>
      <c r="G198">
        <v>0</v>
      </c>
      <c r="H198">
        <v>0</v>
      </c>
      <c r="I198">
        <v>0</v>
      </c>
      <c r="J198">
        <v>0</v>
      </c>
      <c r="K198">
        <v>0</v>
      </c>
      <c r="L198">
        <v>0</v>
      </c>
      <c r="M198">
        <v>0</v>
      </c>
      <c r="N198">
        <v>0</v>
      </c>
      <c r="O198">
        <v>0</v>
      </c>
      <c r="P198">
        <v>0</v>
      </c>
      <c r="Q198">
        <v>0</v>
      </c>
      <c r="R198">
        <v>0</v>
      </c>
      <c r="S198">
        <v>0</v>
      </c>
      <c r="T198">
        <v>0</v>
      </c>
      <c r="U198">
        <v>0</v>
      </c>
      <c r="V198">
        <v>0</v>
      </c>
      <c r="W198">
        <v>0</v>
      </c>
      <c r="X198">
        <v>0</v>
      </c>
    </row>
    <row r="199" spans="1:24">
      <c r="A199" s="25">
        <f t="shared" ref="A199:B218" si="8">A85</f>
        <v>42644</v>
      </c>
      <c r="B199" s="25">
        <f t="shared" si="8"/>
        <v>42979</v>
      </c>
      <c r="C199">
        <v>0</v>
      </c>
      <c r="D199">
        <v>0</v>
      </c>
      <c r="E199">
        <v>0</v>
      </c>
      <c r="F199">
        <v>0</v>
      </c>
      <c r="G199">
        <v>0</v>
      </c>
      <c r="H199">
        <v>0</v>
      </c>
      <c r="I199">
        <v>0</v>
      </c>
      <c r="J199">
        <v>0</v>
      </c>
      <c r="K199">
        <v>0</v>
      </c>
      <c r="L199">
        <v>0</v>
      </c>
      <c r="M199">
        <v>0</v>
      </c>
      <c r="N199">
        <v>0</v>
      </c>
      <c r="O199">
        <v>0</v>
      </c>
      <c r="P199">
        <v>0</v>
      </c>
      <c r="Q199">
        <v>0</v>
      </c>
      <c r="R199">
        <v>0</v>
      </c>
      <c r="S199">
        <v>0</v>
      </c>
      <c r="T199">
        <v>0</v>
      </c>
      <c r="U199">
        <v>0</v>
      </c>
      <c r="V199">
        <v>0</v>
      </c>
      <c r="W199">
        <v>0</v>
      </c>
      <c r="X199">
        <v>0</v>
      </c>
    </row>
    <row r="200" spans="1:24">
      <c r="A200" s="25">
        <f t="shared" si="8"/>
        <v>42675</v>
      </c>
      <c r="B200" s="25">
        <f t="shared" si="8"/>
        <v>43009</v>
      </c>
      <c r="C200">
        <v>0</v>
      </c>
      <c r="D200">
        <v>0</v>
      </c>
      <c r="E200">
        <v>0</v>
      </c>
      <c r="F200">
        <v>0</v>
      </c>
      <c r="G200">
        <v>0</v>
      </c>
      <c r="H200">
        <v>0</v>
      </c>
      <c r="I200">
        <v>0</v>
      </c>
      <c r="J200">
        <v>0</v>
      </c>
      <c r="K200">
        <v>0</v>
      </c>
      <c r="L200">
        <v>0</v>
      </c>
      <c r="M200">
        <v>0</v>
      </c>
      <c r="N200">
        <v>0</v>
      </c>
      <c r="O200">
        <v>0</v>
      </c>
      <c r="P200">
        <v>0</v>
      </c>
      <c r="Q200">
        <v>0</v>
      </c>
      <c r="R200">
        <v>0</v>
      </c>
      <c r="S200">
        <v>0</v>
      </c>
      <c r="T200">
        <v>0</v>
      </c>
      <c r="U200">
        <v>0</v>
      </c>
      <c r="V200">
        <v>0</v>
      </c>
      <c r="W200">
        <v>0</v>
      </c>
      <c r="X200">
        <v>0</v>
      </c>
    </row>
    <row r="201" spans="1:24">
      <c r="A201" s="25">
        <f t="shared" si="8"/>
        <v>42705</v>
      </c>
      <c r="B201" s="25">
        <f t="shared" si="8"/>
        <v>43040</v>
      </c>
      <c r="C201">
        <v>0</v>
      </c>
      <c r="D201">
        <v>0</v>
      </c>
      <c r="E201">
        <v>0</v>
      </c>
      <c r="F201">
        <v>0</v>
      </c>
      <c r="G201">
        <v>0</v>
      </c>
      <c r="H201">
        <v>0</v>
      </c>
      <c r="I201">
        <v>0</v>
      </c>
      <c r="J201">
        <v>0</v>
      </c>
      <c r="K201">
        <v>0</v>
      </c>
      <c r="L201">
        <v>0</v>
      </c>
      <c r="M201">
        <v>0</v>
      </c>
      <c r="N201">
        <v>0</v>
      </c>
      <c r="O201">
        <v>0</v>
      </c>
      <c r="P201">
        <v>0</v>
      </c>
      <c r="Q201">
        <v>0</v>
      </c>
      <c r="R201">
        <v>0</v>
      </c>
      <c r="S201">
        <v>0</v>
      </c>
      <c r="T201">
        <v>0</v>
      </c>
      <c r="U201">
        <v>0</v>
      </c>
      <c r="V201">
        <v>0</v>
      </c>
      <c r="W201">
        <v>0</v>
      </c>
      <c r="X201">
        <v>0</v>
      </c>
    </row>
    <row r="202" spans="1:24">
      <c r="A202" s="25">
        <f t="shared" si="8"/>
        <v>42736</v>
      </c>
      <c r="B202" s="25">
        <f t="shared" si="8"/>
        <v>43070</v>
      </c>
      <c r="C202">
        <v>0</v>
      </c>
      <c r="D202">
        <v>0</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row>
    <row r="203" spans="1:24">
      <c r="A203" s="25">
        <f t="shared" si="8"/>
        <v>42767</v>
      </c>
      <c r="B203" s="25">
        <f t="shared" si="8"/>
        <v>43101</v>
      </c>
      <c r="C203">
        <v>0</v>
      </c>
      <c r="D203">
        <v>0</v>
      </c>
      <c r="E203">
        <v>0</v>
      </c>
      <c r="F203">
        <v>0</v>
      </c>
      <c r="G203">
        <v>0</v>
      </c>
      <c r="H203">
        <v>0</v>
      </c>
      <c r="I203">
        <v>0</v>
      </c>
      <c r="J203">
        <v>0</v>
      </c>
      <c r="K203">
        <v>0</v>
      </c>
      <c r="L203">
        <v>0</v>
      </c>
      <c r="M203">
        <v>0</v>
      </c>
      <c r="N203">
        <v>0</v>
      </c>
      <c r="O203">
        <v>0</v>
      </c>
      <c r="P203">
        <v>0</v>
      </c>
      <c r="Q203">
        <v>0</v>
      </c>
      <c r="R203">
        <v>0</v>
      </c>
      <c r="S203">
        <v>0</v>
      </c>
      <c r="T203">
        <v>0</v>
      </c>
      <c r="U203">
        <v>0</v>
      </c>
      <c r="V203">
        <v>0</v>
      </c>
      <c r="W203">
        <v>0</v>
      </c>
      <c r="X203">
        <v>0</v>
      </c>
    </row>
    <row r="204" spans="1:24">
      <c r="A204" s="25">
        <f t="shared" si="8"/>
        <v>42795</v>
      </c>
      <c r="B204" s="25">
        <f t="shared" si="8"/>
        <v>43132</v>
      </c>
      <c r="C204">
        <v>120000000</v>
      </c>
      <c r="D204">
        <v>10000000</v>
      </c>
      <c r="E204">
        <v>100000000</v>
      </c>
      <c r="F204">
        <v>500000000</v>
      </c>
      <c r="G204">
        <v>1250000000</v>
      </c>
      <c r="H204">
        <v>500000000</v>
      </c>
      <c r="I204">
        <v>500000000</v>
      </c>
      <c r="J204">
        <v>250000000</v>
      </c>
      <c r="K204">
        <v>300000000</v>
      </c>
      <c r="L204">
        <v>1500000000</v>
      </c>
      <c r="M204">
        <v>125000000</v>
      </c>
      <c r="N204">
        <v>600000000</v>
      </c>
      <c r="O204">
        <v>400000000</v>
      </c>
      <c r="P204">
        <v>350000000</v>
      </c>
      <c r="Q204">
        <v>600000000</v>
      </c>
      <c r="R204">
        <v>1200000000</v>
      </c>
      <c r="S204">
        <v>80000000</v>
      </c>
      <c r="T204">
        <v>350000000</v>
      </c>
      <c r="U204">
        <v>200000000</v>
      </c>
      <c r="V204">
        <v>700000000</v>
      </c>
      <c r="W204">
        <v>700000000</v>
      </c>
      <c r="X204">
        <v>9000000000</v>
      </c>
    </row>
    <row r="205" spans="1:24">
      <c r="A205" s="25">
        <f t="shared" si="8"/>
        <v>42826</v>
      </c>
      <c r="B205" s="25">
        <f t="shared" si="8"/>
        <v>43160</v>
      </c>
      <c r="C205">
        <v>120000000</v>
      </c>
      <c r="D205">
        <v>10000000</v>
      </c>
      <c r="E205">
        <v>100000000</v>
      </c>
      <c r="F205">
        <v>500000000</v>
      </c>
      <c r="G205">
        <v>1250000000</v>
      </c>
      <c r="H205">
        <v>500000000</v>
      </c>
      <c r="I205">
        <v>500000000</v>
      </c>
      <c r="J205">
        <v>250000000</v>
      </c>
      <c r="K205">
        <v>300000000</v>
      </c>
      <c r="L205">
        <v>1500000000</v>
      </c>
      <c r="M205">
        <v>125000000</v>
      </c>
      <c r="N205">
        <v>600000000</v>
      </c>
      <c r="O205">
        <v>400000000</v>
      </c>
      <c r="P205">
        <v>350000000</v>
      </c>
      <c r="Q205">
        <v>600000000</v>
      </c>
      <c r="R205">
        <v>1200000000</v>
      </c>
      <c r="S205">
        <v>80000000</v>
      </c>
      <c r="T205">
        <v>350000000</v>
      </c>
      <c r="U205">
        <v>200000000</v>
      </c>
      <c r="V205">
        <v>700000000</v>
      </c>
      <c r="W205">
        <v>700000000</v>
      </c>
      <c r="X205">
        <v>9000000000</v>
      </c>
    </row>
    <row r="206" spans="1:24">
      <c r="A206" s="25">
        <f t="shared" si="8"/>
        <v>42856</v>
      </c>
      <c r="B206" s="25">
        <f t="shared" si="8"/>
        <v>43191</v>
      </c>
      <c r="C206">
        <v>120000000</v>
      </c>
      <c r="D206">
        <v>10000000</v>
      </c>
      <c r="E206">
        <v>100000000</v>
      </c>
      <c r="F206">
        <v>500000000</v>
      </c>
      <c r="G206">
        <v>1250000000</v>
      </c>
      <c r="H206">
        <v>500000000</v>
      </c>
      <c r="I206">
        <v>500000000</v>
      </c>
      <c r="J206">
        <v>250000000</v>
      </c>
      <c r="K206">
        <v>300000000</v>
      </c>
      <c r="L206">
        <v>1500000000</v>
      </c>
      <c r="M206">
        <v>125000000</v>
      </c>
      <c r="N206">
        <v>600000000</v>
      </c>
      <c r="O206">
        <v>400000000</v>
      </c>
      <c r="P206">
        <v>350000000</v>
      </c>
      <c r="Q206">
        <v>600000000</v>
      </c>
      <c r="R206">
        <v>1200000000</v>
      </c>
      <c r="S206">
        <v>80000000</v>
      </c>
      <c r="T206">
        <v>350000000</v>
      </c>
      <c r="U206">
        <v>200000000</v>
      </c>
      <c r="V206">
        <v>700000000</v>
      </c>
      <c r="W206">
        <v>700000000</v>
      </c>
      <c r="X206">
        <v>9000000000</v>
      </c>
    </row>
    <row r="207" spans="1:24">
      <c r="A207" s="25">
        <f t="shared" si="8"/>
        <v>42887</v>
      </c>
      <c r="B207" s="25">
        <f t="shared" si="8"/>
        <v>43221</v>
      </c>
      <c r="C207">
        <v>120000000</v>
      </c>
      <c r="D207">
        <v>10000000</v>
      </c>
      <c r="E207">
        <v>100000000</v>
      </c>
      <c r="F207">
        <v>500000000</v>
      </c>
      <c r="G207">
        <v>1250000000</v>
      </c>
      <c r="H207">
        <v>500000000</v>
      </c>
      <c r="I207">
        <v>500000000</v>
      </c>
      <c r="J207">
        <v>250000000</v>
      </c>
      <c r="K207">
        <v>300000000</v>
      </c>
      <c r="L207">
        <v>1500000000</v>
      </c>
      <c r="M207">
        <v>125000000</v>
      </c>
      <c r="N207">
        <v>600000000</v>
      </c>
      <c r="O207">
        <v>400000000</v>
      </c>
      <c r="P207">
        <v>350000000</v>
      </c>
      <c r="Q207">
        <v>600000000</v>
      </c>
      <c r="R207">
        <v>1200000000</v>
      </c>
      <c r="S207">
        <v>80000000</v>
      </c>
      <c r="T207">
        <v>350000000</v>
      </c>
      <c r="U207">
        <v>200000000</v>
      </c>
      <c r="V207">
        <v>700000000</v>
      </c>
      <c r="W207">
        <v>700000000</v>
      </c>
      <c r="X207">
        <v>9000000000</v>
      </c>
    </row>
    <row r="208" spans="1:24">
      <c r="A208" s="25">
        <f t="shared" si="8"/>
        <v>42917</v>
      </c>
      <c r="B208" s="25">
        <f t="shared" si="8"/>
        <v>43252</v>
      </c>
      <c r="C208">
        <v>120000000</v>
      </c>
      <c r="D208">
        <v>10000000</v>
      </c>
      <c r="E208">
        <v>100000000</v>
      </c>
      <c r="F208">
        <v>500000000</v>
      </c>
      <c r="G208">
        <v>1250000000</v>
      </c>
      <c r="H208">
        <v>500000000</v>
      </c>
      <c r="I208">
        <v>500000000</v>
      </c>
      <c r="J208">
        <v>250000000</v>
      </c>
      <c r="K208">
        <v>300000000</v>
      </c>
      <c r="L208">
        <v>1500000000</v>
      </c>
      <c r="M208">
        <v>125000000</v>
      </c>
      <c r="N208">
        <v>600000000</v>
      </c>
      <c r="O208">
        <v>400000000</v>
      </c>
      <c r="P208">
        <v>350000000</v>
      </c>
      <c r="Q208">
        <v>600000000</v>
      </c>
      <c r="R208">
        <v>1200000000</v>
      </c>
      <c r="S208">
        <v>80000000</v>
      </c>
      <c r="T208">
        <v>350000000</v>
      </c>
      <c r="U208">
        <v>200000000</v>
      </c>
      <c r="V208">
        <v>700000000</v>
      </c>
      <c r="W208">
        <v>700000000</v>
      </c>
      <c r="X208">
        <v>9000000000</v>
      </c>
    </row>
    <row r="209" spans="1:24">
      <c r="A209" s="25">
        <f t="shared" si="8"/>
        <v>42948</v>
      </c>
      <c r="B209" s="25">
        <f t="shared" si="8"/>
        <v>43282</v>
      </c>
      <c r="C209">
        <v>120000000</v>
      </c>
      <c r="D209">
        <v>10000000</v>
      </c>
      <c r="E209">
        <v>100000000</v>
      </c>
      <c r="F209">
        <v>500000000</v>
      </c>
      <c r="G209">
        <v>1250000000</v>
      </c>
      <c r="H209">
        <v>500000000</v>
      </c>
      <c r="I209">
        <v>500000000</v>
      </c>
      <c r="J209">
        <v>250000000</v>
      </c>
      <c r="K209">
        <v>300000000</v>
      </c>
      <c r="L209">
        <v>1500000000</v>
      </c>
      <c r="M209">
        <v>125000000</v>
      </c>
      <c r="N209">
        <v>600000000</v>
      </c>
      <c r="O209">
        <v>400000000</v>
      </c>
      <c r="P209">
        <v>350000000</v>
      </c>
      <c r="Q209">
        <v>600000000</v>
      </c>
      <c r="R209">
        <v>1200000000</v>
      </c>
      <c r="S209">
        <v>80000000</v>
      </c>
      <c r="T209">
        <v>350000000</v>
      </c>
      <c r="U209">
        <v>200000000</v>
      </c>
      <c r="V209">
        <v>700000000</v>
      </c>
      <c r="W209">
        <v>700000000</v>
      </c>
      <c r="X209">
        <v>9000000000</v>
      </c>
    </row>
    <row r="210" spans="1:24">
      <c r="A210" s="25">
        <f t="shared" si="8"/>
        <v>42979</v>
      </c>
      <c r="B210" s="25">
        <f t="shared" si="8"/>
        <v>43313</v>
      </c>
      <c r="C210">
        <v>120000000</v>
      </c>
      <c r="D210">
        <v>10000000</v>
      </c>
      <c r="E210">
        <v>100000000</v>
      </c>
      <c r="F210">
        <v>500000000</v>
      </c>
      <c r="G210">
        <v>1250000000</v>
      </c>
      <c r="H210">
        <v>500000000</v>
      </c>
      <c r="I210">
        <v>500000000</v>
      </c>
      <c r="J210">
        <v>250000000</v>
      </c>
      <c r="K210">
        <v>300000000</v>
      </c>
      <c r="L210">
        <v>1500000000</v>
      </c>
      <c r="M210">
        <v>125000000</v>
      </c>
      <c r="N210">
        <v>600000000</v>
      </c>
      <c r="O210">
        <v>400000000</v>
      </c>
      <c r="P210">
        <v>350000000</v>
      </c>
      <c r="Q210">
        <v>600000000</v>
      </c>
      <c r="R210">
        <v>1200000000</v>
      </c>
      <c r="S210">
        <v>80000000</v>
      </c>
      <c r="T210">
        <v>350000000</v>
      </c>
      <c r="U210">
        <v>200000000</v>
      </c>
      <c r="V210">
        <v>700000000</v>
      </c>
      <c r="W210">
        <v>700000000</v>
      </c>
      <c r="X210">
        <v>9000000000</v>
      </c>
    </row>
    <row r="211" spans="1:24">
      <c r="A211" s="25">
        <f t="shared" si="8"/>
        <v>43009</v>
      </c>
      <c r="B211" s="25">
        <f t="shared" si="8"/>
        <v>43344</v>
      </c>
      <c r="C211">
        <v>120000000</v>
      </c>
      <c r="D211">
        <v>10000000</v>
      </c>
      <c r="E211">
        <v>100000000</v>
      </c>
      <c r="F211">
        <v>500000000</v>
      </c>
      <c r="G211">
        <v>1250000000</v>
      </c>
      <c r="H211">
        <v>500000000</v>
      </c>
      <c r="I211">
        <v>500000000</v>
      </c>
      <c r="J211">
        <v>250000000</v>
      </c>
      <c r="K211">
        <v>300000000</v>
      </c>
      <c r="L211">
        <v>1500000000</v>
      </c>
      <c r="M211">
        <v>125000000</v>
      </c>
      <c r="N211">
        <v>600000000</v>
      </c>
      <c r="O211">
        <v>400000000</v>
      </c>
      <c r="P211">
        <v>350000000</v>
      </c>
      <c r="Q211">
        <v>600000000</v>
      </c>
      <c r="R211">
        <v>1200000000</v>
      </c>
      <c r="S211">
        <v>80000000</v>
      </c>
      <c r="T211">
        <v>350000000</v>
      </c>
      <c r="U211">
        <v>200000000</v>
      </c>
      <c r="V211">
        <v>700000000</v>
      </c>
      <c r="W211">
        <v>700000000</v>
      </c>
      <c r="X211">
        <v>9000000000</v>
      </c>
    </row>
    <row r="212" spans="1:24">
      <c r="A212" s="25">
        <f t="shared" si="8"/>
        <v>43040</v>
      </c>
      <c r="B212" s="25">
        <f t="shared" si="8"/>
        <v>43374</v>
      </c>
      <c r="C212">
        <v>120000000</v>
      </c>
      <c r="D212">
        <v>10000000</v>
      </c>
      <c r="E212">
        <v>100000000</v>
      </c>
      <c r="F212">
        <v>500000000</v>
      </c>
      <c r="G212">
        <v>1250000000</v>
      </c>
      <c r="H212">
        <v>500000000</v>
      </c>
      <c r="I212">
        <v>500000000</v>
      </c>
      <c r="J212">
        <v>250000000</v>
      </c>
      <c r="K212">
        <v>300000000</v>
      </c>
      <c r="L212">
        <v>1500000000</v>
      </c>
      <c r="M212">
        <v>125000000</v>
      </c>
      <c r="N212">
        <v>600000000</v>
      </c>
      <c r="O212">
        <v>400000000</v>
      </c>
      <c r="P212">
        <v>350000000</v>
      </c>
      <c r="Q212">
        <v>600000000</v>
      </c>
      <c r="R212">
        <v>1200000000</v>
      </c>
      <c r="S212">
        <v>80000000</v>
      </c>
      <c r="T212">
        <v>350000000</v>
      </c>
      <c r="U212">
        <v>200000000</v>
      </c>
      <c r="V212">
        <v>700000000</v>
      </c>
      <c r="W212">
        <v>700000000</v>
      </c>
      <c r="X212">
        <v>9000000000</v>
      </c>
    </row>
    <row r="213" spans="1:24">
      <c r="A213" s="25">
        <f t="shared" si="8"/>
        <v>43070</v>
      </c>
      <c r="B213" s="25">
        <f t="shared" si="8"/>
        <v>43405</v>
      </c>
      <c r="C213">
        <v>120000000</v>
      </c>
      <c r="D213">
        <v>10000000</v>
      </c>
      <c r="E213">
        <v>100000000</v>
      </c>
      <c r="F213">
        <v>500000000</v>
      </c>
      <c r="G213">
        <v>1250000000</v>
      </c>
      <c r="H213">
        <v>500000000</v>
      </c>
      <c r="I213">
        <v>500000000</v>
      </c>
      <c r="J213">
        <v>250000000</v>
      </c>
      <c r="K213">
        <v>300000000</v>
      </c>
      <c r="L213">
        <v>1500000000</v>
      </c>
      <c r="M213">
        <v>125000000</v>
      </c>
      <c r="N213">
        <v>600000000</v>
      </c>
      <c r="O213">
        <v>400000000</v>
      </c>
      <c r="P213">
        <v>350000000</v>
      </c>
      <c r="Q213">
        <v>600000000</v>
      </c>
      <c r="R213">
        <v>1200000000</v>
      </c>
      <c r="S213">
        <v>80000000</v>
      </c>
      <c r="T213">
        <v>350000000</v>
      </c>
      <c r="U213">
        <v>200000000</v>
      </c>
      <c r="V213">
        <v>700000000</v>
      </c>
      <c r="W213">
        <v>700000000</v>
      </c>
      <c r="X213">
        <v>9000000000</v>
      </c>
    </row>
    <row r="214" spans="1:24">
      <c r="A214" s="25">
        <f t="shared" si="8"/>
        <v>43101</v>
      </c>
      <c r="B214" s="25">
        <f t="shared" si="8"/>
        <v>43435</v>
      </c>
      <c r="C214">
        <v>120000000</v>
      </c>
      <c r="D214">
        <v>10000000</v>
      </c>
      <c r="E214">
        <v>100000000</v>
      </c>
      <c r="F214">
        <v>500000000</v>
      </c>
      <c r="G214">
        <v>1250000000</v>
      </c>
      <c r="H214">
        <v>500000000</v>
      </c>
      <c r="I214">
        <v>500000000</v>
      </c>
      <c r="J214">
        <v>250000000</v>
      </c>
      <c r="K214">
        <v>300000000</v>
      </c>
      <c r="L214">
        <v>1500000000</v>
      </c>
      <c r="M214">
        <v>125000000</v>
      </c>
      <c r="N214">
        <v>600000000</v>
      </c>
      <c r="O214">
        <v>400000000</v>
      </c>
      <c r="P214">
        <v>350000000</v>
      </c>
      <c r="Q214">
        <v>600000000</v>
      </c>
      <c r="R214">
        <v>1200000000</v>
      </c>
      <c r="S214">
        <v>80000000</v>
      </c>
      <c r="T214">
        <v>350000000</v>
      </c>
      <c r="U214">
        <v>200000000</v>
      </c>
      <c r="V214">
        <v>700000000</v>
      </c>
      <c r="W214">
        <v>700000000</v>
      </c>
      <c r="X214">
        <v>9000000000</v>
      </c>
    </row>
    <row r="215" spans="1:24">
      <c r="A215" s="25">
        <f t="shared" si="8"/>
        <v>43132</v>
      </c>
      <c r="B215" s="25">
        <f t="shared" si="8"/>
        <v>43466</v>
      </c>
      <c r="C215">
        <v>120000000</v>
      </c>
      <c r="D215">
        <v>10000000</v>
      </c>
      <c r="E215">
        <v>100000000</v>
      </c>
      <c r="F215">
        <v>500000000</v>
      </c>
      <c r="G215">
        <v>1250000000</v>
      </c>
      <c r="H215">
        <v>500000000</v>
      </c>
      <c r="I215">
        <v>500000000</v>
      </c>
      <c r="J215">
        <v>250000000</v>
      </c>
      <c r="K215">
        <v>300000000</v>
      </c>
      <c r="L215">
        <v>1500000000</v>
      </c>
      <c r="M215">
        <v>125000000</v>
      </c>
      <c r="N215">
        <v>600000000</v>
      </c>
      <c r="O215">
        <v>400000000</v>
      </c>
      <c r="P215">
        <v>350000000</v>
      </c>
      <c r="Q215">
        <v>600000000</v>
      </c>
      <c r="R215">
        <v>1200000000</v>
      </c>
      <c r="S215">
        <v>80000000</v>
      </c>
      <c r="T215">
        <v>350000000</v>
      </c>
      <c r="U215">
        <v>200000000</v>
      </c>
      <c r="V215">
        <v>700000000</v>
      </c>
      <c r="W215">
        <v>700000000</v>
      </c>
      <c r="X215">
        <v>9000000000</v>
      </c>
    </row>
    <row r="216" spans="1:24">
      <c r="A216" s="25">
        <f t="shared" si="8"/>
        <v>43160</v>
      </c>
      <c r="B216" s="25">
        <f t="shared" si="8"/>
        <v>43497</v>
      </c>
      <c r="C216">
        <v>0</v>
      </c>
      <c r="D216">
        <v>0</v>
      </c>
      <c r="E216">
        <v>0</v>
      </c>
      <c r="F216">
        <v>0</v>
      </c>
      <c r="G216">
        <v>0</v>
      </c>
      <c r="H216">
        <v>0</v>
      </c>
      <c r="I216">
        <v>0</v>
      </c>
      <c r="J216">
        <v>0</v>
      </c>
      <c r="K216">
        <v>0</v>
      </c>
      <c r="L216">
        <v>0</v>
      </c>
      <c r="M216">
        <v>0</v>
      </c>
      <c r="N216">
        <v>0</v>
      </c>
      <c r="O216">
        <v>0</v>
      </c>
      <c r="P216">
        <v>0</v>
      </c>
      <c r="Q216">
        <v>0</v>
      </c>
      <c r="R216">
        <v>0</v>
      </c>
      <c r="S216">
        <v>0</v>
      </c>
      <c r="T216">
        <v>0</v>
      </c>
      <c r="U216">
        <v>0</v>
      </c>
      <c r="V216">
        <v>0</v>
      </c>
      <c r="W216">
        <v>0</v>
      </c>
      <c r="X216">
        <v>0</v>
      </c>
    </row>
    <row r="217" spans="1:24">
      <c r="A217" s="25">
        <f t="shared" si="8"/>
        <v>43191</v>
      </c>
      <c r="B217" s="25">
        <f t="shared" si="8"/>
        <v>43525</v>
      </c>
      <c r="C217">
        <v>0</v>
      </c>
      <c r="D217">
        <v>0</v>
      </c>
      <c r="E217">
        <v>0</v>
      </c>
      <c r="F217">
        <v>0</v>
      </c>
      <c r="G217">
        <v>0</v>
      </c>
      <c r="H217">
        <v>0</v>
      </c>
      <c r="I217">
        <v>0</v>
      </c>
      <c r="J217">
        <v>0</v>
      </c>
      <c r="K217">
        <v>0</v>
      </c>
      <c r="L217">
        <v>0</v>
      </c>
      <c r="M217">
        <v>0</v>
      </c>
      <c r="N217">
        <v>0</v>
      </c>
      <c r="O217">
        <v>0</v>
      </c>
      <c r="P217">
        <v>0</v>
      </c>
      <c r="Q217">
        <v>0</v>
      </c>
      <c r="R217">
        <v>0</v>
      </c>
      <c r="S217">
        <v>0</v>
      </c>
      <c r="T217">
        <v>0</v>
      </c>
      <c r="U217">
        <v>0</v>
      </c>
      <c r="V217">
        <v>0</v>
      </c>
      <c r="W217">
        <v>0</v>
      </c>
      <c r="X217">
        <v>0</v>
      </c>
    </row>
    <row r="218" spans="1:24">
      <c r="A218" s="25">
        <f t="shared" si="8"/>
        <v>43221</v>
      </c>
      <c r="B218" s="25">
        <f t="shared" si="8"/>
        <v>43556</v>
      </c>
      <c r="C218">
        <v>0</v>
      </c>
      <c r="D218">
        <v>0</v>
      </c>
      <c r="E218">
        <v>0</v>
      </c>
      <c r="F218">
        <v>0</v>
      </c>
      <c r="G218">
        <v>0</v>
      </c>
      <c r="H218">
        <v>0</v>
      </c>
      <c r="I218">
        <v>0</v>
      </c>
      <c r="J218">
        <v>0</v>
      </c>
      <c r="K218">
        <v>0</v>
      </c>
      <c r="L218">
        <v>0</v>
      </c>
      <c r="M218">
        <v>0</v>
      </c>
      <c r="N218">
        <v>0</v>
      </c>
      <c r="O218">
        <v>0</v>
      </c>
      <c r="P218">
        <v>0</v>
      </c>
      <c r="Q218">
        <v>0</v>
      </c>
      <c r="R218">
        <v>0</v>
      </c>
      <c r="S218">
        <v>0</v>
      </c>
      <c r="T218">
        <v>0</v>
      </c>
      <c r="U218">
        <v>0</v>
      </c>
      <c r="V218">
        <v>0</v>
      </c>
      <c r="W218">
        <v>0</v>
      </c>
      <c r="X218">
        <v>0</v>
      </c>
    </row>
    <row r="219" spans="1:24">
      <c r="A219" s="25">
        <f t="shared" ref="A219:B227" si="9">A105</f>
        <v>43252</v>
      </c>
      <c r="B219" s="25">
        <f t="shared" si="9"/>
        <v>43586</v>
      </c>
      <c r="C219">
        <v>0</v>
      </c>
      <c r="D219">
        <v>0</v>
      </c>
      <c r="E219">
        <v>0</v>
      </c>
      <c r="F219">
        <v>0</v>
      </c>
      <c r="G219">
        <v>0</v>
      </c>
      <c r="H219">
        <v>0</v>
      </c>
      <c r="I219">
        <v>0</v>
      </c>
      <c r="J219">
        <v>0</v>
      </c>
      <c r="K219">
        <v>0</v>
      </c>
      <c r="L219">
        <v>0</v>
      </c>
      <c r="M219">
        <v>0</v>
      </c>
      <c r="N219">
        <v>0</v>
      </c>
      <c r="O219">
        <v>0</v>
      </c>
      <c r="P219">
        <v>0</v>
      </c>
      <c r="Q219">
        <v>0</v>
      </c>
      <c r="R219">
        <v>0</v>
      </c>
      <c r="S219">
        <v>0</v>
      </c>
      <c r="T219">
        <v>0</v>
      </c>
      <c r="U219">
        <v>0</v>
      </c>
      <c r="V219">
        <v>0</v>
      </c>
      <c r="W219">
        <v>0</v>
      </c>
      <c r="X219">
        <v>0</v>
      </c>
    </row>
    <row r="220" spans="1:24">
      <c r="A220" s="25">
        <f t="shared" si="9"/>
        <v>43282</v>
      </c>
      <c r="B220" s="25">
        <f t="shared" si="9"/>
        <v>43617</v>
      </c>
      <c r="C220">
        <v>0</v>
      </c>
      <c r="D220">
        <v>0</v>
      </c>
      <c r="E220">
        <v>0</v>
      </c>
      <c r="F220">
        <v>0</v>
      </c>
      <c r="G220">
        <v>0</v>
      </c>
      <c r="H220">
        <v>0</v>
      </c>
      <c r="I220">
        <v>0</v>
      </c>
      <c r="J220">
        <v>0</v>
      </c>
      <c r="K220">
        <v>0</v>
      </c>
      <c r="L220">
        <v>0</v>
      </c>
      <c r="M220">
        <v>0</v>
      </c>
      <c r="N220">
        <v>0</v>
      </c>
      <c r="O220">
        <v>0</v>
      </c>
      <c r="P220">
        <v>0</v>
      </c>
      <c r="Q220">
        <v>0</v>
      </c>
      <c r="R220">
        <v>0</v>
      </c>
      <c r="S220">
        <v>0</v>
      </c>
      <c r="T220">
        <v>0</v>
      </c>
      <c r="U220">
        <v>0</v>
      </c>
      <c r="V220">
        <v>0</v>
      </c>
      <c r="W220">
        <v>0</v>
      </c>
      <c r="X220">
        <v>0</v>
      </c>
    </row>
    <row r="221" spans="1:24">
      <c r="A221" s="25">
        <f t="shared" si="9"/>
        <v>43313</v>
      </c>
      <c r="B221" s="25">
        <f t="shared" si="9"/>
        <v>43647</v>
      </c>
      <c r="C221">
        <v>0</v>
      </c>
      <c r="D221">
        <v>0</v>
      </c>
      <c r="E221">
        <v>0</v>
      </c>
      <c r="F221">
        <v>0</v>
      </c>
      <c r="G221">
        <v>0</v>
      </c>
      <c r="H221">
        <v>0</v>
      </c>
      <c r="I221">
        <v>0</v>
      </c>
      <c r="J221">
        <v>0</v>
      </c>
      <c r="K221">
        <v>0</v>
      </c>
      <c r="L221">
        <v>0</v>
      </c>
      <c r="M221">
        <v>0</v>
      </c>
      <c r="N221">
        <v>0</v>
      </c>
      <c r="O221">
        <v>0</v>
      </c>
      <c r="P221">
        <v>0</v>
      </c>
      <c r="Q221">
        <v>0</v>
      </c>
      <c r="R221">
        <v>0</v>
      </c>
      <c r="S221">
        <v>0</v>
      </c>
      <c r="T221">
        <v>0</v>
      </c>
      <c r="U221">
        <v>0</v>
      </c>
      <c r="V221">
        <v>0</v>
      </c>
      <c r="W221">
        <v>0</v>
      </c>
      <c r="X221">
        <v>0</v>
      </c>
    </row>
    <row r="222" spans="1:24">
      <c r="A222" s="25">
        <f t="shared" si="9"/>
        <v>43344</v>
      </c>
      <c r="B222" s="25">
        <f t="shared" si="9"/>
        <v>43678</v>
      </c>
      <c r="C222">
        <v>0</v>
      </c>
      <c r="D222">
        <v>0</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row>
    <row r="223" spans="1:24">
      <c r="A223" s="25">
        <f t="shared" si="9"/>
        <v>43374</v>
      </c>
      <c r="B223" s="25">
        <f t="shared" si="9"/>
        <v>43709</v>
      </c>
      <c r="C223">
        <v>0</v>
      </c>
      <c r="D223">
        <v>0</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row>
    <row r="224" spans="1:24">
      <c r="A224" s="25">
        <f t="shared" si="9"/>
        <v>43405</v>
      </c>
      <c r="B224" s="25">
        <f t="shared" si="9"/>
        <v>43739</v>
      </c>
      <c r="C224">
        <v>0</v>
      </c>
      <c r="D224">
        <v>0</v>
      </c>
      <c r="E224">
        <v>0</v>
      </c>
      <c r="F224">
        <v>0</v>
      </c>
      <c r="G224">
        <v>0</v>
      </c>
      <c r="H224">
        <v>0</v>
      </c>
      <c r="I224">
        <v>0</v>
      </c>
      <c r="J224">
        <v>0</v>
      </c>
      <c r="K224">
        <v>0</v>
      </c>
      <c r="L224">
        <v>0</v>
      </c>
      <c r="M224">
        <v>0</v>
      </c>
      <c r="N224">
        <v>0</v>
      </c>
      <c r="O224">
        <v>0</v>
      </c>
      <c r="P224">
        <v>0</v>
      </c>
      <c r="Q224">
        <v>0</v>
      </c>
      <c r="R224">
        <v>0</v>
      </c>
      <c r="S224">
        <v>0</v>
      </c>
      <c r="T224">
        <v>0</v>
      </c>
      <c r="U224">
        <v>0</v>
      </c>
      <c r="V224">
        <v>0</v>
      </c>
      <c r="W224">
        <v>0</v>
      </c>
      <c r="X224">
        <v>0</v>
      </c>
    </row>
    <row r="225" spans="1:24">
      <c r="A225" s="25">
        <f t="shared" si="9"/>
        <v>43435</v>
      </c>
      <c r="B225" s="25">
        <f t="shared" si="9"/>
        <v>43770</v>
      </c>
      <c r="C225">
        <v>0</v>
      </c>
      <c r="D225">
        <v>0</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row>
    <row r="226" spans="1:24">
      <c r="A226" s="25">
        <f t="shared" si="9"/>
        <v>43466</v>
      </c>
      <c r="B226" s="25">
        <f t="shared" si="9"/>
        <v>43800</v>
      </c>
      <c r="C226">
        <v>0</v>
      </c>
      <c r="D226">
        <v>0</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row>
    <row r="227" spans="1:24">
      <c r="A227" s="25">
        <f t="shared" si="9"/>
        <v>43497</v>
      </c>
      <c r="B227" s="25">
        <f t="shared" si="9"/>
        <v>43831</v>
      </c>
      <c r="C227">
        <v>0</v>
      </c>
      <c r="D227">
        <v>0</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row>
    <row r="228" spans="1:24">
      <c r="C228">
        <v>120000000</v>
      </c>
      <c r="D228">
        <v>10000000</v>
      </c>
      <c r="E228">
        <v>100000000</v>
      </c>
      <c r="F228">
        <v>500000000</v>
      </c>
      <c r="G228">
        <v>1250000000</v>
      </c>
      <c r="H228">
        <v>500000000</v>
      </c>
      <c r="I228">
        <v>500000000</v>
      </c>
      <c r="J228">
        <v>250000000</v>
      </c>
      <c r="K228">
        <v>300000000</v>
      </c>
      <c r="L228">
        <v>1500000000</v>
      </c>
      <c r="M228">
        <v>125000000</v>
      </c>
      <c r="N228">
        <v>600000000</v>
      </c>
      <c r="O228">
        <v>400000000</v>
      </c>
      <c r="P228">
        <v>350000000</v>
      </c>
      <c r="Q228">
        <v>600000000</v>
      </c>
      <c r="R228">
        <v>1200000000</v>
      </c>
      <c r="S228">
        <v>80000000</v>
      </c>
      <c r="T228">
        <v>350000000</v>
      </c>
      <c r="U228">
        <v>200000000</v>
      </c>
      <c r="V228">
        <v>700000000</v>
      </c>
      <c r="W228">
        <v>700000000</v>
      </c>
      <c r="X228">
        <v>9000000000</v>
      </c>
    </row>
    <row r="229" spans="1:24">
      <c r="C229">
        <v>120000000</v>
      </c>
      <c r="D229">
        <v>10000000</v>
      </c>
      <c r="E229">
        <v>100000000</v>
      </c>
      <c r="F229">
        <v>500000000</v>
      </c>
      <c r="G229">
        <v>1250000000</v>
      </c>
      <c r="H229">
        <v>500000000</v>
      </c>
      <c r="I229">
        <v>500000000</v>
      </c>
      <c r="J229">
        <v>250000000</v>
      </c>
      <c r="K229">
        <v>300000000</v>
      </c>
      <c r="L229">
        <v>1500000000</v>
      </c>
      <c r="M229">
        <v>125000000</v>
      </c>
      <c r="N229">
        <v>600000000</v>
      </c>
      <c r="O229">
        <v>400000000</v>
      </c>
      <c r="P229">
        <v>350000000</v>
      </c>
      <c r="Q229">
        <v>600000000</v>
      </c>
      <c r="R229">
        <v>1200000000</v>
      </c>
      <c r="S229">
        <v>80000000</v>
      </c>
      <c r="T229">
        <v>350000000</v>
      </c>
      <c r="U229">
        <v>200000000</v>
      </c>
      <c r="V229">
        <v>700000000</v>
      </c>
      <c r="W229">
        <v>700000000</v>
      </c>
      <c r="X229">
        <v>9000000000</v>
      </c>
    </row>
    <row r="230" spans="1:24">
      <c r="C230">
        <v>120000000</v>
      </c>
      <c r="D230">
        <v>10000000</v>
      </c>
      <c r="E230">
        <v>100000000</v>
      </c>
      <c r="F230">
        <v>500000000</v>
      </c>
      <c r="G230">
        <v>1250000000</v>
      </c>
      <c r="H230">
        <v>500000000</v>
      </c>
      <c r="I230">
        <v>500000000</v>
      </c>
      <c r="J230">
        <v>250000000</v>
      </c>
      <c r="K230">
        <v>300000000</v>
      </c>
      <c r="L230">
        <v>1500000000</v>
      </c>
      <c r="M230">
        <v>125000000</v>
      </c>
      <c r="N230">
        <v>600000000</v>
      </c>
      <c r="O230">
        <v>400000000</v>
      </c>
      <c r="P230">
        <v>350000000</v>
      </c>
      <c r="Q230">
        <v>600000000</v>
      </c>
      <c r="R230">
        <v>1200000000</v>
      </c>
      <c r="S230">
        <v>80000000</v>
      </c>
      <c r="T230">
        <v>350000000</v>
      </c>
      <c r="U230">
        <v>200000000</v>
      </c>
      <c r="V230">
        <v>700000000</v>
      </c>
      <c r="W230">
        <v>700000000</v>
      </c>
      <c r="X230">
        <v>9000000000</v>
      </c>
    </row>
    <row r="231" spans="1:24">
      <c r="C231">
        <v>120000000</v>
      </c>
      <c r="D231">
        <v>10000000</v>
      </c>
      <c r="E231">
        <v>100000000</v>
      </c>
      <c r="F231">
        <v>500000000</v>
      </c>
      <c r="G231">
        <v>1250000000</v>
      </c>
      <c r="H231">
        <v>500000000</v>
      </c>
      <c r="I231">
        <v>500000000</v>
      </c>
      <c r="J231">
        <v>250000000</v>
      </c>
      <c r="K231">
        <v>300000000</v>
      </c>
      <c r="L231">
        <v>1500000000</v>
      </c>
      <c r="M231">
        <v>125000000</v>
      </c>
      <c r="N231">
        <v>600000000</v>
      </c>
      <c r="O231">
        <v>400000000</v>
      </c>
      <c r="P231">
        <v>350000000</v>
      </c>
      <c r="Q231">
        <v>600000000</v>
      </c>
      <c r="R231">
        <v>1200000000</v>
      </c>
      <c r="S231">
        <v>80000000</v>
      </c>
      <c r="T231">
        <v>350000000</v>
      </c>
      <c r="U231">
        <v>200000000</v>
      </c>
      <c r="V231">
        <v>700000000</v>
      </c>
      <c r="W231">
        <v>700000000</v>
      </c>
      <c r="X231">
        <v>9000000000</v>
      </c>
    </row>
    <row r="232" spans="1:24">
      <c r="C232">
        <v>120000000</v>
      </c>
      <c r="D232">
        <v>10000000</v>
      </c>
      <c r="E232">
        <v>100000000</v>
      </c>
      <c r="F232">
        <v>500000000</v>
      </c>
      <c r="G232">
        <v>1250000000</v>
      </c>
      <c r="H232">
        <v>500000000</v>
      </c>
      <c r="I232">
        <v>500000000</v>
      </c>
      <c r="J232">
        <v>250000000</v>
      </c>
      <c r="K232">
        <v>300000000</v>
      </c>
      <c r="L232">
        <v>1500000000</v>
      </c>
      <c r="M232">
        <v>125000000</v>
      </c>
      <c r="N232">
        <v>600000000</v>
      </c>
      <c r="O232">
        <v>400000000</v>
      </c>
      <c r="P232">
        <v>350000000</v>
      </c>
      <c r="Q232">
        <v>600000000</v>
      </c>
      <c r="R232">
        <v>1200000000</v>
      </c>
      <c r="S232">
        <v>80000000</v>
      </c>
      <c r="T232">
        <v>350000000</v>
      </c>
      <c r="U232">
        <v>200000000</v>
      </c>
      <c r="V232">
        <v>700000000</v>
      </c>
      <c r="W232">
        <v>700000000</v>
      </c>
      <c r="X232">
        <v>9000000000</v>
      </c>
    </row>
    <row r="233" spans="1:24">
      <c r="C233">
        <v>120000000</v>
      </c>
      <c r="D233">
        <v>10000000</v>
      </c>
      <c r="E233">
        <v>100000000</v>
      </c>
      <c r="F233">
        <v>500000000</v>
      </c>
      <c r="G233">
        <v>1250000000</v>
      </c>
      <c r="H233">
        <v>500000000</v>
      </c>
      <c r="I233">
        <v>500000000</v>
      </c>
      <c r="J233">
        <v>250000000</v>
      </c>
      <c r="K233">
        <v>300000000</v>
      </c>
      <c r="L233">
        <v>1500000000</v>
      </c>
      <c r="M233">
        <v>125000000</v>
      </c>
      <c r="N233">
        <v>600000000</v>
      </c>
      <c r="O233">
        <v>400000000</v>
      </c>
      <c r="P233">
        <v>350000000</v>
      </c>
      <c r="Q233">
        <v>600000000</v>
      </c>
      <c r="R233">
        <v>1200000000</v>
      </c>
      <c r="S233">
        <v>80000000</v>
      </c>
      <c r="T233">
        <v>350000000</v>
      </c>
      <c r="U233">
        <v>200000000</v>
      </c>
      <c r="V233">
        <v>700000000</v>
      </c>
      <c r="W233">
        <v>700000000</v>
      </c>
      <c r="X233">
        <v>9000000000</v>
      </c>
    </row>
    <row r="234" spans="1:24">
      <c r="C234">
        <v>120000000</v>
      </c>
      <c r="D234">
        <v>10000000</v>
      </c>
      <c r="E234">
        <v>100000000</v>
      </c>
      <c r="F234">
        <v>500000000</v>
      </c>
      <c r="G234">
        <v>1250000000</v>
      </c>
      <c r="H234">
        <v>500000000</v>
      </c>
      <c r="I234">
        <v>500000000</v>
      </c>
      <c r="J234">
        <v>250000000</v>
      </c>
      <c r="K234">
        <v>300000000</v>
      </c>
      <c r="L234">
        <v>1500000000</v>
      </c>
      <c r="M234">
        <v>125000000</v>
      </c>
      <c r="N234">
        <v>600000000</v>
      </c>
      <c r="O234">
        <v>400000000</v>
      </c>
      <c r="P234">
        <v>350000000</v>
      </c>
      <c r="Q234">
        <v>600000000</v>
      </c>
      <c r="R234">
        <v>1200000000</v>
      </c>
      <c r="S234">
        <v>80000000</v>
      </c>
      <c r="T234">
        <v>350000000</v>
      </c>
      <c r="U234">
        <v>200000000</v>
      </c>
      <c r="V234">
        <v>700000000</v>
      </c>
      <c r="W234">
        <v>700000000</v>
      </c>
      <c r="X234">
        <v>9000000000</v>
      </c>
    </row>
    <row r="235" spans="1:24">
      <c r="C235">
        <v>120000000</v>
      </c>
      <c r="D235">
        <v>10000000</v>
      </c>
      <c r="E235">
        <v>100000000</v>
      </c>
      <c r="F235">
        <v>500000000</v>
      </c>
      <c r="G235">
        <v>1250000000</v>
      </c>
      <c r="H235">
        <v>500000000</v>
      </c>
      <c r="I235">
        <v>500000000</v>
      </c>
      <c r="J235">
        <v>250000000</v>
      </c>
      <c r="K235">
        <v>300000000</v>
      </c>
      <c r="L235">
        <v>1500000000</v>
      </c>
      <c r="M235">
        <v>125000000</v>
      </c>
      <c r="N235">
        <v>600000000</v>
      </c>
      <c r="O235">
        <v>400000000</v>
      </c>
      <c r="P235">
        <v>350000000</v>
      </c>
      <c r="Q235">
        <v>600000000</v>
      </c>
      <c r="R235">
        <v>1200000000</v>
      </c>
      <c r="S235">
        <v>80000000</v>
      </c>
      <c r="T235">
        <v>350000000</v>
      </c>
      <c r="U235">
        <v>200000000</v>
      </c>
      <c r="V235">
        <v>700000000</v>
      </c>
      <c r="W235">
        <v>700000000</v>
      </c>
      <c r="X235">
        <v>9000000000</v>
      </c>
    </row>
    <row r="236" spans="1:24">
      <c r="C236">
        <v>120000000</v>
      </c>
      <c r="D236">
        <v>10000000</v>
      </c>
      <c r="E236">
        <v>100000000</v>
      </c>
      <c r="F236">
        <v>500000000</v>
      </c>
      <c r="G236">
        <v>1250000000</v>
      </c>
      <c r="H236">
        <v>500000000</v>
      </c>
      <c r="I236">
        <v>500000000</v>
      </c>
      <c r="J236">
        <v>250000000</v>
      </c>
      <c r="K236">
        <v>300000000</v>
      </c>
      <c r="L236">
        <v>1500000000</v>
      </c>
      <c r="M236">
        <v>125000000</v>
      </c>
      <c r="N236">
        <v>600000000</v>
      </c>
      <c r="O236">
        <v>400000000</v>
      </c>
      <c r="P236">
        <v>350000000</v>
      </c>
      <c r="Q236">
        <v>600000000</v>
      </c>
      <c r="R236">
        <v>1200000000</v>
      </c>
      <c r="S236">
        <v>80000000</v>
      </c>
      <c r="T236">
        <v>350000000</v>
      </c>
      <c r="U236">
        <v>200000000</v>
      </c>
      <c r="V236">
        <v>700000000</v>
      </c>
      <c r="W236">
        <v>700000000</v>
      </c>
      <c r="X236">
        <v>9000000000</v>
      </c>
    </row>
    <row r="237" spans="1:24">
      <c r="C237">
        <v>120000000</v>
      </c>
      <c r="D237">
        <v>10000000</v>
      </c>
      <c r="E237">
        <v>100000000</v>
      </c>
      <c r="F237">
        <v>500000000</v>
      </c>
      <c r="G237">
        <v>1250000000</v>
      </c>
      <c r="H237">
        <v>500000000</v>
      </c>
      <c r="I237">
        <v>500000000</v>
      </c>
      <c r="J237">
        <v>250000000</v>
      </c>
      <c r="K237">
        <v>300000000</v>
      </c>
      <c r="L237">
        <v>1500000000</v>
      </c>
      <c r="M237">
        <v>125000000</v>
      </c>
      <c r="N237">
        <v>600000000</v>
      </c>
      <c r="O237">
        <v>400000000</v>
      </c>
      <c r="P237">
        <v>350000000</v>
      </c>
      <c r="Q237">
        <v>600000000</v>
      </c>
      <c r="R237">
        <v>1200000000</v>
      </c>
      <c r="S237">
        <v>80000000</v>
      </c>
      <c r="T237">
        <v>350000000</v>
      </c>
      <c r="U237">
        <v>200000000</v>
      </c>
      <c r="V237">
        <v>700000000</v>
      </c>
      <c r="W237">
        <v>700000000</v>
      </c>
      <c r="X237">
        <v>9000000000</v>
      </c>
    </row>
    <row r="238" spans="1:24">
      <c r="C238">
        <v>120000000</v>
      </c>
      <c r="D238">
        <v>10000000</v>
      </c>
      <c r="E238">
        <v>100000000</v>
      </c>
      <c r="F238">
        <v>500000000</v>
      </c>
      <c r="G238">
        <v>1250000000</v>
      </c>
      <c r="H238">
        <v>500000000</v>
      </c>
      <c r="I238">
        <v>500000000</v>
      </c>
      <c r="J238">
        <v>250000000</v>
      </c>
      <c r="K238">
        <v>300000000</v>
      </c>
      <c r="L238">
        <v>1500000000</v>
      </c>
      <c r="M238">
        <v>125000000</v>
      </c>
      <c r="N238">
        <v>600000000</v>
      </c>
      <c r="O238">
        <v>400000000</v>
      </c>
      <c r="P238">
        <v>350000000</v>
      </c>
      <c r="Q238">
        <v>600000000</v>
      </c>
      <c r="R238">
        <v>1200000000</v>
      </c>
      <c r="S238">
        <v>80000000</v>
      </c>
      <c r="T238">
        <v>350000000</v>
      </c>
      <c r="U238">
        <v>200000000</v>
      </c>
      <c r="V238">
        <v>700000000</v>
      </c>
      <c r="W238">
        <v>700000000</v>
      </c>
      <c r="X238">
        <v>9000000000</v>
      </c>
    </row>
    <row r="239" spans="1:24">
      <c r="C239">
        <v>120000000</v>
      </c>
      <c r="D239">
        <v>10000000</v>
      </c>
      <c r="E239">
        <v>100000000</v>
      </c>
      <c r="F239">
        <v>500000000</v>
      </c>
      <c r="G239">
        <v>1250000000</v>
      </c>
      <c r="H239">
        <v>500000000</v>
      </c>
      <c r="I239">
        <v>500000000</v>
      </c>
      <c r="J239">
        <v>250000000</v>
      </c>
      <c r="K239">
        <v>300000000</v>
      </c>
      <c r="L239">
        <v>1500000000</v>
      </c>
      <c r="M239">
        <v>125000000</v>
      </c>
      <c r="N239">
        <v>600000000</v>
      </c>
      <c r="O239">
        <v>400000000</v>
      </c>
      <c r="P239">
        <v>350000000</v>
      </c>
      <c r="Q239">
        <v>600000000</v>
      </c>
      <c r="R239">
        <v>1200000000</v>
      </c>
      <c r="S239">
        <v>80000000</v>
      </c>
      <c r="T239">
        <v>350000000</v>
      </c>
      <c r="U239">
        <v>200000000</v>
      </c>
      <c r="V239">
        <v>700000000</v>
      </c>
      <c r="W239">
        <v>700000000</v>
      </c>
      <c r="X239">
        <v>9000000000</v>
      </c>
    </row>
  </sheetData>
  <phoneticPr fontId="12" type="noConversion"/>
  <pageMargins left="0.75" right="0.75" top="1" bottom="1" header="0.5" footer="0.5"/>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workbookViewId="0"/>
  </sheetViews>
  <sheetFormatPr defaultRowHeight="12.75"/>
  <cols>
    <col min="2" max="2" width="39.5703125" customWidth="1"/>
    <col min="3" max="3" width="18" bestFit="1" customWidth="1"/>
    <col min="4" max="4" width="18.140625" customWidth="1"/>
    <col min="6" max="6" width="11" bestFit="1" customWidth="1"/>
  </cols>
  <sheetData>
    <row r="1" spans="1:6" ht="30">
      <c r="B1" s="69" t="s">
        <v>63</v>
      </c>
    </row>
    <row r="2" spans="1:6">
      <c r="B2" t="s">
        <v>55</v>
      </c>
      <c r="C2" s="58" t="s">
        <v>64</v>
      </c>
    </row>
    <row r="3" spans="1:6">
      <c r="B3" t="s">
        <v>56</v>
      </c>
      <c r="C3" s="52">
        <v>2020</v>
      </c>
    </row>
    <row r="4" spans="1:6">
      <c r="B4" t="s">
        <v>57</v>
      </c>
      <c r="C4" s="52">
        <v>2019</v>
      </c>
    </row>
    <row r="5" spans="1:6">
      <c r="B5" t="s">
        <v>58</v>
      </c>
      <c r="C5" s="81" t="s">
        <v>65</v>
      </c>
    </row>
    <row r="6" spans="1:6">
      <c r="B6" t="s">
        <v>59</v>
      </c>
      <c r="C6" s="53" t="s">
        <v>66</v>
      </c>
    </row>
    <row r="7" spans="1:6">
      <c r="B7" s="54" t="s">
        <v>60</v>
      </c>
      <c r="C7" s="54"/>
      <c r="D7" s="55"/>
    </row>
    <row r="8" spans="1:6" ht="13.5" thickBot="1">
      <c r="B8" t="s">
        <v>44</v>
      </c>
      <c r="C8" t="s">
        <v>36</v>
      </c>
      <c r="D8" s="83"/>
    </row>
    <row r="9" spans="1:6" ht="15">
      <c r="A9" s="56">
        <v>21</v>
      </c>
      <c r="B9" t="s">
        <v>5</v>
      </c>
      <c r="C9" s="57">
        <v>7368000</v>
      </c>
      <c r="D9" s="83"/>
      <c r="E9" s="86">
        <v>11</v>
      </c>
      <c r="F9" s="87">
        <v>111983000</v>
      </c>
    </row>
    <row r="10" spans="1:6" ht="15">
      <c r="A10" s="56">
        <v>99</v>
      </c>
      <c r="B10" t="s">
        <v>37</v>
      </c>
      <c r="C10" s="57">
        <v>22177000</v>
      </c>
      <c r="D10" s="83"/>
      <c r="E10" s="88">
        <v>21</v>
      </c>
      <c r="F10" s="85">
        <v>7368000</v>
      </c>
    </row>
    <row r="11" spans="1:6" ht="15">
      <c r="A11" s="56">
        <v>71</v>
      </c>
      <c r="B11" t="s">
        <v>16</v>
      </c>
      <c r="C11" s="57">
        <v>70723000</v>
      </c>
      <c r="D11" s="83"/>
      <c r="E11" s="88">
        <v>22</v>
      </c>
      <c r="F11" s="85">
        <v>82059000</v>
      </c>
    </row>
    <row r="12" spans="1:6" ht="15">
      <c r="A12" s="56">
        <v>22</v>
      </c>
      <c r="B12" t="s">
        <v>7</v>
      </c>
      <c r="C12" s="57">
        <v>82059000</v>
      </c>
      <c r="D12" s="83"/>
      <c r="E12" s="88">
        <v>23</v>
      </c>
      <c r="F12" s="85">
        <v>496430000</v>
      </c>
    </row>
    <row r="13" spans="1:6" ht="15">
      <c r="A13" s="56">
        <v>11</v>
      </c>
      <c r="B13" t="s">
        <v>27</v>
      </c>
      <c r="C13" s="57">
        <v>111983000</v>
      </c>
      <c r="D13" s="83"/>
      <c r="E13" s="88">
        <v>31</v>
      </c>
      <c r="F13" s="85">
        <v>997533000</v>
      </c>
    </row>
    <row r="14" spans="1:6" ht="15">
      <c r="A14" s="56">
        <v>53</v>
      </c>
      <c r="B14" t="s">
        <v>4</v>
      </c>
      <c r="C14" s="57">
        <v>114862000</v>
      </c>
      <c r="D14" s="83"/>
      <c r="E14" s="88">
        <v>42</v>
      </c>
      <c r="F14" s="85">
        <v>429209000</v>
      </c>
    </row>
    <row r="15" spans="1:6" ht="15">
      <c r="A15" s="56">
        <v>81</v>
      </c>
      <c r="B15" t="s">
        <v>46</v>
      </c>
      <c r="C15" s="57">
        <v>181077000</v>
      </c>
      <c r="D15" s="83"/>
      <c r="E15" s="88">
        <v>44</v>
      </c>
      <c r="F15" s="85">
        <v>495127000</v>
      </c>
    </row>
    <row r="16" spans="1:6" ht="15">
      <c r="A16" s="56">
        <v>48</v>
      </c>
      <c r="B16" t="s">
        <v>17</v>
      </c>
      <c r="C16" s="57">
        <v>225871000</v>
      </c>
      <c r="D16" s="83"/>
      <c r="E16" s="88">
        <v>48</v>
      </c>
      <c r="F16" s="85">
        <v>225871000</v>
      </c>
    </row>
    <row r="17" spans="1:6" ht="15">
      <c r="A17" s="56">
        <v>51</v>
      </c>
      <c r="B17" t="s">
        <v>19</v>
      </c>
      <c r="C17" s="57">
        <v>229809000</v>
      </c>
      <c r="D17" s="83"/>
      <c r="E17" s="88">
        <v>51</v>
      </c>
      <c r="F17" s="85">
        <v>229809000</v>
      </c>
    </row>
    <row r="18" spans="1:6" ht="15">
      <c r="A18" s="56">
        <v>72</v>
      </c>
      <c r="B18" t="s">
        <v>18</v>
      </c>
      <c r="C18" s="57">
        <v>265753000</v>
      </c>
      <c r="D18" s="83"/>
      <c r="E18" s="88">
        <v>52</v>
      </c>
      <c r="F18" s="85">
        <v>1178274000</v>
      </c>
    </row>
    <row r="19" spans="1:6" ht="15">
      <c r="A19" s="56">
        <v>56</v>
      </c>
      <c r="B19" t="s">
        <v>61</v>
      </c>
      <c r="C19" s="57">
        <v>317074000</v>
      </c>
      <c r="D19" s="83"/>
      <c r="E19" s="88">
        <v>53</v>
      </c>
      <c r="F19" s="85">
        <v>114862000</v>
      </c>
    </row>
    <row r="20" spans="1:6" ht="15">
      <c r="A20" s="56">
        <v>55</v>
      </c>
      <c r="B20" t="s">
        <v>8</v>
      </c>
      <c r="C20" s="57">
        <v>375274000</v>
      </c>
      <c r="D20" s="83"/>
      <c r="E20" s="88">
        <v>54</v>
      </c>
      <c r="F20" s="85">
        <v>595179000</v>
      </c>
    </row>
    <row r="21" spans="1:6" ht="15">
      <c r="A21" s="56">
        <v>42</v>
      </c>
      <c r="B21" t="s">
        <v>13</v>
      </c>
      <c r="C21" s="57">
        <v>429209000</v>
      </c>
      <c r="D21" s="83"/>
      <c r="E21" s="88">
        <v>55</v>
      </c>
      <c r="F21" s="85">
        <v>375274000</v>
      </c>
    </row>
    <row r="22" spans="1:6" ht="15">
      <c r="A22" s="56">
        <v>44</v>
      </c>
      <c r="B22" t="s">
        <v>15</v>
      </c>
      <c r="C22" s="57">
        <v>495127000</v>
      </c>
      <c r="D22" s="83"/>
      <c r="E22" s="88">
        <v>56</v>
      </c>
      <c r="F22" s="85">
        <v>317074000</v>
      </c>
    </row>
    <row r="23" spans="1:6" ht="15">
      <c r="A23" s="56">
        <v>23</v>
      </c>
      <c r="B23" t="s">
        <v>9</v>
      </c>
      <c r="C23" s="57">
        <v>496430000</v>
      </c>
      <c r="D23" s="83"/>
      <c r="E23" s="88">
        <v>61</v>
      </c>
      <c r="F23" s="85">
        <v>529877000</v>
      </c>
    </row>
    <row r="24" spans="1:6" ht="15">
      <c r="A24" s="56">
        <v>61</v>
      </c>
      <c r="B24" t="s">
        <v>12</v>
      </c>
      <c r="C24" s="57">
        <v>529877000</v>
      </c>
      <c r="D24" s="83"/>
      <c r="E24" s="88">
        <v>62</v>
      </c>
      <c r="F24" s="85">
        <v>1052687000</v>
      </c>
    </row>
    <row r="25" spans="1:6" ht="15">
      <c r="A25" s="56">
        <v>54</v>
      </c>
      <c r="B25" t="s">
        <v>6</v>
      </c>
      <c r="C25" s="57">
        <v>595179000</v>
      </c>
      <c r="D25" s="83"/>
      <c r="E25" s="88">
        <v>71</v>
      </c>
      <c r="F25" s="85">
        <v>70723000</v>
      </c>
    </row>
    <row r="26" spans="1:6" ht="15">
      <c r="A26" s="56">
        <v>92</v>
      </c>
      <c r="B26" t="s">
        <v>22</v>
      </c>
      <c r="C26" s="57">
        <v>640049000</v>
      </c>
      <c r="D26" s="83"/>
      <c r="E26" s="88">
        <v>72</v>
      </c>
      <c r="F26" s="85">
        <v>265753000</v>
      </c>
    </row>
    <row r="27" spans="1:6" ht="15">
      <c r="A27" s="56">
        <v>31</v>
      </c>
      <c r="B27" t="s">
        <v>11</v>
      </c>
      <c r="C27" s="57">
        <v>997533000</v>
      </c>
      <c r="D27" s="83"/>
      <c r="E27" s="88">
        <v>81</v>
      </c>
      <c r="F27" s="85">
        <v>181077000</v>
      </c>
    </row>
    <row r="28" spans="1:6" ht="15">
      <c r="A28" s="56">
        <v>62</v>
      </c>
      <c r="B28" t="s">
        <v>14</v>
      </c>
      <c r="C28" s="57">
        <v>1052687000</v>
      </c>
      <c r="D28" s="83"/>
      <c r="E28" s="88">
        <v>92</v>
      </c>
      <c r="F28" s="85">
        <v>640049000</v>
      </c>
    </row>
    <row r="29" spans="1:6" ht="15">
      <c r="A29" s="56">
        <v>52</v>
      </c>
      <c r="B29" t="s">
        <v>21</v>
      </c>
      <c r="C29" s="57">
        <v>1178274000</v>
      </c>
      <c r="D29" s="83"/>
      <c r="E29" s="88">
        <v>99</v>
      </c>
      <c r="F29" s="85">
        <v>22177000</v>
      </c>
    </row>
    <row r="31" spans="1:6" ht="13.5" thickBot="1">
      <c r="B31" t="s">
        <v>44</v>
      </c>
      <c r="C31" s="84" t="s">
        <v>35</v>
      </c>
    </row>
    <row r="32" spans="1:6" ht="15">
      <c r="A32" s="56">
        <v>21</v>
      </c>
      <c r="B32" t="s">
        <v>5</v>
      </c>
      <c r="C32" s="57">
        <v>157</v>
      </c>
      <c r="E32" s="86">
        <v>11</v>
      </c>
      <c r="F32" s="87">
        <v>5571</v>
      </c>
    </row>
    <row r="33" spans="1:6" ht="15">
      <c r="A33" s="56">
        <v>22</v>
      </c>
      <c r="B33" t="s">
        <v>7</v>
      </c>
      <c r="C33" s="57">
        <v>345</v>
      </c>
      <c r="E33" s="88">
        <v>21</v>
      </c>
      <c r="F33" s="85">
        <v>157</v>
      </c>
    </row>
    <row r="34" spans="1:6" ht="15">
      <c r="A34" s="56">
        <v>55</v>
      </c>
      <c r="B34" t="s">
        <v>8</v>
      </c>
      <c r="C34" s="57">
        <v>649</v>
      </c>
      <c r="E34" s="88">
        <v>22</v>
      </c>
      <c r="F34" s="85">
        <v>345</v>
      </c>
    </row>
    <row r="35" spans="1:6" ht="15">
      <c r="A35" s="56">
        <v>92</v>
      </c>
      <c r="B35" t="s">
        <v>22</v>
      </c>
      <c r="C35" s="57">
        <v>653</v>
      </c>
      <c r="E35" s="88">
        <v>23</v>
      </c>
      <c r="F35" s="85">
        <v>16296</v>
      </c>
    </row>
    <row r="36" spans="1:6" ht="15">
      <c r="A36" s="56">
        <v>71</v>
      </c>
      <c r="B36" t="s">
        <v>16</v>
      </c>
      <c r="C36" s="57">
        <v>2297</v>
      </c>
      <c r="E36" s="88">
        <v>31</v>
      </c>
      <c r="F36" s="85">
        <v>6658</v>
      </c>
    </row>
    <row r="37" spans="1:6" ht="15">
      <c r="A37" s="56">
        <v>61</v>
      </c>
      <c r="B37" t="s">
        <v>12</v>
      </c>
      <c r="C37" s="57">
        <v>2530</v>
      </c>
      <c r="E37" s="88">
        <v>42</v>
      </c>
      <c r="F37" s="85">
        <v>8433</v>
      </c>
    </row>
    <row r="38" spans="1:6" ht="15">
      <c r="A38" s="56">
        <v>48</v>
      </c>
      <c r="B38" t="s">
        <v>17</v>
      </c>
      <c r="C38" s="57">
        <v>3478</v>
      </c>
      <c r="E38" s="88">
        <v>44</v>
      </c>
      <c r="F38" s="85">
        <v>10034</v>
      </c>
    </row>
    <row r="39" spans="1:6" ht="15">
      <c r="A39" s="56">
        <v>51</v>
      </c>
      <c r="B39" t="s">
        <v>19</v>
      </c>
      <c r="C39" s="57">
        <v>4140</v>
      </c>
      <c r="E39" s="88">
        <v>48</v>
      </c>
      <c r="F39" s="85">
        <v>3478</v>
      </c>
    </row>
    <row r="40" spans="1:6" ht="15">
      <c r="A40" s="56">
        <v>99</v>
      </c>
      <c r="B40" t="s">
        <v>37</v>
      </c>
      <c r="C40" s="57">
        <v>4861</v>
      </c>
      <c r="E40" s="88">
        <v>51</v>
      </c>
      <c r="F40" s="85">
        <v>4140</v>
      </c>
    </row>
    <row r="41" spans="1:6" ht="15">
      <c r="A41" s="56">
        <v>52</v>
      </c>
      <c r="B41" t="s">
        <v>21</v>
      </c>
      <c r="C41" s="57">
        <v>5288</v>
      </c>
      <c r="E41" s="88">
        <v>52</v>
      </c>
      <c r="F41" s="85">
        <v>5288</v>
      </c>
    </row>
    <row r="42" spans="1:6" ht="15">
      <c r="A42" s="56">
        <v>53</v>
      </c>
      <c r="B42" t="s">
        <v>4</v>
      </c>
      <c r="C42" s="57">
        <v>5504</v>
      </c>
      <c r="E42" s="88">
        <v>53</v>
      </c>
      <c r="F42" s="85">
        <v>5504</v>
      </c>
    </row>
    <row r="43" spans="1:6" ht="15">
      <c r="A43" s="56">
        <v>11</v>
      </c>
      <c r="B43" t="s">
        <v>27</v>
      </c>
      <c r="C43" s="57">
        <v>5571</v>
      </c>
      <c r="E43" s="88">
        <v>54</v>
      </c>
      <c r="F43" s="85">
        <v>18788</v>
      </c>
    </row>
    <row r="44" spans="1:6" ht="15">
      <c r="A44" s="56">
        <v>31</v>
      </c>
      <c r="B44" t="s">
        <v>11</v>
      </c>
      <c r="C44" s="57">
        <v>6658</v>
      </c>
      <c r="E44" s="88">
        <v>55</v>
      </c>
      <c r="F44" s="85">
        <v>649</v>
      </c>
    </row>
    <row r="45" spans="1:6" ht="15">
      <c r="A45" s="56">
        <v>56</v>
      </c>
      <c r="B45" t="s">
        <v>61</v>
      </c>
      <c r="C45" s="57">
        <v>7651</v>
      </c>
      <c r="E45" s="88">
        <v>56</v>
      </c>
      <c r="F45" s="85">
        <v>7651</v>
      </c>
    </row>
    <row r="46" spans="1:6" ht="15">
      <c r="A46" s="56">
        <v>42</v>
      </c>
      <c r="B46" t="s">
        <v>13</v>
      </c>
      <c r="C46" s="57">
        <v>8433</v>
      </c>
      <c r="E46" s="88">
        <v>61</v>
      </c>
      <c r="F46" s="85">
        <v>2530</v>
      </c>
    </row>
    <row r="47" spans="1:6" ht="15">
      <c r="A47" s="56">
        <v>44</v>
      </c>
      <c r="B47" t="s">
        <v>15</v>
      </c>
      <c r="C47" s="57">
        <v>10034</v>
      </c>
      <c r="E47" s="88">
        <v>62</v>
      </c>
      <c r="F47" s="85">
        <v>11577</v>
      </c>
    </row>
    <row r="48" spans="1:6" ht="15">
      <c r="A48" s="56">
        <v>72</v>
      </c>
      <c r="B48" t="s">
        <v>18</v>
      </c>
      <c r="C48" s="57">
        <v>10285</v>
      </c>
      <c r="E48" s="88">
        <v>71</v>
      </c>
      <c r="F48" s="85">
        <v>2297</v>
      </c>
    </row>
    <row r="49" spans="1:6" ht="15">
      <c r="A49" s="56">
        <v>62</v>
      </c>
      <c r="B49" t="s">
        <v>14</v>
      </c>
      <c r="C49" s="57">
        <v>11577</v>
      </c>
      <c r="E49" s="88">
        <v>72</v>
      </c>
      <c r="F49" s="85">
        <v>10285</v>
      </c>
    </row>
    <row r="50" spans="1:6" ht="15">
      <c r="A50" s="56">
        <v>23</v>
      </c>
      <c r="B50" t="s">
        <v>9</v>
      </c>
      <c r="C50" s="57">
        <v>16296</v>
      </c>
      <c r="E50" s="88">
        <v>81</v>
      </c>
      <c r="F50" s="85">
        <v>23558</v>
      </c>
    </row>
    <row r="51" spans="1:6" ht="15">
      <c r="A51" s="56">
        <v>54</v>
      </c>
      <c r="B51" t="s">
        <v>6</v>
      </c>
      <c r="C51" s="57">
        <v>18788</v>
      </c>
      <c r="E51" s="88">
        <v>92</v>
      </c>
      <c r="F51" s="85">
        <v>653</v>
      </c>
    </row>
    <row r="52" spans="1:6" ht="15">
      <c r="A52" s="56">
        <v>81</v>
      </c>
      <c r="B52" t="s">
        <v>46</v>
      </c>
      <c r="C52" s="57">
        <v>23558</v>
      </c>
      <c r="E52" s="88">
        <v>99</v>
      </c>
      <c r="F52" s="85">
        <v>4861</v>
      </c>
    </row>
  </sheetData>
  <sortState ref="A32:C52">
    <sortCondition ref="C32:C52"/>
  </sortState>
  <phoneticPr fontId="12" type="noConversion"/>
  <pageMargins left="0.75" right="0.75" top="1" bottom="1" header="0.5" footer="0.5"/>
  <pageSetup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Normal="100" zoomScaleSheetLayoutView="100" workbookViewId="0"/>
  </sheetViews>
  <sheetFormatPr defaultRowHeight="12.75"/>
  <cols>
    <col min="1" max="1" width="2.5703125" style="5" customWidth="1"/>
    <col min="2" max="2" width="21" style="5" customWidth="1"/>
    <col min="3" max="8" width="9.140625" style="5"/>
    <col min="9" max="9" width="11.7109375" style="5" customWidth="1"/>
    <col min="10" max="10" width="9.140625" style="5" hidden="1" customWidth="1"/>
    <col min="11" max="11" width="14.42578125" style="30" customWidth="1"/>
    <col min="12" max="12" width="9.5703125" style="5" customWidth="1"/>
    <col min="13" max="13" width="13.5703125" style="5" customWidth="1"/>
    <col min="14" max="14" width="3.42578125" style="5" customWidth="1"/>
    <col min="15" max="16384" width="9.140625" style="5"/>
  </cols>
  <sheetData>
    <row r="1" spans="2:12" ht="25.5" customHeight="1">
      <c r="B1" s="120" t="str">
        <f>Count!B1</f>
        <v>Withholding Tax: 12-Months Ending 01/2020</v>
      </c>
      <c r="C1" s="121"/>
      <c r="D1" s="121"/>
      <c r="E1" s="121"/>
      <c r="F1" s="121"/>
      <c r="G1" s="121"/>
      <c r="H1" s="121"/>
      <c r="I1" s="121"/>
      <c r="J1" s="122"/>
      <c r="K1" s="117" t="s">
        <v>43</v>
      </c>
      <c r="L1" s="70"/>
    </row>
    <row r="2" spans="2:12" ht="23.25">
      <c r="B2" s="123"/>
      <c r="C2" s="124"/>
      <c r="D2" s="124"/>
      <c r="E2" s="124"/>
      <c r="F2" s="124"/>
      <c r="G2" s="124"/>
      <c r="H2" s="124"/>
      <c r="I2" s="124"/>
      <c r="J2" s="125"/>
      <c r="K2" s="118"/>
      <c r="L2" s="71"/>
    </row>
    <row r="3" spans="2:12">
      <c r="B3" s="21"/>
      <c r="C3" s="30"/>
      <c r="D3" s="30"/>
      <c r="E3" s="30"/>
      <c r="F3" s="30"/>
      <c r="G3" s="30"/>
      <c r="H3" s="30"/>
      <c r="I3" s="30"/>
      <c r="J3" s="22"/>
      <c r="L3" s="30"/>
    </row>
    <row r="4" spans="2:12">
      <c r="B4" s="21"/>
      <c r="C4" s="30"/>
      <c r="D4" s="30"/>
      <c r="E4" s="30"/>
      <c r="F4" s="30"/>
      <c r="G4" s="30"/>
      <c r="H4" s="30"/>
      <c r="I4" s="30"/>
      <c r="J4" s="22"/>
      <c r="L4" s="30"/>
    </row>
    <row r="5" spans="2:12">
      <c r="B5" s="21"/>
      <c r="C5" s="30"/>
      <c r="D5" s="30"/>
      <c r="E5" s="30"/>
      <c r="F5" s="30"/>
      <c r="G5" s="30"/>
      <c r="H5" s="30"/>
      <c r="I5" s="30"/>
      <c r="J5" s="22"/>
      <c r="L5" s="30"/>
    </row>
    <row r="6" spans="2:12">
      <c r="B6" s="21"/>
      <c r="C6" s="30"/>
      <c r="D6" s="30"/>
      <c r="E6" s="30"/>
      <c r="F6" s="30"/>
      <c r="G6" s="30"/>
      <c r="H6" s="30"/>
      <c r="I6" s="30"/>
      <c r="J6" s="22"/>
      <c r="L6" s="30"/>
    </row>
    <row r="7" spans="2:12">
      <c r="B7" s="21"/>
      <c r="C7" s="30"/>
      <c r="D7" s="30"/>
      <c r="E7" s="30"/>
      <c r="F7" s="30"/>
      <c r="G7" s="30"/>
      <c r="H7" s="30"/>
      <c r="I7" s="30"/>
      <c r="J7" s="22"/>
      <c r="L7" s="30"/>
    </row>
    <row r="8" spans="2:12">
      <c r="B8" s="21"/>
      <c r="C8" s="30"/>
      <c r="D8" s="30"/>
      <c r="E8" s="30"/>
      <c r="F8" s="30"/>
      <c r="G8" s="30"/>
      <c r="H8" s="30"/>
      <c r="I8" s="30"/>
      <c r="J8" s="22"/>
      <c r="L8" s="30"/>
    </row>
    <row r="9" spans="2:12">
      <c r="B9" s="21"/>
      <c r="C9" s="30"/>
      <c r="D9" s="30"/>
      <c r="E9" s="30"/>
      <c r="F9" s="30"/>
      <c r="G9" s="30"/>
      <c r="H9" s="30"/>
      <c r="I9" s="30"/>
      <c r="J9" s="22"/>
      <c r="L9" s="30"/>
    </row>
    <row r="10" spans="2:12">
      <c r="B10" s="21"/>
      <c r="C10" s="30"/>
      <c r="D10" s="30"/>
      <c r="E10" s="30"/>
      <c r="F10" s="30"/>
      <c r="G10" s="30"/>
      <c r="H10" s="30"/>
      <c r="I10" s="30"/>
      <c r="J10" s="22"/>
      <c r="L10" s="30"/>
    </row>
    <row r="11" spans="2:12">
      <c r="B11" s="21"/>
      <c r="C11" s="30"/>
      <c r="D11" s="30"/>
      <c r="E11" s="30"/>
      <c r="F11" s="30"/>
      <c r="G11" s="30"/>
      <c r="H11" s="30"/>
      <c r="I11" s="30"/>
      <c r="J11" s="22"/>
      <c r="L11" s="30"/>
    </row>
    <row r="12" spans="2:12">
      <c r="B12" s="21"/>
      <c r="C12" s="30"/>
      <c r="D12" s="30"/>
      <c r="E12" s="30"/>
      <c r="F12" s="30"/>
      <c r="G12" s="30"/>
      <c r="H12" s="30"/>
      <c r="I12" s="30"/>
      <c r="J12" s="22"/>
      <c r="L12" s="30"/>
    </row>
    <row r="13" spans="2:12">
      <c r="B13" s="21"/>
      <c r="C13" s="30"/>
      <c r="D13" s="30"/>
      <c r="E13" s="30"/>
      <c r="F13" s="30"/>
      <c r="G13" s="30"/>
      <c r="H13" s="30"/>
      <c r="I13" s="30"/>
      <c r="J13" s="22"/>
      <c r="L13" s="30"/>
    </row>
    <row r="14" spans="2:12" ht="58.5" customHeight="1">
      <c r="B14" s="21"/>
      <c r="C14" s="30"/>
      <c r="D14" s="30"/>
      <c r="E14" s="30"/>
      <c r="F14" s="30"/>
      <c r="G14" s="30"/>
      <c r="H14" s="30"/>
      <c r="I14" s="30"/>
      <c r="J14" s="22"/>
      <c r="L14" s="30"/>
    </row>
    <row r="15" spans="2:12" ht="24.75" customHeight="1">
      <c r="B15" s="21"/>
      <c r="C15" s="30"/>
      <c r="D15" s="30"/>
      <c r="E15" s="30"/>
      <c r="F15" s="30"/>
      <c r="G15" s="30"/>
      <c r="H15" s="30"/>
      <c r="I15" s="30"/>
      <c r="J15" s="22"/>
      <c r="L15" s="30"/>
    </row>
    <row r="16" spans="2:12" ht="27" customHeight="1">
      <c r="B16" s="21"/>
      <c r="C16" s="30"/>
      <c r="D16" s="30"/>
      <c r="E16" s="30"/>
      <c r="F16" s="30"/>
      <c r="G16" s="30"/>
      <c r="H16" s="30"/>
      <c r="I16" s="30"/>
      <c r="J16" s="22"/>
      <c r="L16" s="30"/>
    </row>
    <row r="17" spans="2:12">
      <c r="B17" s="21"/>
      <c r="C17" s="30"/>
      <c r="D17" s="30"/>
      <c r="E17" s="30"/>
      <c r="F17" s="30"/>
      <c r="G17" s="30"/>
      <c r="H17" s="30"/>
      <c r="I17" s="30"/>
      <c r="J17" s="22"/>
      <c r="L17" s="30"/>
    </row>
    <row r="18" spans="2:12">
      <c r="B18" s="21"/>
      <c r="C18" s="30"/>
      <c r="D18" s="30"/>
      <c r="E18" s="30"/>
      <c r="F18" s="30"/>
      <c r="G18" s="30"/>
      <c r="H18" s="30"/>
      <c r="I18" s="30"/>
      <c r="J18" s="22"/>
      <c r="L18" s="30"/>
    </row>
    <row r="19" spans="2:12">
      <c r="B19" s="21"/>
      <c r="C19" s="30"/>
      <c r="D19" s="30"/>
      <c r="E19" s="30"/>
      <c r="F19" s="30"/>
      <c r="G19" s="30"/>
      <c r="H19" s="30"/>
      <c r="I19" s="30"/>
      <c r="J19" s="22"/>
      <c r="L19" s="30"/>
    </row>
    <row r="20" spans="2:12">
      <c r="B20" s="21"/>
      <c r="C20" s="30"/>
      <c r="D20" s="30"/>
      <c r="E20" s="30"/>
      <c r="F20" s="30"/>
      <c r="G20" s="30"/>
      <c r="H20" s="30"/>
      <c r="I20" s="30"/>
      <c r="J20" s="22"/>
      <c r="L20" s="30"/>
    </row>
    <row r="21" spans="2:12">
      <c r="B21" s="21"/>
      <c r="C21" s="30"/>
      <c r="D21" s="30"/>
      <c r="E21" s="30"/>
      <c r="F21" s="30"/>
      <c r="G21" s="30"/>
      <c r="H21" s="30"/>
      <c r="I21" s="30"/>
      <c r="J21" s="22"/>
      <c r="L21" s="30"/>
    </row>
    <row r="22" spans="2:12">
      <c r="B22" s="21"/>
      <c r="C22" s="30"/>
      <c r="D22" s="30"/>
      <c r="E22" s="30"/>
      <c r="F22" s="30"/>
      <c r="G22" s="30"/>
      <c r="H22" s="30"/>
      <c r="I22" s="30"/>
      <c r="J22" s="22"/>
      <c r="L22" s="30"/>
    </row>
    <row r="23" spans="2:12" ht="15" customHeight="1">
      <c r="B23" s="21"/>
      <c r="C23" s="30"/>
      <c r="D23" s="30"/>
      <c r="E23" s="30"/>
      <c r="F23" s="30"/>
      <c r="G23" s="30"/>
      <c r="H23" s="30"/>
      <c r="I23" s="30"/>
      <c r="J23" s="22"/>
      <c r="L23" s="30"/>
    </row>
    <row r="24" spans="2:12" ht="6.75" customHeight="1" thickBot="1">
      <c r="B24" s="23"/>
      <c r="C24" s="20"/>
      <c r="D24" s="20"/>
      <c r="E24" s="20"/>
      <c r="F24" s="20"/>
      <c r="G24" s="20"/>
      <c r="H24" s="20"/>
      <c r="I24" s="20"/>
      <c r="J24" s="24"/>
      <c r="L24" s="30"/>
    </row>
    <row r="25" spans="2:12" ht="12.75" customHeight="1">
      <c r="B25" s="48"/>
      <c r="C25" s="49"/>
      <c r="D25" s="49"/>
      <c r="E25" s="49"/>
      <c r="F25" s="49"/>
      <c r="G25" s="49"/>
      <c r="H25" s="49"/>
      <c r="I25" s="49"/>
      <c r="J25" s="50"/>
      <c r="L25" s="30"/>
    </row>
    <row r="26" spans="2:12">
      <c r="B26" s="21"/>
      <c r="C26" s="30"/>
      <c r="D26" s="30"/>
      <c r="E26" s="30"/>
      <c r="F26" s="30"/>
      <c r="G26" s="30"/>
      <c r="H26" s="30"/>
      <c r="I26" s="30"/>
      <c r="J26" s="22"/>
      <c r="L26" s="30"/>
    </row>
    <row r="27" spans="2:12" ht="55.5" customHeight="1">
      <c r="B27" s="21"/>
      <c r="C27" s="30"/>
      <c r="D27" s="30"/>
      <c r="E27" s="30"/>
      <c r="F27" s="30"/>
      <c r="G27" s="30"/>
      <c r="H27" s="30"/>
      <c r="I27" s="30"/>
      <c r="J27" s="22"/>
      <c r="L27" s="30"/>
    </row>
    <row r="28" spans="2:12" ht="32.25" customHeight="1">
      <c r="B28" s="21"/>
      <c r="C28" s="30"/>
      <c r="D28" s="30"/>
      <c r="E28" s="30"/>
      <c r="F28" s="30"/>
      <c r="G28" s="30"/>
      <c r="H28" s="30"/>
      <c r="I28" s="30"/>
      <c r="J28" s="22"/>
      <c r="L28" s="30"/>
    </row>
    <row r="29" spans="2:12">
      <c r="B29" s="21"/>
      <c r="C29" s="30"/>
      <c r="D29" s="30"/>
      <c r="E29" s="30"/>
      <c r="F29" s="30"/>
      <c r="G29" s="30"/>
      <c r="H29" s="30"/>
      <c r="I29" s="30"/>
      <c r="J29" s="22"/>
      <c r="L29" s="30"/>
    </row>
    <row r="30" spans="2:12">
      <c r="B30" s="21"/>
      <c r="C30" s="30"/>
      <c r="D30" s="30"/>
      <c r="E30" s="30"/>
      <c r="F30" s="30"/>
      <c r="G30" s="30"/>
      <c r="H30" s="30"/>
      <c r="I30" s="30"/>
      <c r="J30" s="22"/>
      <c r="L30" s="30"/>
    </row>
    <row r="31" spans="2:12">
      <c r="B31" s="21"/>
      <c r="C31" s="30"/>
      <c r="D31" s="30"/>
      <c r="E31" s="30"/>
      <c r="F31" s="30"/>
      <c r="G31" s="30"/>
      <c r="H31" s="30"/>
      <c r="I31" s="30"/>
      <c r="J31" s="22"/>
      <c r="L31" s="30"/>
    </row>
    <row r="32" spans="2:12">
      <c r="B32" s="21"/>
      <c r="C32" s="30"/>
      <c r="D32" s="30"/>
      <c r="E32" s="30"/>
      <c r="F32" s="30"/>
      <c r="G32" s="30"/>
      <c r="H32" s="30"/>
      <c r="I32" s="30"/>
      <c r="J32" s="22"/>
      <c r="L32" s="30"/>
    </row>
    <row r="33" spans="1:12">
      <c r="B33" s="21"/>
      <c r="C33" s="30"/>
      <c r="D33" s="30"/>
      <c r="E33" s="30"/>
      <c r="F33" s="30"/>
      <c r="G33" s="30"/>
      <c r="H33" s="30"/>
      <c r="I33" s="30"/>
      <c r="J33" s="22"/>
      <c r="L33" s="30"/>
    </row>
    <row r="34" spans="1:12">
      <c r="B34" s="21"/>
      <c r="C34" s="30"/>
      <c r="D34" s="30"/>
      <c r="E34" s="30"/>
      <c r="F34" s="30"/>
      <c r="G34" s="30"/>
      <c r="H34" s="30"/>
      <c r="I34" s="30"/>
      <c r="J34" s="22"/>
      <c r="L34" s="30"/>
    </row>
    <row r="35" spans="1:12">
      <c r="B35" s="21"/>
      <c r="C35" s="30"/>
      <c r="D35" s="30"/>
      <c r="E35" s="30"/>
      <c r="F35" s="30"/>
      <c r="G35" s="30"/>
      <c r="H35" s="30"/>
      <c r="I35" s="30"/>
      <c r="J35" s="22"/>
      <c r="L35" s="30"/>
    </row>
    <row r="36" spans="1:12" ht="19.5" customHeight="1">
      <c r="B36" s="21"/>
      <c r="C36" s="30"/>
      <c r="D36" s="30"/>
      <c r="E36" s="30"/>
      <c r="F36" s="30"/>
      <c r="G36" s="30"/>
      <c r="H36" s="30"/>
      <c r="I36" s="30"/>
      <c r="J36" s="22"/>
      <c r="L36" s="30"/>
    </row>
    <row r="37" spans="1:12" ht="67.5" customHeight="1">
      <c r="B37" s="21"/>
      <c r="C37" s="30"/>
      <c r="D37" s="30"/>
      <c r="E37" s="30"/>
      <c r="F37" s="30"/>
      <c r="G37" s="30"/>
      <c r="H37" s="30"/>
      <c r="I37" s="30"/>
      <c r="J37" s="22"/>
      <c r="L37" s="30"/>
    </row>
    <row r="38" spans="1:12">
      <c r="B38" s="21"/>
      <c r="C38" s="30"/>
      <c r="D38" s="30"/>
      <c r="E38" s="30"/>
      <c r="F38" s="30"/>
      <c r="G38" s="30"/>
      <c r="H38" s="30"/>
      <c r="I38" s="30"/>
      <c r="J38" s="22"/>
      <c r="L38" s="30"/>
    </row>
    <row r="39" spans="1:12">
      <c r="B39" s="21"/>
      <c r="C39" s="30"/>
      <c r="D39" s="30"/>
      <c r="E39" s="30"/>
      <c r="F39" s="30"/>
      <c r="G39" s="30"/>
      <c r="H39" s="30"/>
      <c r="I39" s="30"/>
      <c r="J39" s="22"/>
      <c r="L39" s="30"/>
    </row>
    <row r="40" spans="1:12">
      <c r="B40" s="21"/>
      <c r="C40" s="30"/>
      <c r="D40" s="30"/>
      <c r="E40" s="30"/>
      <c r="F40" s="30"/>
      <c r="G40" s="30"/>
      <c r="H40" s="30"/>
      <c r="I40" s="30"/>
      <c r="J40" s="22"/>
      <c r="L40" s="30"/>
    </row>
    <row r="41" spans="1:12">
      <c r="B41" s="21"/>
      <c r="C41" s="30"/>
      <c r="D41" s="30"/>
      <c r="E41" s="30"/>
      <c r="F41" s="30"/>
      <c r="G41" s="30"/>
      <c r="H41" s="30"/>
      <c r="I41" s="30"/>
      <c r="J41" s="22"/>
      <c r="L41" s="30"/>
    </row>
    <row r="42" spans="1:12" ht="7.5" customHeight="1">
      <c r="B42" s="21"/>
      <c r="C42" s="30"/>
      <c r="D42" s="30"/>
      <c r="E42" s="30"/>
      <c r="F42" s="30"/>
      <c r="G42" s="30"/>
      <c r="H42" s="30"/>
      <c r="I42" s="30"/>
      <c r="J42" s="22"/>
      <c r="L42" s="30"/>
    </row>
    <row r="43" spans="1:12" ht="6" customHeight="1" thickBot="1">
      <c r="A43" s="30"/>
      <c r="B43" s="23"/>
      <c r="C43" s="20"/>
      <c r="D43" s="20"/>
      <c r="E43" s="20"/>
      <c r="F43" s="20"/>
      <c r="G43" s="20"/>
      <c r="H43" s="20"/>
      <c r="I43" s="20"/>
      <c r="J43" s="24"/>
      <c r="L43" s="30"/>
    </row>
    <row r="44" spans="1:12" ht="0.75" hidden="1" customHeight="1">
      <c r="B44" s="30"/>
      <c r="C44" s="30"/>
      <c r="D44" s="30"/>
      <c r="E44" s="30"/>
      <c r="F44" s="30"/>
      <c r="G44" s="30"/>
      <c r="H44" s="30"/>
      <c r="I44" s="30"/>
      <c r="J44" s="30"/>
      <c r="L44" s="30"/>
    </row>
    <row r="45" spans="1:12">
      <c r="B45" s="119" t="s">
        <v>23</v>
      </c>
      <c r="C45" s="119"/>
      <c r="D45" s="119"/>
      <c r="E45" s="119"/>
      <c r="F45" s="30"/>
      <c r="G45" s="30"/>
      <c r="H45" s="30"/>
      <c r="I45" s="30"/>
      <c r="J45" s="30"/>
      <c r="L45" s="30"/>
    </row>
    <row r="46" spans="1:12">
      <c r="B46" s="116" t="str">
        <f>Count!C6</f>
        <v>February 6, 2020</v>
      </c>
      <c r="C46" s="116"/>
      <c r="D46" s="116"/>
      <c r="E46" s="116"/>
    </row>
  </sheetData>
  <mergeCells count="5">
    <mergeCell ref="B46:E46"/>
    <mergeCell ref="K1:K2"/>
    <mergeCell ref="B45:E45"/>
    <mergeCell ref="B1:J1"/>
    <mergeCell ref="B2:J2"/>
  </mergeCells>
  <phoneticPr fontId="12" type="noConversion"/>
  <hyperlinks>
    <hyperlink ref="K1" location="Contents!A1" display="Contents!A1"/>
    <hyperlink ref="K1:K2" location="Contents!A1" display="Back to Table of Contents"/>
  </hyperlinks>
  <pageMargins left="0.25" right="0" top="0.25" bottom="0" header="0.5" footer="0.5"/>
  <pageSetup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3"/>
  <sheetViews>
    <sheetView workbookViewId="0"/>
  </sheetViews>
  <sheetFormatPr defaultRowHeight="12.75"/>
  <cols>
    <col min="1" max="1" width="11.7109375" customWidth="1"/>
  </cols>
  <sheetData>
    <row r="1" spans="1:24">
      <c r="A1" t="str">
        <f>'12Mo Totals'!A1</f>
        <v>Withholding Payments by Month and Sector</v>
      </c>
    </row>
    <row r="2" spans="1:24">
      <c r="A2" t="s">
        <v>42</v>
      </c>
    </row>
    <row r="4" spans="1:24">
      <c r="A4" t="s">
        <v>40</v>
      </c>
      <c r="B4" t="s">
        <v>41</v>
      </c>
      <c r="C4" t="s">
        <v>27</v>
      </c>
      <c r="D4" t="s">
        <v>5</v>
      </c>
      <c r="E4" t="s">
        <v>7</v>
      </c>
      <c r="F4" t="s">
        <v>9</v>
      </c>
      <c r="G4" t="s">
        <v>11</v>
      </c>
      <c r="H4" t="s">
        <v>13</v>
      </c>
      <c r="I4" t="s">
        <v>15</v>
      </c>
      <c r="J4" t="s">
        <v>17</v>
      </c>
      <c r="K4" t="s">
        <v>19</v>
      </c>
      <c r="L4" t="s">
        <v>21</v>
      </c>
      <c r="M4" t="s">
        <v>4</v>
      </c>
      <c r="N4" t="s">
        <v>6</v>
      </c>
      <c r="O4" t="s">
        <v>8</v>
      </c>
      <c r="P4" t="s">
        <v>28</v>
      </c>
      <c r="Q4" t="s">
        <v>12</v>
      </c>
      <c r="R4" t="s">
        <v>14</v>
      </c>
      <c r="S4" t="s">
        <v>16</v>
      </c>
      <c r="T4" t="s">
        <v>18</v>
      </c>
      <c r="U4" t="s">
        <v>20</v>
      </c>
      <c r="V4" t="s">
        <v>22</v>
      </c>
      <c r="W4" t="s">
        <v>37</v>
      </c>
      <c r="X4" t="s">
        <v>38</v>
      </c>
    </row>
    <row r="5" spans="1:24">
      <c r="A5" s="25">
        <f>'12Mo Totals'!A5</f>
        <v>40210</v>
      </c>
      <c r="B5" s="25">
        <f>'12Mo Totals'!B5</f>
        <v>40544</v>
      </c>
      <c r="C5" s="27">
        <f>'12Mo Totals'!C5/'12Mo Totals'!C$5</f>
        <v>1</v>
      </c>
      <c r="D5" s="27">
        <f>'12Mo Totals'!D5/'12Mo Totals'!D$5</f>
        <v>1</v>
      </c>
      <c r="E5" s="27">
        <f>'12Mo Totals'!E5/'12Mo Totals'!E$5</f>
        <v>1</v>
      </c>
      <c r="F5" s="27">
        <f>'12Mo Totals'!F5/'12Mo Totals'!F$5</f>
        <v>1</v>
      </c>
      <c r="G5" s="27">
        <f>'12Mo Totals'!G5/'12Mo Totals'!G$5</f>
        <v>1</v>
      </c>
      <c r="H5" s="27">
        <f>'12Mo Totals'!H5/'12Mo Totals'!H$5</f>
        <v>1</v>
      </c>
      <c r="I5" s="27">
        <f>'12Mo Totals'!I5/'12Mo Totals'!I$5</f>
        <v>1</v>
      </c>
      <c r="J5" s="27">
        <f>'12Mo Totals'!J5/'12Mo Totals'!J$5</f>
        <v>1</v>
      </c>
      <c r="K5" s="27">
        <f>'12Mo Totals'!K5/'12Mo Totals'!K$5</f>
        <v>1</v>
      </c>
      <c r="L5" s="27">
        <f>'12Mo Totals'!L5/'12Mo Totals'!L$5</f>
        <v>1</v>
      </c>
      <c r="M5" s="27">
        <f>'12Mo Totals'!M5/'12Mo Totals'!M$5</f>
        <v>1</v>
      </c>
      <c r="N5" s="27">
        <f>'12Mo Totals'!N5/'12Mo Totals'!N$5</f>
        <v>1</v>
      </c>
      <c r="O5" s="27">
        <f>'12Mo Totals'!O5/'12Mo Totals'!O$5</f>
        <v>1</v>
      </c>
      <c r="P5" s="27">
        <f>'12Mo Totals'!P5/'12Mo Totals'!P$5</f>
        <v>1</v>
      </c>
      <c r="Q5" s="27">
        <f>'12Mo Totals'!Q5/'12Mo Totals'!Q$5</f>
        <v>1</v>
      </c>
      <c r="R5" s="27">
        <f>'12Mo Totals'!R5/'12Mo Totals'!R$5</f>
        <v>1</v>
      </c>
      <c r="S5" s="27">
        <f>'12Mo Totals'!S5/'12Mo Totals'!S$5</f>
        <v>1</v>
      </c>
      <c r="T5" s="27">
        <f>'12Mo Totals'!T5/'12Mo Totals'!T$5</f>
        <v>1</v>
      </c>
      <c r="U5" s="27">
        <f>'12Mo Totals'!U5/'12Mo Totals'!U$5</f>
        <v>1</v>
      </c>
      <c r="V5" s="27">
        <f>'12Mo Totals'!V5/'12Mo Totals'!V$5</f>
        <v>1</v>
      </c>
      <c r="W5" s="27">
        <f>'12Mo Totals'!W5/'12Mo Totals'!W$5</f>
        <v>1</v>
      </c>
      <c r="X5" s="27">
        <f>'12Mo Totals'!X5/'12Mo Totals'!X$5</f>
        <v>1</v>
      </c>
    </row>
    <row r="6" spans="1:24">
      <c r="A6" s="25">
        <f>'12Mo Totals'!A6</f>
        <v>40238</v>
      </c>
      <c r="B6" s="25">
        <f>'12Mo Totals'!B6</f>
        <v>40575</v>
      </c>
      <c r="C6" s="27">
        <f>'12Mo Totals'!C6/'12Mo Totals'!C$5</f>
        <v>1.0063303415563118</v>
      </c>
      <c r="D6" s="27">
        <f>'12Mo Totals'!D6/'12Mo Totals'!D$5</f>
        <v>1.0050910514979441</v>
      </c>
      <c r="E6" s="27">
        <f>'12Mo Totals'!E6/'12Mo Totals'!E$5</f>
        <v>1.0012427784495499</v>
      </c>
      <c r="F6" s="27">
        <f>'12Mo Totals'!F6/'12Mo Totals'!F$5</f>
        <v>1.0025709164476182</v>
      </c>
      <c r="G6" s="27">
        <f>'12Mo Totals'!G6/'12Mo Totals'!G$5</f>
        <v>1.0064029350773649</v>
      </c>
      <c r="H6" s="27">
        <f>'12Mo Totals'!H6/'12Mo Totals'!H$5</f>
        <v>1.0070555842367923</v>
      </c>
      <c r="I6" s="27">
        <f>'12Mo Totals'!I6/'12Mo Totals'!I$5</f>
        <v>1.0051351397035209</v>
      </c>
      <c r="J6" s="27">
        <f>'12Mo Totals'!J6/'12Mo Totals'!J$5</f>
        <v>1.0043185810976336</v>
      </c>
      <c r="K6" s="27">
        <f>'12Mo Totals'!K6/'12Mo Totals'!K$5</f>
        <v>1.0034487098804279</v>
      </c>
      <c r="L6" s="27">
        <f>'12Mo Totals'!L6/'12Mo Totals'!L$5</f>
        <v>1.0093780370117591</v>
      </c>
      <c r="M6" s="27">
        <f>'12Mo Totals'!M6/'12Mo Totals'!M$5</f>
        <v>1.0019555120997312</v>
      </c>
      <c r="N6" s="27">
        <f>'12Mo Totals'!N6/'12Mo Totals'!N$5</f>
        <v>1.0060209886096743</v>
      </c>
      <c r="O6" s="27">
        <f>'12Mo Totals'!O6/'12Mo Totals'!O$5</f>
        <v>1.0115287551053405</v>
      </c>
      <c r="P6" s="27">
        <f>'12Mo Totals'!P6/'12Mo Totals'!P$5</f>
        <v>1.0091099112838984</v>
      </c>
      <c r="Q6" s="27">
        <f>'12Mo Totals'!Q6/'12Mo Totals'!Q$5</f>
        <v>1.0087748631073585</v>
      </c>
      <c r="R6" s="27">
        <f>'12Mo Totals'!R6/'12Mo Totals'!R$5</f>
        <v>1.0062632882263187</v>
      </c>
      <c r="S6" s="27">
        <f>'12Mo Totals'!S6/'12Mo Totals'!S$5</f>
        <v>1.0004600609580769</v>
      </c>
      <c r="T6" s="27">
        <f>'12Mo Totals'!T6/'12Mo Totals'!T$5</f>
        <v>1.0092921343290255</v>
      </c>
      <c r="U6" s="27">
        <f>'12Mo Totals'!U6/'12Mo Totals'!U$5</f>
        <v>1.0060894559252906</v>
      </c>
      <c r="V6" s="27">
        <f>'12Mo Totals'!V6/'12Mo Totals'!V$5</f>
        <v>0.9966295331684577</v>
      </c>
      <c r="W6" s="27">
        <f>'12Mo Totals'!W6/'12Mo Totals'!W$5</f>
        <v>1.03</v>
      </c>
      <c r="X6" s="27">
        <f>'12Mo Totals'!X6/'12Mo Totals'!X$5</f>
        <v>1.0056522485042139</v>
      </c>
    </row>
    <row r="7" spans="1:24">
      <c r="A7" s="25">
        <f>'12Mo Totals'!A7</f>
        <v>40269</v>
      </c>
      <c r="B7" s="25">
        <f>'12Mo Totals'!B7</f>
        <v>40603</v>
      </c>
      <c r="C7" s="27">
        <f>'12Mo Totals'!C7/'12Mo Totals'!C$5</f>
        <v>1.013771578706071</v>
      </c>
      <c r="D7" s="27">
        <f>'12Mo Totals'!D7/'12Mo Totals'!D$5</f>
        <v>1.0133150577638534</v>
      </c>
      <c r="E7" s="27">
        <f>'12Mo Totals'!E7/'12Mo Totals'!E$5</f>
        <v>1.0198340722826817</v>
      </c>
      <c r="F7" s="27">
        <f>'12Mo Totals'!F7/'12Mo Totals'!F$5</f>
        <v>1.0109324017165071</v>
      </c>
      <c r="G7" s="27">
        <f>'12Mo Totals'!G7/'12Mo Totals'!G$5</f>
        <v>1.0156516190780029</v>
      </c>
      <c r="H7" s="27">
        <f>'12Mo Totals'!H7/'12Mo Totals'!H$5</f>
        <v>1.0197700431819363</v>
      </c>
      <c r="I7" s="27">
        <f>'12Mo Totals'!I7/'12Mo Totals'!I$5</f>
        <v>1.0109159750511316</v>
      </c>
      <c r="J7" s="27">
        <f>'12Mo Totals'!J7/'12Mo Totals'!J$5</f>
        <v>1.0087421520112549</v>
      </c>
      <c r="K7" s="27">
        <f>'12Mo Totals'!K7/'12Mo Totals'!K$5</f>
        <v>1.0143318649045521</v>
      </c>
      <c r="L7" s="27">
        <f>'12Mo Totals'!L7/'12Mo Totals'!L$5</f>
        <v>1.0232459581681681</v>
      </c>
      <c r="M7" s="27">
        <f>'12Mo Totals'!M7/'12Mo Totals'!M$5</f>
        <v>1.0095707274881072</v>
      </c>
      <c r="N7" s="27">
        <f>'12Mo Totals'!N7/'12Mo Totals'!N$5</f>
        <v>1.0194409372921163</v>
      </c>
      <c r="O7" s="27">
        <f>'12Mo Totals'!O7/'12Mo Totals'!O$5</f>
        <v>1.0209767105087415</v>
      </c>
      <c r="P7" s="27">
        <f>'12Mo Totals'!P7/'12Mo Totals'!P$5</f>
        <v>1.0219237027908465</v>
      </c>
      <c r="Q7" s="27">
        <f>'12Mo Totals'!Q7/'12Mo Totals'!Q$5</f>
        <v>1.0131876727952374</v>
      </c>
      <c r="R7" s="27">
        <f>'12Mo Totals'!R7/'12Mo Totals'!R$5</f>
        <v>1.0121747250639919</v>
      </c>
      <c r="S7" s="27">
        <f>'12Mo Totals'!S7/'12Mo Totals'!S$5</f>
        <v>1.0086548967738225</v>
      </c>
      <c r="T7" s="27">
        <f>'12Mo Totals'!T7/'12Mo Totals'!T$5</f>
        <v>1.022796583642624</v>
      </c>
      <c r="U7" s="27">
        <f>'12Mo Totals'!U7/'12Mo Totals'!U$5</f>
        <v>1.0119630542711398</v>
      </c>
      <c r="V7" s="27">
        <f>'12Mo Totals'!V7/'12Mo Totals'!V$5</f>
        <v>0.99113213065632577</v>
      </c>
      <c r="W7" s="27">
        <f>'12Mo Totals'!W7/'12Mo Totals'!W$5</f>
        <v>1.0088888888888889</v>
      </c>
      <c r="X7" s="27">
        <f>'12Mo Totals'!X7/'12Mo Totals'!X$5</f>
        <v>1.0134099633291158</v>
      </c>
    </row>
    <row r="8" spans="1:24">
      <c r="A8" s="25">
        <f>'12Mo Totals'!A8</f>
        <v>40299</v>
      </c>
      <c r="B8" s="25">
        <f>'12Mo Totals'!B8</f>
        <v>40634</v>
      </c>
      <c r="C8" s="27">
        <f>'12Mo Totals'!C8/'12Mo Totals'!C$5</f>
        <v>1.0158699370492497</v>
      </c>
      <c r="D8" s="27">
        <f>'12Mo Totals'!D8/'12Mo Totals'!D$5</f>
        <v>1.0150773448208341</v>
      </c>
      <c r="E8" s="27">
        <f>'12Mo Totals'!E8/'12Mo Totals'!E$5</f>
        <v>1.0265685879349724</v>
      </c>
      <c r="F8" s="27">
        <f>'12Mo Totals'!F8/'12Mo Totals'!F$5</f>
        <v>1.0102260003748251</v>
      </c>
      <c r="G8" s="27">
        <f>'12Mo Totals'!G8/'12Mo Totals'!G$5</f>
        <v>1.0138746211516989</v>
      </c>
      <c r="H8" s="27">
        <f>'12Mo Totals'!H8/'12Mo Totals'!H$5</f>
        <v>1.0216309885421795</v>
      </c>
      <c r="I8" s="27">
        <f>'12Mo Totals'!I8/'12Mo Totals'!I$5</f>
        <v>1.0136339818461486</v>
      </c>
      <c r="J8" s="27">
        <f>'12Mo Totals'!J8/'12Mo Totals'!J$5</f>
        <v>1.0092950983754576</v>
      </c>
      <c r="K8" s="27">
        <f>'12Mo Totals'!K8/'12Mo Totals'!K$5</f>
        <v>1.0259030837004406</v>
      </c>
      <c r="L8" s="27">
        <f>'12Mo Totals'!L8/'12Mo Totals'!L$5</f>
        <v>1.0317900136670848</v>
      </c>
      <c r="M8" s="27">
        <f>'12Mo Totals'!M8/'12Mo Totals'!M$5</f>
        <v>1.012015117612771</v>
      </c>
      <c r="N8" s="27">
        <f>'12Mo Totals'!N8/'12Mo Totals'!N$5</f>
        <v>1.026758440923716</v>
      </c>
      <c r="O8" s="27">
        <f>'12Mo Totals'!O8/'12Mo Totals'!O$5</f>
        <v>1.0267481177901345</v>
      </c>
      <c r="P8" s="27">
        <f>'12Mo Totals'!P8/'12Mo Totals'!P$5</f>
        <v>1.030025940778768</v>
      </c>
      <c r="Q8" s="27">
        <f>'12Mo Totals'!Q8/'12Mo Totals'!Q$5</f>
        <v>1.0190156866725981</v>
      </c>
      <c r="R8" s="27">
        <f>'12Mo Totals'!R8/'12Mo Totals'!R$5</f>
        <v>1.0162885514895319</v>
      </c>
      <c r="S8" s="27">
        <f>'12Mo Totals'!S8/'12Mo Totals'!S$5</f>
        <v>1.0242969693484387</v>
      </c>
      <c r="T8" s="27">
        <f>'12Mo Totals'!T8/'12Mo Totals'!T$5</f>
        <v>1.0304699727228011</v>
      </c>
      <c r="U8" s="27">
        <f>'12Mo Totals'!U8/'12Mo Totals'!U$5</f>
        <v>1.0167687256450166</v>
      </c>
      <c r="V8" s="27">
        <f>'12Mo Totals'!V8/'12Mo Totals'!V$5</f>
        <v>0.98396541192715492</v>
      </c>
      <c r="W8" s="27">
        <f>'12Mo Totals'!W8/'12Mo Totals'!W$5</f>
        <v>1.0092592592592593</v>
      </c>
      <c r="X8" s="27">
        <f>'12Mo Totals'!X8/'12Mo Totals'!X$5</f>
        <v>1.0164023932577042</v>
      </c>
    </row>
    <row r="9" spans="1:24">
      <c r="A9" s="25">
        <f>'12Mo Totals'!A9</f>
        <v>40330</v>
      </c>
      <c r="B9" s="25">
        <f>'12Mo Totals'!B9</f>
        <v>40664</v>
      </c>
      <c r="C9" s="27">
        <f>'12Mo Totals'!C9/'12Mo Totals'!C$5</f>
        <v>1.0232759076722329</v>
      </c>
      <c r="D9" s="27">
        <f>'12Mo Totals'!D9/'12Mo Totals'!D$5</f>
        <v>1.0287840219306834</v>
      </c>
      <c r="E9" s="27">
        <f>'12Mo Totals'!E9/'12Mo Totals'!E$5</f>
        <v>1.0338741099019213</v>
      </c>
      <c r="F9" s="27">
        <f>'12Mo Totals'!F9/'12Mo Totals'!F$5</f>
        <v>1.0228979754633656</v>
      </c>
      <c r="G9" s="27">
        <f>'12Mo Totals'!G9/'12Mo Totals'!G$5</f>
        <v>1.026075929175307</v>
      </c>
      <c r="H9" s="27">
        <f>'12Mo Totals'!H9/'12Mo Totals'!H$5</f>
        <v>1.0301513168689695</v>
      </c>
      <c r="I9" s="27">
        <f>'12Mo Totals'!I9/'12Mo Totals'!I$5</f>
        <v>1.0238839776203918</v>
      </c>
      <c r="J9" s="27">
        <f>'12Mo Totals'!J9/'12Mo Totals'!J$5</f>
        <v>1.0154894975187407</v>
      </c>
      <c r="K9" s="27">
        <f>'12Mo Totals'!K9/'12Mo Totals'!K$5</f>
        <v>1.035712187958884</v>
      </c>
      <c r="L9" s="27">
        <f>'12Mo Totals'!L9/'12Mo Totals'!L$5</f>
        <v>1.041564617398216</v>
      </c>
      <c r="M9" s="27">
        <f>'12Mo Totals'!M9/'12Mo Totals'!M$5</f>
        <v>1.0125980106424985</v>
      </c>
      <c r="N9" s="27">
        <f>'12Mo Totals'!N9/'12Mo Totals'!N$5</f>
        <v>1.0367368549668066</v>
      </c>
      <c r="O9" s="27">
        <f>'12Mo Totals'!O9/'12Mo Totals'!O$5</f>
        <v>1.022720083231988</v>
      </c>
      <c r="P9" s="27">
        <f>'12Mo Totals'!P9/'12Mo Totals'!P$5</f>
        <v>1.0440380464755266</v>
      </c>
      <c r="Q9" s="27">
        <f>'12Mo Totals'!Q9/'12Mo Totals'!Q$5</f>
        <v>1.0265932989783062</v>
      </c>
      <c r="R9" s="27">
        <f>'12Mo Totals'!R9/'12Mo Totals'!R$5</f>
        <v>1.0261387228294854</v>
      </c>
      <c r="S9" s="27">
        <f>'12Mo Totals'!S9/'12Mo Totals'!S$5</f>
        <v>1.0452009891310599</v>
      </c>
      <c r="T9" s="27">
        <f>'12Mo Totals'!T9/'12Mo Totals'!T$5</f>
        <v>1.046675311899119</v>
      </c>
      <c r="U9" s="27">
        <f>'12Mo Totals'!U9/'12Mo Totals'!U$5</f>
        <v>1.0273798298133401</v>
      </c>
      <c r="V9" s="27">
        <f>'12Mo Totals'!V9/'12Mo Totals'!V$5</f>
        <v>0.98372665394617198</v>
      </c>
      <c r="W9" s="27">
        <f>'12Mo Totals'!W9/'12Mo Totals'!W$5</f>
        <v>1.0162962962962963</v>
      </c>
      <c r="X9" s="27">
        <f>'12Mo Totals'!X9/'12Mo Totals'!X$5</f>
        <v>1.0250751645900795</v>
      </c>
    </row>
    <row r="10" spans="1:24">
      <c r="A10" s="25">
        <f>'12Mo Totals'!A10</f>
        <v>40360</v>
      </c>
      <c r="B10" s="25">
        <f>'12Mo Totals'!B10</f>
        <v>40695</v>
      </c>
      <c r="C10" s="27">
        <f>'12Mo Totals'!C10/'12Mo Totals'!C$5</f>
        <v>1.0375941175433336</v>
      </c>
      <c r="D10" s="27">
        <f>'12Mo Totals'!D10/'12Mo Totals'!D$5</f>
        <v>1.062463285686313</v>
      </c>
      <c r="E10" s="27">
        <f>'12Mo Totals'!E10/'12Mo Totals'!E$5</f>
        <v>1.0356878946661292</v>
      </c>
      <c r="F10" s="27">
        <f>'12Mo Totals'!F10/'12Mo Totals'!F$5</f>
        <v>1.0363532391144514</v>
      </c>
      <c r="G10" s="27">
        <f>'12Mo Totals'!G10/'12Mo Totals'!G$5</f>
        <v>1.033716701228266</v>
      </c>
      <c r="H10" s="27">
        <f>'12Mo Totals'!H10/'12Mo Totals'!H$5</f>
        <v>1.0374270129225647</v>
      </c>
      <c r="I10" s="27">
        <f>'12Mo Totals'!I10/'12Mo Totals'!I$5</f>
        <v>1.0287452882811312</v>
      </c>
      <c r="J10" s="27">
        <f>'12Mo Totals'!J10/'12Mo Totals'!J$5</f>
        <v>1.0351365917506001</v>
      </c>
      <c r="K10" s="27">
        <f>'12Mo Totals'!K10/'12Mo Totals'!K$5</f>
        <v>1.0658275645059787</v>
      </c>
      <c r="L10" s="27">
        <f>'12Mo Totals'!L10/'12Mo Totals'!L$5</f>
        <v>1.0439763557731094</v>
      </c>
      <c r="M10" s="27">
        <f>'12Mo Totals'!M10/'12Mo Totals'!M$5</f>
        <v>1.015606490795931</v>
      </c>
      <c r="N10" s="27">
        <f>'12Mo Totals'!N10/'12Mo Totals'!N$5</f>
        <v>1.0440441765432602</v>
      </c>
      <c r="O10" s="27">
        <f>'12Mo Totals'!O10/'12Mo Totals'!O$5</f>
        <v>1.0470780932563812</v>
      </c>
      <c r="P10" s="27">
        <f>'12Mo Totals'!P10/'12Mo Totals'!P$5</f>
        <v>1.0582407930661184</v>
      </c>
      <c r="Q10" s="27">
        <f>'12Mo Totals'!Q10/'12Mo Totals'!Q$5</f>
        <v>1.0410140505293579</v>
      </c>
      <c r="R10" s="27">
        <f>'12Mo Totals'!R10/'12Mo Totals'!R$5</f>
        <v>1.0360339178068485</v>
      </c>
      <c r="S10" s="27">
        <f>'12Mo Totals'!S10/'12Mo Totals'!S$5</f>
        <v>1.0468974639139685</v>
      </c>
      <c r="T10" s="27">
        <f>'12Mo Totals'!T10/'12Mo Totals'!T$5</f>
        <v>1.0637660421231498</v>
      </c>
      <c r="U10" s="27">
        <f>'12Mo Totals'!U10/'12Mo Totals'!U$5</f>
        <v>1.0333670374115267</v>
      </c>
      <c r="V10" s="27">
        <f>'12Mo Totals'!V10/'12Mo Totals'!V$5</f>
        <v>0.9855650903997405</v>
      </c>
      <c r="W10" s="27">
        <f>'12Mo Totals'!W10/'12Mo Totals'!W$5</f>
        <v>1.0266666666666666</v>
      </c>
      <c r="X10" s="27">
        <f>'12Mo Totals'!X10/'12Mo Totals'!X$5</f>
        <v>1.0340449486393173</v>
      </c>
    </row>
    <row r="11" spans="1:24">
      <c r="A11" s="25">
        <f>'12Mo Totals'!A11</f>
        <v>40391</v>
      </c>
      <c r="B11" s="25">
        <f>'12Mo Totals'!B11</f>
        <v>40725</v>
      </c>
      <c r="C11" s="27">
        <f>'12Mo Totals'!C11/'12Mo Totals'!C$5</f>
        <v>1.0406799386362433</v>
      </c>
      <c r="D11" s="27">
        <f>'12Mo Totals'!D11/'12Mo Totals'!D$5</f>
        <v>1.0793029175641278</v>
      </c>
      <c r="E11" s="27">
        <f>'12Mo Totals'!E11/'12Mo Totals'!E$5</f>
        <v>1.0375856509471988</v>
      </c>
      <c r="F11" s="27">
        <f>'12Mo Totals'!F11/'12Mo Totals'!F$5</f>
        <v>1.0381793106099559</v>
      </c>
      <c r="G11" s="27">
        <f>'12Mo Totals'!G11/'12Mo Totals'!G$5</f>
        <v>1.0299489551762642</v>
      </c>
      <c r="H11" s="27">
        <f>'12Mo Totals'!H11/'12Mo Totals'!H$5</f>
        <v>1.0410208385860016</v>
      </c>
      <c r="I11" s="27">
        <f>'12Mo Totals'!I11/'12Mo Totals'!I$5</f>
        <v>1.032132654958503</v>
      </c>
      <c r="J11" s="27">
        <f>'12Mo Totals'!J11/'12Mo Totals'!J$5</f>
        <v>1.038069307277194</v>
      </c>
      <c r="K11" s="27">
        <f>'12Mo Totals'!K11/'12Mo Totals'!K$5</f>
        <v>1.0740843297671492</v>
      </c>
      <c r="L11" s="27">
        <f>'12Mo Totals'!L11/'12Mo Totals'!L$5</f>
        <v>1.0522702168181732</v>
      </c>
      <c r="M11" s="27">
        <f>'12Mo Totals'!M11/'12Mo Totals'!M$5</f>
        <v>1.0134629486866105</v>
      </c>
      <c r="N11" s="27">
        <f>'12Mo Totals'!N11/'12Mo Totals'!N$5</f>
        <v>1.0491385981346475</v>
      </c>
      <c r="O11" s="27">
        <f>'12Mo Totals'!O11/'12Mo Totals'!O$5</f>
        <v>1.1041173121129255</v>
      </c>
      <c r="P11" s="27">
        <f>'12Mo Totals'!P11/'12Mo Totals'!P$5</f>
        <v>1.0663702654674447</v>
      </c>
      <c r="Q11" s="27">
        <f>'12Mo Totals'!Q11/'12Mo Totals'!Q$5</f>
        <v>1.0533926086930558</v>
      </c>
      <c r="R11" s="27">
        <f>'12Mo Totals'!R11/'12Mo Totals'!R$5</f>
        <v>1.0404078808040889</v>
      </c>
      <c r="S11" s="27">
        <f>'12Mo Totals'!S11/'12Mo Totals'!S$5</f>
        <v>1.031312898959112</v>
      </c>
      <c r="T11" s="27">
        <f>'12Mo Totals'!T11/'12Mo Totals'!T$5</f>
        <v>1.0744712247909494</v>
      </c>
      <c r="U11" s="27">
        <f>'12Mo Totals'!U11/'12Mo Totals'!U$5</f>
        <v>1.0407402778882313</v>
      </c>
      <c r="V11" s="27">
        <f>'12Mo Totals'!V11/'12Mo Totals'!V$5</f>
        <v>0.98493636104981885</v>
      </c>
      <c r="W11" s="27">
        <f>'12Mo Totals'!W11/'12Mo Totals'!W$5</f>
        <v>1.0366666666666666</v>
      </c>
      <c r="X11" s="27">
        <f>'12Mo Totals'!X11/'12Mo Totals'!X$5</f>
        <v>1.0394162681477987</v>
      </c>
    </row>
    <row r="12" spans="1:24">
      <c r="A12" s="25">
        <f>'12Mo Totals'!A12</f>
        <v>40422</v>
      </c>
      <c r="B12" s="25">
        <f>'12Mo Totals'!B12</f>
        <v>40756</v>
      </c>
      <c r="C12" s="27">
        <f>'12Mo Totals'!C12/'12Mo Totals'!C$5</f>
        <v>1.0578018373860449</v>
      </c>
      <c r="D12" s="27">
        <f>'12Mo Totals'!D12/'12Mo Totals'!D$5</f>
        <v>1.0984922655179166</v>
      </c>
      <c r="E12" s="27">
        <f>'12Mo Totals'!E12/'12Mo Totals'!E$5</f>
        <v>1.0392146983743114</v>
      </c>
      <c r="F12" s="27">
        <f>'12Mo Totals'!F12/'12Mo Totals'!F$5</f>
        <v>1.0462476633493034</v>
      </c>
      <c r="G12" s="27">
        <f>'12Mo Totals'!G12/'12Mo Totals'!G$5</f>
        <v>1.0500047854522252</v>
      </c>
      <c r="H12" s="27">
        <f>'12Mo Totals'!H12/'12Mo Totals'!H$5</f>
        <v>1.0503535796184462</v>
      </c>
      <c r="I12" s="27">
        <f>'12Mo Totals'!I12/'12Mo Totals'!I$5</f>
        <v>1.0422981355960852</v>
      </c>
      <c r="J12" s="27">
        <f>'12Mo Totals'!J12/'12Mo Totals'!J$5</f>
        <v>1.0461115271818633</v>
      </c>
      <c r="K12" s="27">
        <f>'12Mo Totals'!K12/'12Mo Totals'!K$5</f>
        <v>1.0955233899727292</v>
      </c>
      <c r="L12" s="27">
        <f>'12Mo Totals'!L12/'12Mo Totals'!L$5</f>
        <v>1.0611648849531012</v>
      </c>
      <c r="M12" s="27">
        <f>'12Mo Totals'!M12/'12Mo Totals'!M$5</f>
        <v>1.0217926781114266</v>
      </c>
      <c r="N12" s="27">
        <f>'12Mo Totals'!N12/'12Mo Totals'!N$5</f>
        <v>1.0536797947297682</v>
      </c>
      <c r="O12" s="27">
        <f>'12Mo Totals'!O12/'12Mo Totals'!O$5</f>
        <v>1.0962510456721475</v>
      </c>
      <c r="P12" s="27">
        <f>'12Mo Totals'!P12/'12Mo Totals'!P$5</f>
        <v>1.0815738767506622</v>
      </c>
      <c r="Q12" s="27">
        <f>'12Mo Totals'!Q12/'12Mo Totals'!Q$5</f>
        <v>1.0457851397588778</v>
      </c>
      <c r="R12" s="27">
        <f>'12Mo Totals'!R12/'12Mo Totals'!R$5</f>
        <v>1.0521440422888684</v>
      </c>
      <c r="S12" s="27">
        <f>'12Mo Totals'!S12/'12Mo Totals'!S$5</f>
        <v>0.9997987233308413</v>
      </c>
      <c r="T12" s="27">
        <f>'12Mo Totals'!T12/'12Mo Totals'!T$5</f>
        <v>1.0944685417877744</v>
      </c>
      <c r="U12" s="27">
        <f>'12Mo Totals'!U12/'12Mo Totals'!U$5</f>
        <v>1.0476136376546505</v>
      </c>
      <c r="V12" s="27">
        <f>'12Mo Totals'!V12/'12Mo Totals'!V$5</f>
        <v>0.98197974138531363</v>
      </c>
      <c r="W12" s="27">
        <f>'12Mo Totals'!W12/'12Mo Totals'!W$5</f>
        <v>1.0603703703703704</v>
      </c>
      <c r="X12" s="27">
        <f>'12Mo Totals'!X12/'12Mo Totals'!X$5</f>
        <v>1.0474358259526924</v>
      </c>
    </row>
    <row r="13" spans="1:24">
      <c r="A13" s="25">
        <f>'12Mo Totals'!A13</f>
        <v>40452</v>
      </c>
      <c r="B13" s="25">
        <f>'12Mo Totals'!B13</f>
        <v>40787</v>
      </c>
      <c r="C13" s="27">
        <f>'12Mo Totals'!C13/'12Mo Totals'!C$5</f>
        <v>1.0800373825183827</v>
      </c>
      <c r="D13" s="27">
        <f>'12Mo Totals'!D13/'12Mo Totals'!D$5</f>
        <v>1.11180732328177</v>
      </c>
      <c r="E13" s="27">
        <f>'12Mo Totals'!E13/'12Mo Totals'!E$5</f>
        <v>1.0522470777912132</v>
      </c>
      <c r="F13" s="27">
        <f>'12Mo Totals'!F13/'12Mo Totals'!F$5</f>
        <v>1.053254011350476</v>
      </c>
      <c r="G13" s="27">
        <f>'12Mo Totals'!G13/'12Mo Totals'!G$5</f>
        <v>1.0569803796458765</v>
      </c>
      <c r="H13" s="27">
        <f>'12Mo Totals'!H13/'12Mo Totals'!H$5</f>
        <v>1.059646300320563</v>
      </c>
      <c r="I13" s="27">
        <f>'12Mo Totals'!I13/'12Mo Totals'!I$5</f>
        <v>1.047548215885465</v>
      </c>
      <c r="J13" s="27">
        <f>'12Mo Totals'!J13/'12Mo Totals'!J$5</f>
        <v>1.04861728412344</v>
      </c>
      <c r="K13" s="27">
        <f>'12Mo Totals'!K13/'12Mo Totals'!K$5</f>
        <v>1.0998531571218797</v>
      </c>
      <c r="L13" s="27">
        <f>'12Mo Totals'!L13/'12Mo Totals'!L$5</f>
        <v>1.067349964172835</v>
      </c>
      <c r="M13" s="27">
        <f>'12Mo Totals'!M13/'12Mo Totals'!M$5</f>
        <v>1.0245567192523928</v>
      </c>
      <c r="N13" s="27">
        <f>'12Mo Totals'!N13/'12Mo Totals'!N$5</f>
        <v>1.0584042683175172</v>
      </c>
      <c r="O13" s="27">
        <f>'12Mo Totals'!O13/'12Mo Totals'!O$5</f>
        <v>1.0963283726880979</v>
      </c>
      <c r="P13" s="27">
        <f>'12Mo Totals'!P13/'12Mo Totals'!P$5</f>
        <v>1.089621645911774</v>
      </c>
      <c r="Q13" s="27">
        <f>'12Mo Totals'!Q13/'12Mo Totals'!Q$5</f>
        <v>1.0495231896433328</v>
      </c>
      <c r="R13" s="27">
        <f>'12Mo Totals'!R13/'12Mo Totals'!R$5</f>
        <v>1.0596963405788038</v>
      </c>
      <c r="S13" s="27">
        <f>'12Mo Totals'!S13/'12Mo Totals'!S$5</f>
        <v>1.0069871758007936</v>
      </c>
      <c r="T13" s="27">
        <f>'12Mo Totals'!T13/'12Mo Totals'!T$5</f>
        <v>1.1085900818315968</v>
      </c>
      <c r="U13" s="27">
        <f>'12Mo Totals'!U13/'12Mo Totals'!U$5</f>
        <v>1.0540098385612524</v>
      </c>
      <c r="V13" s="27">
        <f>'12Mo Totals'!V13/'12Mo Totals'!V$5</f>
        <v>0.97592125761787185</v>
      </c>
      <c r="W13" s="27">
        <f>'12Mo Totals'!W13/'12Mo Totals'!W$5</f>
        <v>1.0851851851851853</v>
      </c>
      <c r="X13" s="27">
        <f>'12Mo Totals'!X13/'12Mo Totals'!X$5</f>
        <v>1.0526358002187386</v>
      </c>
    </row>
    <row r="14" spans="1:24">
      <c r="A14" s="25">
        <f>'12Mo Totals'!A14</f>
        <v>40483</v>
      </c>
      <c r="B14" s="25">
        <f>'12Mo Totals'!B14</f>
        <v>40817</v>
      </c>
      <c r="C14" s="27">
        <f>'12Mo Totals'!C14/'12Mo Totals'!C$5</f>
        <v>1.0952019890321101</v>
      </c>
      <c r="D14" s="27">
        <f>'12Mo Totals'!D14/'12Mo Totals'!D$5</f>
        <v>1.1292343841785784</v>
      </c>
      <c r="E14" s="27">
        <f>'12Mo Totals'!E14/'12Mo Totals'!E$5</f>
        <v>1.0459828026333469</v>
      </c>
      <c r="F14" s="27">
        <f>'12Mo Totals'!F14/'12Mo Totals'!F$5</f>
        <v>1.0635568989461646</v>
      </c>
      <c r="G14" s="27">
        <f>'12Mo Totals'!G14/'12Mo Totals'!G$5</f>
        <v>1.0645350135587812</v>
      </c>
      <c r="H14" s="27">
        <f>'12Mo Totals'!H14/'12Mo Totals'!H$5</f>
        <v>1.0672021386864528</v>
      </c>
      <c r="I14" s="27">
        <f>'12Mo Totals'!I14/'12Mo Totals'!I$5</f>
        <v>1.0595087980257265</v>
      </c>
      <c r="J14" s="27">
        <f>'12Mo Totals'!J14/'12Mo Totals'!J$5</f>
        <v>1.0533698231271567</v>
      </c>
      <c r="K14" s="27">
        <f>'12Mo Totals'!K14/'12Mo Totals'!K$5</f>
        <v>1.1081770505559052</v>
      </c>
      <c r="L14" s="27">
        <f>'12Mo Totals'!L14/'12Mo Totals'!L$5</f>
        <v>1.0743724289115861</v>
      </c>
      <c r="M14" s="27">
        <f>'12Mo Totals'!M14/'12Mo Totals'!M$5</f>
        <v>1.030423255551586</v>
      </c>
      <c r="N14" s="27">
        <f>'12Mo Totals'!N14/'12Mo Totals'!N$5</f>
        <v>1.0642521619897094</v>
      </c>
      <c r="O14" s="27">
        <f>'12Mo Totals'!O14/'12Mo Totals'!O$5</f>
        <v>1.0868874470134198</v>
      </c>
      <c r="P14" s="27">
        <f>'12Mo Totals'!P14/'12Mo Totals'!P$5</f>
        <v>1.1033818332845384</v>
      </c>
      <c r="Q14" s="27">
        <f>'12Mo Totals'!Q14/'12Mo Totals'!Q$5</f>
        <v>1.0537061032919919</v>
      </c>
      <c r="R14" s="27">
        <f>'12Mo Totals'!R14/'12Mo Totals'!R$5</f>
        <v>1.0681757922909527</v>
      </c>
      <c r="S14" s="27">
        <f>'12Mo Totals'!S14/'12Mo Totals'!S$5</f>
        <v>1.0087699120133418</v>
      </c>
      <c r="T14" s="27">
        <f>'12Mo Totals'!T14/'12Mo Totals'!T$5</f>
        <v>1.1259938290926979</v>
      </c>
      <c r="U14" s="27">
        <f>'12Mo Totals'!U14/'12Mo Totals'!U$5</f>
        <v>1.0586110132809217</v>
      </c>
      <c r="V14" s="27">
        <f>'12Mo Totals'!V14/'12Mo Totals'!V$5</f>
        <v>0.97964588212120551</v>
      </c>
      <c r="W14" s="27">
        <f>'12Mo Totals'!W14/'12Mo Totals'!W$5</f>
        <v>1.0937037037037036</v>
      </c>
      <c r="X14" s="27">
        <f>'12Mo Totals'!X14/'12Mo Totals'!X$5</f>
        <v>1.0595382899787695</v>
      </c>
    </row>
    <row r="15" spans="1:24">
      <c r="A15" s="25">
        <f>'12Mo Totals'!A15</f>
        <v>40513</v>
      </c>
      <c r="B15" s="25">
        <f>'12Mo Totals'!B15</f>
        <v>40848</v>
      </c>
      <c r="C15" s="27">
        <f>'12Mo Totals'!C15/'12Mo Totals'!C$5</f>
        <v>1.1099081306977483</v>
      </c>
      <c r="D15" s="27">
        <f>'12Mo Totals'!D15/'12Mo Totals'!D$5</f>
        <v>1.134912864695516</v>
      </c>
      <c r="E15" s="27">
        <f>'12Mo Totals'!E15/'12Mo Totals'!E$5</f>
        <v>1.0472591696896412</v>
      </c>
      <c r="F15" s="27">
        <f>'12Mo Totals'!F15/'12Mo Totals'!F$5</f>
        <v>1.0639797786609129</v>
      </c>
      <c r="G15" s="27">
        <f>'12Mo Totals'!G15/'12Mo Totals'!G$5</f>
        <v>1.0776694847663104</v>
      </c>
      <c r="H15" s="27">
        <f>'12Mo Totals'!H15/'12Mo Totals'!H$5</f>
        <v>1.0743217554517694</v>
      </c>
      <c r="I15" s="27">
        <f>'12Mo Totals'!I15/'12Mo Totals'!I$5</f>
        <v>1.0650394685688207</v>
      </c>
      <c r="J15" s="27">
        <f>'12Mo Totals'!J15/'12Mo Totals'!J$5</f>
        <v>1.0628189065660631</v>
      </c>
      <c r="K15" s="27">
        <f>'12Mo Totals'!K15/'12Mo Totals'!K$5</f>
        <v>1.1223578770715334</v>
      </c>
      <c r="L15" s="27">
        <f>'12Mo Totals'!L15/'12Mo Totals'!L$5</f>
        <v>1.0837538699295199</v>
      </c>
      <c r="M15" s="27">
        <f>'12Mo Totals'!M15/'12Mo Totals'!M$5</f>
        <v>1.0387717879773612</v>
      </c>
      <c r="N15" s="27">
        <f>'12Mo Totals'!N15/'12Mo Totals'!N$5</f>
        <v>1.0716002117867471</v>
      </c>
      <c r="O15" s="27">
        <f>'12Mo Totals'!O15/'12Mo Totals'!O$5</f>
        <v>1.1057622686340534</v>
      </c>
      <c r="P15" s="27">
        <f>'12Mo Totals'!P15/'12Mo Totals'!P$5</f>
        <v>1.1144662395402831</v>
      </c>
      <c r="Q15" s="27">
        <f>'12Mo Totals'!Q15/'12Mo Totals'!Q$5</f>
        <v>1.058880257005858</v>
      </c>
      <c r="R15" s="27">
        <f>'12Mo Totals'!R15/'12Mo Totals'!R$5</f>
        <v>1.0788013707196278</v>
      </c>
      <c r="S15" s="27">
        <f>'12Mo Totals'!S15/'12Mo Totals'!S$5</f>
        <v>1.0117028006210822</v>
      </c>
      <c r="T15" s="27">
        <f>'12Mo Totals'!T15/'12Mo Totals'!T$5</f>
        <v>1.1407324598667441</v>
      </c>
      <c r="U15" s="27">
        <f>'12Mo Totals'!U15/'12Mo Totals'!U$5</f>
        <v>1.0657343134024835</v>
      </c>
      <c r="V15" s="27">
        <f>'12Mo Totals'!V15/'12Mo Totals'!V$5</f>
        <v>0.97813772754132999</v>
      </c>
      <c r="W15" s="27">
        <f>'12Mo Totals'!W15/'12Mo Totals'!W$5</f>
        <v>1.1022222222222222</v>
      </c>
      <c r="X15" s="27">
        <f>'12Mo Totals'!X15/'12Mo Totals'!X$5</f>
        <v>1.0676652870408097</v>
      </c>
    </row>
    <row r="16" spans="1:24">
      <c r="A16" s="25">
        <f>'12Mo Totals'!A16</f>
        <v>40544</v>
      </c>
      <c r="B16" s="25">
        <f>'12Mo Totals'!B16</f>
        <v>40878</v>
      </c>
      <c r="C16" s="27">
        <f>'12Mo Totals'!C16/'12Mo Totals'!C$5</f>
        <v>1.1312796459240713</v>
      </c>
      <c r="D16" s="27">
        <f>'12Mo Totals'!D16/'12Mo Totals'!D$5</f>
        <v>1.1403955355394557</v>
      </c>
      <c r="E16" s="27">
        <f>'12Mo Totals'!E16/'12Mo Totals'!E$5</f>
        <v>1.061937390837028</v>
      </c>
      <c r="F16" s="27">
        <f>'12Mo Totals'!F16/'12Mo Totals'!F$5</f>
        <v>1.0787277087127638</v>
      </c>
      <c r="G16" s="27">
        <f>'12Mo Totals'!G16/'12Mo Totals'!G$5</f>
        <v>1.0827962992502791</v>
      </c>
      <c r="H16" s="27">
        <f>'12Mo Totals'!H16/'12Mo Totals'!H$5</f>
        <v>1.0819296202470856</v>
      </c>
      <c r="I16" s="27">
        <f>'12Mo Totals'!I16/'12Mo Totals'!I$5</f>
        <v>1.0695762411047818</v>
      </c>
      <c r="J16" s="27">
        <f>'12Mo Totals'!J16/'12Mo Totals'!J$5</f>
        <v>1.0650726879492689</v>
      </c>
      <c r="K16" s="27">
        <f>'12Mo Totals'!K16/'12Mo Totals'!K$5</f>
        <v>1.1286847073631214</v>
      </c>
      <c r="L16" s="27">
        <f>'12Mo Totals'!L16/'12Mo Totals'!L$5</f>
        <v>1.0887883950621486</v>
      </c>
      <c r="M16" s="27">
        <f>'12Mo Totals'!M16/'12Mo Totals'!M$5</f>
        <v>1.0388093939792791</v>
      </c>
      <c r="N16" s="27">
        <f>'12Mo Totals'!N16/'12Mo Totals'!N$5</f>
        <v>1.0733107970512767</v>
      </c>
      <c r="O16" s="27">
        <f>'12Mo Totals'!O16/'12Mo Totals'!O$5</f>
        <v>1.1106619895538232</v>
      </c>
      <c r="P16" s="27">
        <f>'12Mo Totals'!P16/'12Mo Totals'!P$5</f>
        <v>1.1244885036732415</v>
      </c>
      <c r="Q16" s="27">
        <f>'12Mo Totals'!Q16/'12Mo Totals'!Q$5</f>
        <v>1.0628422316038384</v>
      </c>
      <c r="R16" s="27">
        <f>'12Mo Totals'!R16/'12Mo Totals'!R$5</f>
        <v>1.0840708038386819</v>
      </c>
      <c r="S16" s="27">
        <f>'12Mo Totals'!S16/'12Mo Totals'!S$5</f>
        <v>1.0120190925297603</v>
      </c>
      <c r="T16" s="27">
        <f>'12Mo Totals'!T16/'12Mo Totals'!T$5</f>
        <v>1.1553190537942137</v>
      </c>
      <c r="U16" s="27">
        <f>'12Mo Totals'!U16/'12Mo Totals'!U$5</f>
        <v>1.0725508685427341</v>
      </c>
      <c r="V16" s="27">
        <f>'12Mo Totals'!V16/'12Mo Totals'!V$5</f>
        <v>0.97690414463958486</v>
      </c>
      <c r="W16" s="27">
        <f>'12Mo Totals'!W16/'12Mo Totals'!W$5</f>
        <v>1.115925925925926</v>
      </c>
      <c r="X16" s="27">
        <f>'12Mo Totals'!X16/'12Mo Totals'!X$5</f>
        <v>1.0729184448113915</v>
      </c>
    </row>
    <row r="17" spans="1:24">
      <c r="A17" s="25">
        <f>'12Mo Totals'!A17</f>
        <v>40575</v>
      </c>
      <c r="B17" s="25">
        <f>'12Mo Totals'!B17</f>
        <v>40909</v>
      </c>
      <c r="C17" s="27">
        <f>'12Mo Totals'!C17/'12Mo Totals'!C$5</f>
        <v>1.1406252755197404</v>
      </c>
      <c r="D17" s="27">
        <f>'12Mo Totals'!D17/'12Mo Totals'!D$5</f>
        <v>1.1513608772273349</v>
      </c>
      <c r="E17" s="27">
        <f>'12Mo Totals'!E17/'12Mo Totals'!E$5</f>
        <v>1.0741636436920596</v>
      </c>
      <c r="F17" s="27">
        <f>'12Mo Totals'!F17/'12Mo Totals'!F$5</f>
        <v>1.0913179911291369</v>
      </c>
      <c r="G17" s="27">
        <f>'12Mo Totals'!G17/'12Mo Totals'!G$5</f>
        <v>1.0925729781464348</v>
      </c>
      <c r="H17" s="27">
        <f>'12Mo Totals'!H17/'12Mo Totals'!H$5</f>
        <v>1.0876365193518307</v>
      </c>
      <c r="I17" s="27">
        <f>'12Mo Totals'!I17/'12Mo Totals'!I$5</f>
        <v>1.078808674633627</v>
      </c>
      <c r="J17" s="27">
        <f>'12Mo Totals'!J17/'12Mo Totals'!J$5</f>
        <v>1.0700142086217637</v>
      </c>
      <c r="K17" s="27">
        <f>'12Mo Totals'!K17/'12Mo Totals'!K$5</f>
        <v>1.1389301447451228</v>
      </c>
      <c r="L17" s="27">
        <f>'12Mo Totals'!L17/'12Mo Totals'!L$5</f>
        <v>1.0964354949339878</v>
      </c>
      <c r="M17" s="27">
        <f>'12Mo Totals'!M17/'12Mo Totals'!M$5</f>
        <v>1.0502416185623225</v>
      </c>
      <c r="N17" s="27">
        <f>'12Mo Totals'!N17/'12Mo Totals'!N$5</f>
        <v>1.0884583010901587</v>
      </c>
      <c r="O17" s="27">
        <f>'12Mo Totals'!O17/'12Mo Totals'!O$5</f>
        <v>1.149030248922694</v>
      </c>
      <c r="P17" s="27">
        <f>'12Mo Totals'!P17/'12Mo Totals'!P$5</f>
        <v>1.1348035377503012</v>
      </c>
      <c r="Q17" s="27">
        <f>'12Mo Totals'!Q17/'12Mo Totals'!Q$5</f>
        <v>1.0626451778559358</v>
      </c>
      <c r="R17" s="27">
        <f>'12Mo Totals'!R17/'12Mo Totals'!R$5</f>
        <v>1.0917548379565938</v>
      </c>
      <c r="S17" s="27">
        <f>'12Mo Totals'!S17/'12Mo Totals'!S$5</f>
        <v>1.063085858876301</v>
      </c>
      <c r="T17" s="27">
        <f>'12Mo Totals'!T17/'12Mo Totals'!T$5</f>
        <v>1.172919554621473</v>
      </c>
      <c r="U17" s="27">
        <f>'12Mo Totals'!U17/'12Mo Totals'!U$5</f>
        <v>1.0855023233092103</v>
      </c>
      <c r="V17" s="27">
        <f>'12Mo Totals'!V17/'12Mo Totals'!V$5</f>
        <v>0.97206332657515604</v>
      </c>
      <c r="W17" s="27">
        <f>'12Mo Totals'!W17/'12Mo Totals'!W$5</f>
        <v>1.1525925925925926</v>
      </c>
      <c r="X17" s="27">
        <f>'12Mo Totals'!X17/'12Mo Totals'!X$5</f>
        <v>1.0814486071497502</v>
      </c>
    </row>
    <row r="18" spans="1:24">
      <c r="A18" s="25">
        <f>'12Mo Totals'!A18</f>
        <v>40603</v>
      </c>
      <c r="B18" s="25">
        <f>'12Mo Totals'!B18</f>
        <v>40940</v>
      </c>
      <c r="C18" s="27">
        <f>'12Mo Totals'!C18/'12Mo Totals'!C$5</f>
        <v>1.1476433143481863</v>
      </c>
      <c r="D18" s="27">
        <f>'12Mo Totals'!D18/'12Mo Totals'!D$5</f>
        <v>1.1599765028392404</v>
      </c>
      <c r="E18" s="27">
        <f>'12Mo Totals'!E18/'12Mo Totals'!E$5</f>
        <v>1.0825272067714631</v>
      </c>
      <c r="F18" s="27">
        <f>'12Mo Totals'!F18/'12Mo Totals'!F$5</f>
        <v>1.1013037189387642</v>
      </c>
      <c r="G18" s="27">
        <f>'12Mo Totals'!G18/'12Mo Totals'!G$5</f>
        <v>1.0975259211995534</v>
      </c>
      <c r="H18" s="27">
        <f>'12Mo Totals'!H18/'12Mo Totals'!H$5</f>
        <v>1.104473072320739</v>
      </c>
      <c r="I18" s="27">
        <f>'12Mo Totals'!I18/'12Mo Totals'!I$5</f>
        <v>1.0884670644512433</v>
      </c>
      <c r="J18" s="27">
        <f>'12Mo Totals'!J18/'12Mo Totals'!J$5</f>
        <v>1.0786653694591624</v>
      </c>
      <c r="K18" s="27">
        <f>'12Mo Totals'!K18/'12Mo Totals'!K$5</f>
        <v>1.1562408223201175</v>
      </c>
      <c r="L18" s="27">
        <f>'12Mo Totals'!L18/'12Mo Totals'!L$5</f>
        <v>1.1055548274764571</v>
      </c>
      <c r="M18" s="27">
        <f>'12Mo Totals'!M18/'12Mo Totals'!M$5</f>
        <v>1.0579696519564523</v>
      </c>
      <c r="N18" s="27">
        <f>'12Mo Totals'!N18/'12Mo Totals'!N$5</f>
        <v>1.0976832430524444</v>
      </c>
      <c r="O18" s="27">
        <f>'12Mo Totals'!O18/'12Mo Totals'!O$5</f>
        <v>1.1647346628893591</v>
      </c>
      <c r="P18" s="27">
        <f>'12Mo Totals'!P18/'12Mo Totals'!P$5</f>
        <v>1.1475969034471958</v>
      </c>
      <c r="Q18" s="27">
        <f>'12Mo Totals'!Q18/'12Mo Totals'!Q$5</f>
        <v>1.0694853314384327</v>
      </c>
      <c r="R18" s="27">
        <f>'12Mo Totals'!R18/'12Mo Totals'!R$5</f>
        <v>1.1017450828351552</v>
      </c>
      <c r="S18" s="27">
        <f>'12Mo Totals'!S18/'12Mo Totals'!S$5</f>
        <v>1.0833860486514464</v>
      </c>
      <c r="T18" s="27">
        <f>'12Mo Totals'!T18/'12Mo Totals'!T$5</f>
        <v>1.1838483208871797</v>
      </c>
      <c r="U18" s="27">
        <f>'12Mo Totals'!U18/'12Mo Totals'!U$5</f>
        <v>1.0934436100476024</v>
      </c>
      <c r="V18" s="27">
        <f>'12Mo Totals'!V18/'12Mo Totals'!V$5</f>
        <v>0.97568846858641345</v>
      </c>
      <c r="W18" s="27">
        <f>'12Mo Totals'!W18/'12Mo Totals'!W$5</f>
        <v>1.1499999999999999</v>
      </c>
      <c r="X18" s="27">
        <f>'12Mo Totals'!X18/'12Mo Totals'!X$5</f>
        <v>1.0904149600051467</v>
      </c>
    </row>
    <row r="19" spans="1:24">
      <c r="A19" s="25">
        <f>'12Mo Totals'!A19</f>
        <v>40634</v>
      </c>
      <c r="B19" s="25">
        <f>'12Mo Totals'!B19</f>
        <v>40969</v>
      </c>
      <c r="C19" s="27">
        <f>'12Mo Totals'!C19/'12Mo Totals'!C$5</f>
        <v>1.1546613531766323</v>
      </c>
      <c r="D19" s="27">
        <f>'12Mo Totals'!D19/'12Mo Totals'!D$5</f>
        <v>1.166634031721167</v>
      </c>
      <c r="E19" s="27">
        <f>'12Mo Totals'!E19/'12Mo Totals'!E$5</f>
        <v>1.0655145774553272</v>
      </c>
      <c r="F19" s="27">
        <f>'12Mo Totals'!F19/'12Mo Totals'!F$5</f>
        <v>1.1057775941027501</v>
      </c>
      <c r="G19" s="27">
        <f>'12Mo Totals'!G19/'12Mo Totals'!G$5</f>
        <v>1.0998436752273091</v>
      </c>
      <c r="H19" s="27">
        <f>'12Mo Totals'!H19/'12Mo Totals'!H$5</f>
        <v>1.0997746855402544</v>
      </c>
      <c r="I19" s="27">
        <f>'12Mo Totals'!I19/'12Mo Totals'!I$5</f>
        <v>1.083237267794662</v>
      </c>
      <c r="J19" s="27">
        <f>'12Mo Totals'!J19/'12Mo Totals'!J$5</f>
        <v>1.0843628168067698</v>
      </c>
      <c r="K19" s="27">
        <f>'12Mo Totals'!K19/'12Mo Totals'!K$5</f>
        <v>1.1588756031046781</v>
      </c>
      <c r="L19" s="27">
        <f>'12Mo Totals'!L19/'12Mo Totals'!L$5</f>
        <v>1.1064653991282341</v>
      </c>
      <c r="M19" s="27">
        <f>'12Mo Totals'!M19/'12Mo Totals'!M$5</f>
        <v>1.0568978809017919</v>
      </c>
      <c r="N19" s="27">
        <f>'12Mo Totals'!N19/'12Mo Totals'!N$5</f>
        <v>1.0989661820008416</v>
      </c>
      <c r="O19" s="27">
        <f>'12Mo Totals'!O19/'12Mo Totals'!O$5</f>
        <v>1.1421340850456581</v>
      </c>
      <c r="P19" s="27">
        <f>'12Mo Totals'!P19/'12Mo Totals'!P$5</f>
        <v>1.1544804014352537</v>
      </c>
      <c r="Q19" s="27">
        <f>'12Mo Totals'!Q19/'12Mo Totals'!Q$5</f>
        <v>1.0890264947721044</v>
      </c>
      <c r="R19" s="27">
        <f>'12Mo Totals'!R19/'12Mo Totals'!R$5</f>
        <v>1.0997273568623527</v>
      </c>
      <c r="S19" s="27">
        <f>'12Mo Totals'!S19/'12Mo Totals'!S$5</f>
        <v>1.100580826959572</v>
      </c>
      <c r="T19" s="27">
        <f>'12Mo Totals'!T19/'12Mo Totals'!T$5</f>
        <v>1.187336225014533</v>
      </c>
      <c r="U19" s="27">
        <f>'12Mo Totals'!U19/'12Mo Totals'!U$5</f>
        <v>1.0967950829915589</v>
      </c>
      <c r="V19" s="27">
        <f>'12Mo Totals'!V19/'12Mo Totals'!V$5</f>
        <v>0.97162958290970369</v>
      </c>
      <c r="W19" s="27">
        <f>'12Mo Totals'!W19/'12Mo Totals'!W$5</f>
        <v>1.1766666666666667</v>
      </c>
      <c r="X19" s="27">
        <f>'12Mo Totals'!X19/'12Mo Totals'!X$5</f>
        <v>1.0911678926036328</v>
      </c>
    </row>
    <row r="20" spans="1:24">
      <c r="A20" s="25">
        <f>'12Mo Totals'!A20</f>
        <v>40664</v>
      </c>
      <c r="B20" s="25">
        <f>'12Mo Totals'!B20</f>
        <v>41000</v>
      </c>
      <c r="C20" s="27">
        <f>'12Mo Totals'!C20/'12Mo Totals'!C$5</f>
        <v>1.1571829098411244</v>
      </c>
      <c r="D20" s="27">
        <f>'12Mo Totals'!D20/'12Mo Totals'!D$5</f>
        <v>1.1721167025651067</v>
      </c>
      <c r="E20" s="27">
        <f>'12Mo Totals'!E20/'12Mo Totals'!E$5</f>
        <v>1.0674123337363965</v>
      </c>
      <c r="F20" s="27">
        <f>'12Mo Totals'!F20/'12Mo Totals'!F$5</f>
        <v>1.1202852515894031</v>
      </c>
      <c r="G20" s="27">
        <f>'12Mo Totals'!G20/'12Mo Totals'!G$5</f>
        <v>1.116726750677939</v>
      </c>
      <c r="H20" s="27">
        <f>'12Mo Totals'!H20/'12Mo Totals'!H$5</f>
        <v>1.1028162306451676</v>
      </c>
      <c r="I20" s="27">
        <f>'12Mo Totals'!I20/'12Mo Totals'!I$5</f>
        <v>1.0906306519497642</v>
      </c>
      <c r="J20" s="27">
        <f>'12Mo Totals'!J20/'12Mo Totals'!J$5</f>
        <v>1.0862456341734852</v>
      </c>
      <c r="K20" s="27">
        <f>'12Mo Totals'!K20/'12Mo Totals'!K$5</f>
        <v>1.1625676526117055</v>
      </c>
      <c r="L20" s="27">
        <f>'12Mo Totals'!L20/'12Mo Totals'!L$5</f>
        <v>1.1120649892858905</v>
      </c>
      <c r="M20" s="27">
        <f>'12Mo Totals'!M20/'12Mo Totals'!M$5</f>
        <v>1.0563149878720643</v>
      </c>
      <c r="N20" s="27">
        <f>'12Mo Totals'!N20/'12Mo Totals'!N$5</f>
        <v>1.105937495757477</v>
      </c>
      <c r="O20" s="27">
        <f>'12Mo Totals'!O20/'12Mo Totals'!O$5</f>
        <v>1.168446359654981</v>
      </c>
      <c r="P20" s="27">
        <f>'12Mo Totals'!P20/'12Mo Totals'!P$5</f>
        <v>1.1624396587528001</v>
      </c>
      <c r="Q20" s="27">
        <f>'12Mo Totals'!Q20/'12Mo Totals'!Q$5</f>
        <v>1.0657532528796718</v>
      </c>
      <c r="R20" s="27">
        <f>'12Mo Totals'!R20/'12Mo Totals'!R$5</f>
        <v>1.1025938617774331</v>
      </c>
      <c r="S20" s="27">
        <f>'12Mo Totals'!S20/'12Mo Totals'!S$5</f>
        <v>1.1143251480821208</v>
      </c>
      <c r="T20" s="27">
        <f>'12Mo Totals'!T20/'12Mo Totals'!T$5</f>
        <v>1.1994365693332738</v>
      </c>
      <c r="U20" s="27">
        <f>'12Mo Totals'!U20/'12Mo Totals'!U$5</f>
        <v>1.0999875029822428</v>
      </c>
      <c r="V20" s="27">
        <f>'12Mo Totals'!V20/'12Mo Totals'!V$5</f>
        <v>0.97096305021279306</v>
      </c>
      <c r="W20" s="27">
        <f>'12Mo Totals'!W20/'12Mo Totals'!W$5</f>
        <v>1.2085185185185185</v>
      </c>
      <c r="X20" s="27">
        <f>'12Mo Totals'!X20/'12Mo Totals'!X$5</f>
        <v>1.0962192532864403</v>
      </c>
    </row>
    <row r="21" spans="1:24">
      <c r="A21" s="25">
        <f>'12Mo Totals'!A21</f>
        <v>40695</v>
      </c>
      <c r="B21" s="25">
        <f>'12Mo Totals'!B21</f>
        <v>41030</v>
      </c>
      <c r="C21" s="27">
        <f>'12Mo Totals'!C21/'12Mo Totals'!C$5</f>
        <v>1.1676747015570172</v>
      </c>
      <c r="D21" s="27">
        <f>'12Mo Totals'!D21/'12Mo Totals'!D$5</f>
        <v>1.1752496573330722</v>
      </c>
      <c r="E21" s="27">
        <f>'12Mo Totals'!E21/'12Mo Totals'!E$5</f>
        <v>1.0664046755340588</v>
      </c>
      <c r="F21" s="27">
        <f>'12Mo Totals'!F21/'12Mo Totals'!F$5</f>
        <v>1.1249369284516355</v>
      </c>
      <c r="G21" s="27">
        <f>'12Mo Totals'!G21/'12Mo Totals'!G$5</f>
        <v>1.1262864890732174</v>
      </c>
      <c r="H21" s="27">
        <f>'12Mo Totals'!H21/'12Mo Totals'!H$5</f>
        <v>1.1074105645668</v>
      </c>
      <c r="I21" s="27">
        <f>'12Mo Totals'!I21/'12Mo Totals'!I$5</f>
        <v>1.09341627085411</v>
      </c>
      <c r="J21" s="27">
        <f>'12Mo Totals'!J21/'12Mo Totals'!J$5</f>
        <v>1.0992083767874516</v>
      </c>
      <c r="K21" s="27">
        <f>'12Mo Totals'!K21/'12Mo Totals'!K$5</f>
        <v>1.172015942941053</v>
      </c>
      <c r="L21" s="27">
        <f>'12Mo Totals'!L21/'12Mo Totals'!L$5</f>
        <v>1.116525939378054</v>
      </c>
      <c r="M21" s="27">
        <f>'12Mo Totals'!M21/'12Mo Totals'!M$5</f>
        <v>1.0617490551492017</v>
      </c>
      <c r="N21" s="27">
        <f>'12Mo Totals'!N21/'12Mo Totals'!N$5</f>
        <v>1.1117209030804112</v>
      </c>
      <c r="O21" s="27">
        <f>'12Mo Totals'!O21/'12Mo Totals'!O$5</f>
        <v>1.1890153458978019</v>
      </c>
      <c r="P21" s="27">
        <f>'12Mo Totals'!P21/'12Mo Totals'!P$5</f>
        <v>1.1690440040034589</v>
      </c>
      <c r="Q21" s="27">
        <f>'12Mo Totals'!Q21/'12Mo Totals'!Q$5</f>
        <v>1.0718141484590995</v>
      </c>
      <c r="R21" s="27">
        <f>'12Mo Totals'!R21/'12Mo Totals'!R$5</f>
        <v>1.1132978146860435</v>
      </c>
      <c r="S21" s="27">
        <f>'12Mo Totals'!S21/'12Mo Totals'!S$5</f>
        <v>1.1168554833515441</v>
      </c>
      <c r="T21" s="27">
        <f>'12Mo Totals'!T21/'12Mo Totals'!T$5</f>
        <v>1.2115548003398471</v>
      </c>
      <c r="U21" s="27">
        <f>'12Mo Totals'!U21/'12Mo Totals'!U$5</f>
        <v>1.1028958998420832</v>
      </c>
      <c r="V21" s="27">
        <f>'12Mo Totals'!V21/'12Mo Totals'!V$5</f>
        <v>0.96577205377625597</v>
      </c>
      <c r="W21" s="27">
        <f>'12Mo Totals'!W21/'12Mo Totals'!W$5</f>
        <v>1.1670370370370371</v>
      </c>
      <c r="X21" s="27">
        <f>'12Mo Totals'!X21/'12Mo Totals'!X$5</f>
        <v>1.1023087645557677</v>
      </c>
    </row>
    <row r="22" spans="1:24">
      <c r="A22" s="25">
        <f>'12Mo Totals'!A22</f>
        <v>40725</v>
      </c>
      <c r="B22" s="25">
        <f>'12Mo Totals'!B22</f>
        <v>41061</v>
      </c>
      <c r="C22" s="27">
        <f>'12Mo Totals'!C22/'12Mo Totals'!C$5</f>
        <v>1.1734936784750754</v>
      </c>
      <c r="D22" s="27">
        <f>'12Mo Totals'!D22/'12Mo Totals'!D$5</f>
        <v>1.1584100254552574</v>
      </c>
      <c r="E22" s="27">
        <f>'12Mo Totals'!E22/'12Mo Totals'!E$5</f>
        <v>1.0729544538492544</v>
      </c>
      <c r="F22" s="27">
        <f>'12Mo Totals'!F22/'12Mo Totals'!F$5</f>
        <v>1.1274982339966457</v>
      </c>
      <c r="G22" s="27">
        <f>'12Mo Totals'!G22/'12Mo Totals'!G$5</f>
        <v>1.1299712872866485</v>
      </c>
      <c r="H22" s="27">
        <f>'12Mo Totals'!H22/'12Mo Totals'!H$5</f>
        <v>1.1072744954436855</v>
      </c>
      <c r="I22" s="27">
        <f>'12Mo Totals'!I22/'12Mo Totals'!I$5</f>
        <v>1.0948733118101452</v>
      </c>
      <c r="J22" s="27">
        <f>'12Mo Totals'!J22/'12Mo Totals'!J$5</f>
        <v>1.0819830476443786</v>
      </c>
      <c r="K22" s="27">
        <f>'12Mo Totals'!K22/'12Mo Totals'!K$5</f>
        <v>1.1554101111810362</v>
      </c>
      <c r="L22" s="27">
        <f>'12Mo Totals'!L22/'12Mo Totals'!L$5</f>
        <v>1.1250478688368342</v>
      </c>
      <c r="M22" s="27">
        <f>'12Mo Totals'!M22/'12Mo Totals'!M$5</f>
        <v>1.0641182332700299</v>
      </c>
      <c r="N22" s="27">
        <f>'12Mo Totals'!N22/'12Mo Totals'!N$5</f>
        <v>1.116421618539486</v>
      </c>
      <c r="O22" s="27">
        <f>'12Mo Totals'!O22/'12Mo Totals'!O$5</f>
        <v>1.1788503581646785</v>
      </c>
      <c r="P22" s="27">
        <f>'12Mo Totals'!P22/'12Mo Totals'!P$5</f>
        <v>1.1731359746175267</v>
      </c>
      <c r="Q22" s="27">
        <f>'12Mo Totals'!Q22/'12Mo Totals'!Q$5</f>
        <v>1.0643888049585888</v>
      </c>
      <c r="R22" s="27">
        <f>'12Mo Totals'!R22/'12Mo Totals'!R$5</f>
        <v>1.1089471972785712</v>
      </c>
      <c r="S22" s="27">
        <f>'12Mo Totals'!S22/'12Mo Totals'!S$5</f>
        <v>1.1183794352751739</v>
      </c>
      <c r="T22" s="27">
        <f>'12Mo Totals'!T22/'12Mo Totals'!T$5</f>
        <v>1.2128873585833744</v>
      </c>
      <c r="U22" s="27">
        <f>'12Mo Totals'!U22/'12Mo Totals'!U$5</f>
        <v>1.1078379023187648</v>
      </c>
      <c r="V22" s="27">
        <f>'12Mo Totals'!V22/'12Mo Totals'!V$5</f>
        <v>0.9653204032622299</v>
      </c>
      <c r="W22" s="27">
        <f>'12Mo Totals'!W22/'12Mo Totals'!W$5</f>
        <v>1.17</v>
      </c>
      <c r="X22" s="27">
        <f>'12Mo Totals'!X22/'12Mo Totals'!X$5</f>
        <v>1.1024003345413995</v>
      </c>
    </row>
    <row r="23" spans="1:24">
      <c r="A23" s="25">
        <f>'12Mo Totals'!A23</f>
        <v>40756</v>
      </c>
      <c r="B23" s="25">
        <f>'12Mo Totals'!B23</f>
        <v>41091</v>
      </c>
      <c r="C23" s="27">
        <f>'12Mo Totals'!C23/'12Mo Totals'!C$5</f>
        <v>1.1965579869866516</v>
      </c>
      <c r="D23" s="27">
        <f>'12Mo Totals'!D23/'12Mo Totals'!D$5</f>
        <v>1.1586058351282553</v>
      </c>
      <c r="E23" s="27">
        <f>'12Mo Totals'!E23/'12Mo Totals'!E$5</f>
        <v>1.0815699314792422</v>
      </c>
      <c r="F23" s="27">
        <f>'12Mo Totals'!F23/'12Mo Totals'!F$5</f>
        <v>1.1398146056886933</v>
      </c>
      <c r="G23" s="27">
        <f>'12Mo Totals'!G23/'12Mo Totals'!G$5</f>
        <v>1.1460504067634392</v>
      </c>
      <c r="H23" s="27">
        <f>'12Mo Totals'!H23/'12Mo Totals'!H$5</f>
        <v>1.1165712181788348</v>
      </c>
      <c r="I23" s="27">
        <f>'12Mo Totals'!I23/'12Mo Totals'!I$5</f>
        <v>1.1069961630127956</v>
      </c>
      <c r="J23" s="27">
        <f>'12Mo Totals'!J23/'12Mo Totals'!J$5</f>
        <v>1.0852517305821334</v>
      </c>
      <c r="K23" s="27">
        <f>'12Mo Totals'!K23/'12Mo Totals'!K$5</f>
        <v>1.1631718061674008</v>
      </c>
      <c r="L23" s="27">
        <f>'12Mo Totals'!L23/'12Mo Totals'!L$5</f>
        <v>1.1310763637725239</v>
      </c>
      <c r="M23" s="27">
        <f>'12Mo Totals'!M23/'12Mo Totals'!M$5</f>
        <v>1.0718274636632006</v>
      </c>
      <c r="N23" s="27">
        <f>'12Mo Totals'!N23/'12Mo Totals'!N$5</f>
        <v>1.1252460663326953</v>
      </c>
      <c r="O23" s="27">
        <f>'12Mo Totals'!O23/'12Mo Totals'!O$5</f>
        <v>1.1495293596620106</v>
      </c>
      <c r="P23" s="27">
        <f>'12Mo Totals'!P23/'12Mo Totals'!P$5</f>
        <v>1.1844246389738073</v>
      </c>
      <c r="Q23" s="27">
        <f>'12Mo Totals'!Q23/'12Mo Totals'!Q$5</f>
        <v>1.0624331957937982</v>
      </c>
      <c r="R23" s="27">
        <f>'12Mo Totals'!R23/'12Mo Totals'!R$5</f>
        <v>1.1195077415643213</v>
      </c>
      <c r="S23" s="27">
        <f>'12Mo Totals'!S23/'12Mo Totals'!S$5</f>
        <v>1.114900224279717</v>
      </c>
      <c r="T23" s="27">
        <f>'12Mo Totals'!T23/'12Mo Totals'!T$5</f>
        <v>1.2257478871349998</v>
      </c>
      <c r="U23" s="27">
        <f>'12Mo Totals'!U23/'12Mo Totals'!U$5</f>
        <v>1.1129162358982516</v>
      </c>
      <c r="V23" s="27">
        <f>'12Mo Totals'!V23/'12Mo Totals'!V$5</f>
        <v>0.95982300075009797</v>
      </c>
      <c r="W23" s="27">
        <f>'12Mo Totals'!W23/'12Mo Totals'!W$5</f>
        <v>1.2044444444444444</v>
      </c>
      <c r="X23" s="27">
        <f>'12Mo Totals'!X23/'12Mo Totals'!X$5</f>
        <v>1.108957560421179</v>
      </c>
    </row>
    <row r="24" spans="1:24">
      <c r="A24" s="25">
        <f>'12Mo Totals'!A24</f>
        <v>40787</v>
      </c>
      <c r="B24" s="25">
        <f>'12Mo Totals'!B24</f>
        <v>41122</v>
      </c>
      <c r="C24" s="27">
        <f>'12Mo Totals'!C24/'12Mo Totals'!C$5</f>
        <v>1.20944790252332</v>
      </c>
      <c r="D24" s="27">
        <f>'12Mo Totals'!D24/'12Mo Totals'!D$5</f>
        <v>1.1572351674172705</v>
      </c>
      <c r="E24" s="27">
        <f>'12Mo Totals'!E24/'12Mo Totals'!E$5</f>
        <v>1.0741804379954321</v>
      </c>
      <c r="F24" s="27">
        <f>'12Mo Totals'!F24/'12Mo Totals'!F$5</f>
        <v>1.1463404085594699</v>
      </c>
      <c r="G24" s="27">
        <f>'12Mo Totals'!G24/'12Mo Totals'!G$5</f>
        <v>1.1428313925665976</v>
      </c>
      <c r="H24" s="27">
        <f>'12Mo Totals'!H24/'12Mo Totals'!H$5</f>
        <v>1.1223101335478423</v>
      </c>
      <c r="I24" s="27">
        <f>'12Mo Totals'!I24/'12Mo Totals'!I$5</f>
        <v>1.1032538327614476</v>
      </c>
      <c r="J24" s="27">
        <f>'12Mo Totals'!J24/'12Mo Totals'!J$5</f>
        <v>1.0977455186846876</v>
      </c>
      <c r="K24" s="27">
        <f>'12Mo Totals'!K24/'12Mo Totals'!K$5</f>
        <v>1.1639521711768408</v>
      </c>
      <c r="L24" s="27">
        <f>'12Mo Totals'!L24/'12Mo Totals'!L$5</f>
        <v>1.1363304473034315</v>
      </c>
      <c r="M24" s="27">
        <f>'12Mo Totals'!M24/'12Mo Totals'!M$5</f>
        <v>1.0754376398473195</v>
      </c>
      <c r="N24" s="27">
        <f>'12Mo Totals'!N24/'12Mo Totals'!N$5</f>
        <v>1.126902347303113</v>
      </c>
      <c r="O24" s="27">
        <f>'12Mo Totals'!O24/'12Mo Totals'!O$5</f>
        <v>1.174730937133136</v>
      </c>
      <c r="P24" s="27">
        <f>'12Mo Totals'!P24/'12Mo Totals'!P$5</f>
        <v>1.1900145023251381</v>
      </c>
      <c r="Q24" s="27">
        <f>'12Mo Totals'!Q24/'12Mo Totals'!Q$5</f>
        <v>1.0673117688858103</v>
      </c>
      <c r="R24" s="27">
        <f>'12Mo Totals'!R24/'12Mo Totals'!R$5</f>
        <v>1.1174216463643414</v>
      </c>
      <c r="S24" s="27">
        <f>'12Mo Totals'!S24/'12Mo Totals'!S$5</f>
        <v>1.1949508309851056</v>
      </c>
      <c r="T24" s="27">
        <f>'12Mo Totals'!T24/'12Mo Totals'!T$5</f>
        <v>1.2319813978446541</v>
      </c>
      <c r="U24" s="27">
        <f>'12Mo Totals'!U24/'12Mo Totals'!U$5</f>
        <v>1.1202099498983198</v>
      </c>
      <c r="V24" s="27">
        <f>'12Mo Totals'!V24/'12Mo Totals'!V$5</f>
        <v>0.95737772109486452</v>
      </c>
      <c r="W24" s="27">
        <f>'12Mo Totals'!W24/'12Mo Totals'!W$5</f>
        <v>1.1951851851851851</v>
      </c>
      <c r="X24" s="27">
        <f>'12Mo Totals'!X24/'12Mo Totals'!X$5</f>
        <v>1.1117998756192233</v>
      </c>
    </row>
    <row r="25" spans="1:24">
      <c r="A25" s="25">
        <f>'12Mo Totals'!A25</f>
        <v>40817</v>
      </c>
      <c r="B25" s="25">
        <f>'12Mo Totals'!B25</f>
        <v>41153</v>
      </c>
      <c r="C25" s="27">
        <f>'12Mo Totals'!C25/'12Mo Totals'!C$5</f>
        <v>1.2092186700992753</v>
      </c>
      <c r="D25" s="27">
        <f>'12Mo Totals'!D25/'12Mo Totals'!D$5</f>
        <v>1.1415703935774428</v>
      </c>
      <c r="E25" s="27">
        <f>'12Mo Totals'!E25/'12Mo Totals'!E$5</f>
        <v>1.0624244256348248</v>
      </c>
      <c r="F25" s="27">
        <f>'12Mo Totals'!F25/'12Mo Totals'!F$5</f>
        <v>1.140799723206005</v>
      </c>
      <c r="G25" s="27">
        <f>'12Mo Totals'!G25/'12Mo Totals'!G$5</f>
        <v>1.1420386026479503</v>
      </c>
      <c r="H25" s="27">
        <f>'12Mo Totals'!H25/'12Mo Totals'!H$5</f>
        <v>1.1174716756112104</v>
      </c>
      <c r="I25" s="27">
        <f>'12Mo Totals'!I25/'12Mo Totals'!I$5</f>
        <v>1.1070874393603893</v>
      </c>
      <c r="J25" s="27">
        <f>'12Mo Totals'!J25/'12Mo Totals'!J$5</f>
        <v>1.0950717780375303</v>
      </c>
      <c r="K25" s="27">
        <f>'12Mo Totals'!K25/'12Mo Totals'!K$5</f>
        <v>1.1661254457730228</v>
      </c>
      <c r="L25" s="27">
        <f>'12Mo Totals'!L25/'12Mo Totals'!L$5</f>
        <v>1.1425087185108154</v>
      </c>
      <c r="M25" s="27">
        <f>'12Mo Totals'!M25/'12Mo Totals'!M$5</f>
        <v>1.0797999360697967</v>
      </c>
      <c r="N25" s="27">
        <f>'12Mo Totals'!N25/'12Mo Totals'!N$5</f>
        <v>1.1302929716667345</v>
      </c>
      <c r="O25" s="27">
        <f>'12Mo Totals'!O25/'12Mo Totals'!O$5</f>
        <v>1.1710684484685736</v>
      </c>
      <c r="P25" s="27">
        <f>'12Mo Totals'!P25/'12Mo Totals'!P$5</f>
        <v>1.1863514737221954</v>
      </c>
      <c r="Q25" s="27">
        <f>'12Mo Totals'!Q25/'12Mo Totals'!Q$5</f>
        <v>1.065830880113694</v>
      </c>
      <c r="R25" s="27">
        <f>'12Mo Totals'!R25/'12Mo Totals'!R$5</f>
        <v>1.1163360764401311</v>
      </c>
      <c r="S25" s="27">
        <f>'12Mo Totals'!S25/'12Mo Totals'!S$5</f>
        <v>1.1813502789119559</v>
      </c>
      <c r="T25" s="27">
        <f>'12Mo Totals'!T25/'12Mo Totals'!T$5</f>
        <v>1.2338952734427402</v>
      </c>
      <c r="U25" s="27">
        <f>'12Mo Totals'!U25/'12Mo Totals'!U$5</f>
        <v>1.1202326717487872</v>
      </c>
      <c r="V25" s="27">
        <f>'12Mo Totals'!V25/'12Mo Totals'!V$5</f>
        <v>0.95555321219018663</v>
      </c>
      <c r="W25" s="27">
        <f>'12Mo Totals'!W25/'12Mo Totals'!W$5</f>
        <v>1.1981481481481482</v>
      </c>
      <c r="X25" s="27">
        <f>'12Mo Totals'!X25/'12Mo Totals'!X$5</f>
        <v>1.1115528296626707</v>
      </c>
    </row>
    <row r="26" spans="1:24">
      <c r="A26" s="25">
        <f>'12Mo Totals'!A26</f>
        <v>40848</v>
      </c>
      <c r="B26" s="25">
        <f>'12Mo Totals'!B26</f>
        <v>41183</v>
      </c>
      <c r="C26" s="27">
        <f>'12Mo Totals'!C26/'12Mo Totals'!C$5</f>
        <v>1.2300788206873445</v>
      </c>
      <c r="D26" s="27">
        <f>'12Mo Totals'!D26/'12Mo Totals'!D$5</f>
        <v>1.1433326806344233</v>
      </c>
      <c r="E26" s="27">
        <f>'12Mo Totals'!E26/'12Mo Totals'!E$5</f>
        <v>1.0706704285906221</v>
      </c>
      <c r="F26" s="27">
        <f>'12Mo Totals'!F26/'12Mo Totals'!F$5</f>
        <v>1.1476667131193625</v>
      </c>
      <c r="G26" s="27">
        <f>'12Mo Totals'!G26/'12Mo Totals'!G$5</f>
        <v>1.1549720848620195</v>
      </c>
      <c r="H26" s="27">
        <f>'12Mo Totals'!H26/'12Mo Totals'!H$5</f>
        <v>1.1259239693764431</v>
      </c>
      <c r="I26" s="27">
        <f>'12Mo Totals'!I26/'12Mo Totals'!I$5</f>
        <v>1.1178580483764642</v>
      </c>
      <c r="J26" s="27">
        <f>'12Mo Totals'!J26/'12Mo Totals'!J$5</f>
        <v>1.1108972429674322</v>
      </c>
      <c r="K26" s="27">
        <f>'12Mo Totals'!K26/'12Mo Totals'!K$5</f>
        <v>1.1783595552758548</v>
      </c>
      <c r="L26" s="27">
        <f>'12Mo Totals'!L26/'12Mo Totals'!L$5</f>
        <v>1.1551137533763487</v>
      </c>
      <c r="M26" s="27">
        <f>'12Mo Totals'!M26/'12Mo Totals'!M$5</f>
        <v>1.0895210875655754</v>
      </c>
      <c r="N26" s="27">
        <f>'12Mo Totals'!N26/'12Mo Totals'!N$5</f>
        <v>1.1486647931685199</v>
      </c>
      <c r="O26" s="27">
        <f>'12Mo Totals'!O26/'12Mo Totals'!O$5</f>
        <v>1.1595889014642924</v>
      </c>
      <c r="P26" s="27">
        <f>'12Mo Totals'!P26/'12Mo Totals'!P$5</f>
        <v>1.1985797253409407</v>
      </c>
      <c r="Q26" s="27">
        <f>'12Mo Totals'!Q26/'12Mo Totals'!Q$5</f>
        <v>1.0764180405691868</v>
      </c>
      <c r="R26" s="27">
        <f>'12Mo Totals'!R26/'12Mo Totals'!R$5</f>
        <v>1.131403987093224</v>
      </c>
      <c r="S26" s="27">
        <f>'12Mo Totals'!S26/'12Mo Totals'!S$5</f>
        <v>1.1886537466214273</v>
      </c>
      <c r="T26" s="27">
        <f>'12Mo Totals'!T26/'12Mo Totals'!T$5</f>
        <v>1.2497697088941555</v>
      </c>
      <c r="U26" s="27">
        <f>'12Mo Totals'!U26/'12Mo Totals'!U$5</f>
        <v>1.126628872655389</v>
      </c>
      <c r="V26" s="27">
        <f>'12Mo Totals'!V26/'12Mo Totals'!V$5</f>
        <v>0.95286718490412869</v>
      </c>
      <c r="W26" s="27">
        <f>'12Mo Totals'!W26/'12Mo Totals'!W$5</f>
        <v>1.2003703703703703</v>
      </c>
      <c r="X26" s="27">
        <f>'12Mo Totals'!X26/'12Mo Totals'!X$5</f>
        <v>1.1217526967039093</v>
      </c>
    </row>
    <row r="27" spans="1:24">
      <c r="A27" s="25">
        <f>'12Mo Totals'!A27</f>
        <v>40878</v>
      </c>
      <c r="B27" s="25">
        <f>'12Mo Totals'!B27</f>
        <v>41214</v>
      </c>
      <c r="C27" s="27">
        <f>'12Mo Totals'!C27/'12Mo Totals'!C$5</f>
        <v>1.2411877766218193</v>
      </c>
      <c r="D27" s="27">
        <f>'12Mo Totals'!D27/'12Mo Totals'!D$5</f>
        <v>1.138633248482475</v>
      </c>
      <c r="E27" s="27">
        <f>'12Mo Totals'!E27/'12Mo Totals'!E$5</f>
        <v>1.0777912132204757</v>
      </c>
      <c r="F27" s="27">
        <f>'12Mo Totals'!F27/'12Mo Totals'!F$5</f>
        <v>1.1501222987356858</v>
      </c>
      <c r="G27" s="27">
        <f>'12Mo Totals'!G27/'12Mo Totals'!G$5</f>
        <v>1.1476359866007337</v>
      </c>
      <c r="H27" s="27">
        <f>'12Mo Totals'!H27/'12Mo Totals'!H$5</f>
        <v>1.1291616140999627</v>
      </c>
      <c r="I27" s="27">
        <f>'12Mo Totals'!I27/'12Mo Totals'!I$5</f>
        <v>1.116739067967073</v>
      </c>
      <c r="J27" s="27">
        <f>'12Mo Totals'!J27/'12Mo Totals'!J$5</f>
        <v>1.1044438689447125</v>
      </c>
      <c r="K27" s="27">
        <f>'12Mo Totals'!K27/'12Mo Totals'!K$5</f>
        <v>1.1889322425005244</v>
      </c>
      <c r="L27" s="27">
        <f>'12Mo Totals'!L27/'12Mo Totals'!L$5</f>
        <v>1.1612018184200985</v>
      </c>
      <c r="M27" s="27">
        <f>'12Mo Totals'!M27/'12Mo Totals'!M$5</f>
        <v>1.0892578455521502</v>
      </c>
      <c r="N27" s="27">
        <f>'12Mo Totals'!N27/'12Mo Totals'!N$5</f>
        <v>1.1516040130873348</v>
      </c>
      <c r="O27" s="27">
        <f>'12Mo Totals'!O27/'12Mo Totals'!O$5</f>
        <v>1.1435048821465981</v>
      </c>
      <c r="P27" s="27">
        <f>'12Mo Totals'!P27/'12Mo Totals'!P$5</f>
        <v>1.2028078680220327</v>
      </c>
      <c r="Q27" s="27">
        <f>'12Mo Totals'!Q27/'12Mo Totals'!Q$5</f>
        <v>1.0699242238769429</v>
      </c>
      <c r="R27" s="27">
        <f>'12Mo Totals'!R27/'12Mo Totals'!R$5</f>
        <v>1.1242435612029649</v>
      </c>
      <c r="S27" s="27">
        <f>'12Mo Totals'!S27/'12Mo Totals'!S$5</f>
        <v>1.2014491920179424</v>
      </c>
      <c r="T27" s="27">
        <f>'12Mo Totals'!T27/'12Mo Totals'!T$5</f>
        <v>1.2565219335509548</v>
      </c>
      <c r="U27" s="27">
        <f>'12Mo Totals'!U27/'12Mo Totals'!U$5</f>
        <v>1.1317185671601095</v>
      </c>
      <c r="V27" s="27">
        <f>'12Mo Totals'!V27/'12Mo Totals'!V$5</f>
        <v>0.95102476915087719</v>
      </c>
      <c r="W27" s="27">
        <f>'12Mo Totals'!W27/'12Mo Totals'!W$5</f>
        <v>1.2225925925925927</v>
      </c>
      <c r="X27" s="27">
        <f>'12Mo Totals'!X27/'12Mo Totals'!X$5</f>
        <v>1.1206450644421093</v>
      </c>
    </row>
    <row r="28" spans="1:24">
      <c r="A28" s="25">
        <f>'12Mo Totals'!A28</f>
        <v>40909</v>
      </c>
      <c r="B28" s="25">
        <f>'12Mo Totals'!B28</f>
        <v>41244</v>
      </c>
      <c r="C28" s="27">
        <f>'12Mo Totals'!C28/'12Mo Totals'!C$5</f>
        <v>1.2556470526000247</v>
      </c>
      <c r="D28" s="27">
        <f>'12Mo Totals'!D28/'12Mo Totals'!D$5</f>
        <v>1.1470530644213823</v>
      </c>
      <c r="E28" s="27">
        <f>'12Mo Totals'!E28/'12Mo Totals'!E$5</f>
        <v>1.0779087733440817</v>
      </c>
      <c r="F28" s="27">
        <f>'12Mo Totals'!F28/'12Mo Totals'!F$5</f>
        <v>1.1456868671821314</v>
      </c>
      <c r="G28" s="27">
        <f>'12Mo Totals'!G28/'12Mo Totals'!G$5</f>
        <v>1.1503828361780188</v>
      </c>
      <c r="H28" s="27">
        <f>'12Mo Totals'!H28/'12Mo Totals'!H$5</f>
        <v>1.1316468766133196</v>
      </c>
      <c r="I28" s="27">
        <f>'12Mo Totals'!I28/'12Mo Totals'!I$5</f>
        <v>1.1245076993289498</v>
      </c>
      <c r="J28" s="27">
        <f>'12Mo Totals'!J28/'12Mo Totals'!J$5</f>
        <v>1.1059907189002667</v>
      </c>
      <c r="K28" s="27">
        <f>'12Mo Totals'!K28/'12Mo Totals'!K$5</f>
        <v>1.1934717851898469</v>
      </c>
      <c r="L28" s="27">
        <f>'12Mo Totals'!L28/'12Mo Totals'!L$5</f>
        <v>1.1740298156900857</v>
      </c>
      <c r="M28" s="27">
        <f>'12Mo Totals'!M28/'12Mo Totals'!M$5</f>
        <v>1.0959141078916195</v>
      </c>
      <c r="N28" s="27">
        <f>'12Mo Totals'!N28/'12Mo Totals'!N$5</f>
        <v>1.161256601365753</v>
      </c>
      <c r="O28" s="27">
        <f>'12Mo Totals'!O28/'12Mo Totals'!O$5</f>
        <v>1.1440110226146374</v>
      </c>
      <c r="P28" s="27">
        <f>'12Mo Totals'!P28/'12Mo Totals'!P$5</f>
        <v>1.2092351895855604</v>
      </c>
      <c r="Q28" s="27">
        <f>'12Mo Totals'!Q28/'12Mo Totals'!Q$5</f>
        <v>1.0728412164784704</v>
      </c>
      <c r="R28" s="27">
        <f>'12Mo Totals'!R28/'12Mo Totals'!R$5</f>
        <v>1.1278771354961354</v>
      </c>
      <c r="S28" s="27">
        <f>'12Mo Totals'!S28/'12Mo Totals'!S$5</f>
        <v>1.220944275116453</v>
      </c>
      <c r="T28" s="27">
        <f>'12Mo Totals'!T28/'12Mo Totals'!T$5</f>
        <v>1.2607163618476949</v>
      </c>
      <c r="U28" s="27">
        <f>'12Mo Totals'!U28/'12Mo Totals'!U$5</f>
        <v>1.1360698015246362</v>
      </c>
      <c r="V28" s="27">
        <f>'12Mo Totals'!V28/'12Mo Totals'!V$5</f>
        <v>0.94208129311322497</v>
      </c>
      <c r="W28" s="27">
        <f>'12Mo Totals'!W28/'12Mo Totals'!W$5</f>
        <v>1.2237037037037037</v>
      </c>
      <c r="X28" s="27">
        <f>'12Mo Totals'!X28/'12Mo Totals'!X$5</f>
        <v>1.1243537560850079</v>
      </c>
    </row>
    <row r="29" spans="1:24">
      <c r="A29" s="25">
        <f>'12Mo Totals'!A29</f>
        <v>40940</v>
      </c>
      <c r="B29" s="25">
        <f>'12Mo Totals'!B29</f>
        <v>41275</v>
      </c>
      <c r="C29" s="27">
        <f>'12Mo Totals'!C29/'12Mo Totals'!C$5</f>
        <v>1.2684840683465288</v>
      </c>
      <c r="D29" s="27">
        <f>'12Mo Totals'!D29/'12Mo Totals'!D$5</f>
        <v>1.1597806931662424</v>
      </c>
      <c r="E29" s="27">
        <f>'12Mo Totals'!E29/'12Mo Totals'!E$5</f>
        <v>1.0808981593443503</v>
      </c>
      <c r="F29" s="27">
        <f>'12Mo Totals'!F29/'12Mo Totals'!F$5</f>
        <v>1.1471813625376628</v>
      </c>
      <c r="G29" s="27">
        <f>'12Mo Totals'!G29/'12Mo Totals'!G$5</f>
        <v>1.147872068910512</v>
      </c>
      <c r="H29" s="27">
        <f>'12Mo Totals'!H29/'12Mo Totals'!H$5</f>
        <v>1.1432127520780557</v>
      </c>
      <c r="I29" s="27">
        <f>'12Mo Totals'!I29/'12Mo Totals'!I$5</f>
        <v>1.1302614898328291</v>
      </c>
      <c r="J29" s="27">
        <f>'12Mo Totals'!J29/'12Mo Totals'!J$5</f>
        <v>1.1162447242617466</v>
      </c>
      <c r="K29" s="27">
        <f>'12Mo Totals'!K29/'12Mo Totals'!K$5</f>
        <v>1.2093140339836375</v>
      </c>
      <c r="L29" s="27">
        <f>'12Mo Totals'!L29/'12Mo Totals'!L$5</f>
        <v>1.1856119467000714</v>
      </c>
      <c r="M29" s="27">
        <f>'12Mo Totals'!M29/'12Mo Totals'!M$5</f>
        <v>1.0988285730402572</v>
      </c>
      <c r="N29" s="27">
        <f>'12Mo Totals'!N29/'12Mo Totals'!N$5</f>
        <v>1.1645929214352624</v>
      </c>
      <c r="O29" s="27">
        <f>'12Mo Totals'!O29/'12Mo Totals'!O$5</f>
        <v>1.146541724954834</v>
      </c>
      <c r="P29" s="27">
        <f>'12Mo Totals'!P29/'12Mo Totals'!P$5</f>
        <v>1.2205102367351386</v>
      </c>
      <c r="Q29" s="27">
        <f>'12Mo Totals'!Q29/'12Mo Totals'!Q$5</f>
        <v>1.0757283524515278</v>
      </c>
      <c r="R29" s="27">
        <f>'12Mo Totals'!R29/'12Mo Totals'!R$5</f>
        <v>1.1341654368543486</v>
      </c>
      <c r="S29" s="27">
        <f>'12Mo Totals'!S29/'12Mo Totals'!S$5</f>
        <v>1.179826326988326</v>
      </c>
      <c r="T29" s="27">
        <f>'12Mo Totals'!T29/'12Mo Totals'!T$5</f>
        <v>1.2714930912668247</v>
      </c>
      <c r="U29" s="27">
        <f>'12Mo Totals'!U29/'12Mo Totals'!U$5</f>
        <v>1.1408527510480453</v>
      </c>
      <c r="V29" s="27">
        <f>'12Mo Totals'!V29/'12Mo Totals'!V$5</f>
        <v>0.94313381787939143</v>
      </c>
      <c r="W29" s="27">
        <f>'12Mo Totals'!W29/'12Mo Totals'!W$5</f>
        <v>1.2485185185185186</v>
      </c>
      <c r="X29" s="27">
        <f>'12Mo Totals'!X29/'12Mo Totals'!X$5</f>
        <v>1.1293167635264094</v>
      </c>
    </row>
    <row r="30" spans="1:24">
      <c r="A30" s="25">
        <f>'12Mo Totals'!A30</f>
        <v>40969</v>
      </c>
      <c r="B30" s="25">
        <f>'12Mo Totals'!B30</f>
        <v>41306</v>
      </c>
      <c r="C30" s="27">
        <f>'12Mo Totals'!C30/'12Mo Totals'!C$5</f>
        <v>1.2765424697148702</v>
      </c>
      <c r="D30" s="27">
        <f>'12Mo Totals'!D30/'12Mo Totals'!D$5</f>
        <v>1.1588016448012532</v>
      </c>
      <c r="E30" s="27">
        <f>'12Mo Totals'!E30/'12Mo Totals'!E$5</f>
        <v>1.0767499664113933</v>
      </c>
      <c r="F30" s="27">
        <f>'12Mo Totals'!F30/'12Mo Totals'!F$5</f>
        <v>1.145374512847374</v>
      </c>
      <c r="G30" s="27">
        <f>'12Mo Totals'!G30/'12Mo Totals'!G$5</f>
        <v>1.1359850055830276</v>
      </c>
      <c r="H30" s="27">
        <f>'12Mo Totals'!H30/'12Mo Totals'!H$5</f>
        <v>1.1337199297242999</v>
      </c>
      <c r="I30" s="27">
        <f>'12Mo Totals'!I30/'12Mo Totals'!I$5</f>
        <v>1.1287909264549281</v>
      </c>
      <c r="J30" s="27">
        <f>'12Mo Totals'!J30/'12Mo Totals'!J$5</f>
        <v>1.1147048736272582</v>
      </c>
      <c r="K30" s="27">
        <f>'12Mo Totals'!K30/'12Mo Totals'!K$5</f>
        <v>1.2097251940423746</v>
      </c>
      <c r="L30" s="27">
        <f>'12Mo Totals'!L30/'12Mo Totals'!L$5</f>
        <v>1.1898822724464422</v>
      </c>
      <c r="M30" s="27">
        <f>'12Mo Totals'!M30/'12Mo Totals'!M$5</f>
        <v>1.0979072259932685</v>
      </c>
      <c r="N30" s="27">
        <f>'12Mo Totals'!N30/'12Mo Totals'!N$5</f>
        <v>1.1654108798653253</v>
      </c>
      <c r="O30" s="27">
        <f>'12Mo Totals'!O30/'12Mo Totals'!O$5</f>
        <v>1.160298904065292</v>
      </c>
      <c r="P30" s="27">
        <f>'12Mo Totals'!P30/'12Mo Totals'!P$5</f>
        <v>1.2186310622102088</v>
      </c>
      <c r="Q30" s="27">
        <f>'12Mo Totals'!Q30/'12Mo Totals'!Q$5</f>
        <v>1.0771345996524688</v>
      </c>
      <c r="R30" s="27">
        <f>'12Mo Totals'!R30/'12Mo Totals'!R$5</f>
        <v>1.1328314031533222</v>
      </c>
      <c r="S30" s="27">
        <f>'12Mo Totals'!S30/'12Mo Totals'!S$5</f>
        <v>1.1638392086951521</v>
      </c>
      <c r="T30" s="27">
        <f>'12Mo Totals'!T30/'12Mo Totals'!T$5</f>
        <v>1.2745159415105307</v>
      </c>
      <c r="U30" s="27">
        <f>'12Mo Totals'!U30/'12Mo Totals'!U$5</f>
        <v>1.1464309653378171</v>
      </c>
      <c r="V30" s="27">
        <f>'12Mo Totals'!V30/'12Mo Totals'!V$5</f>
        <v>0.93612826078738398</v>
      </c>
      <c r="W30" s="27">
        <f>'12Mo Totals'!W30/'12Mo Totals'!W$5</f>
        <v>1.2518518518518518</v>
      </c>
      <c r="X30" s="27">
        <f>'12Mo Totals'!X30/'12Mo Totals'!X$5</f>
        <v>1.1272183740430186</v>
      </c>
    </row>
    <row r="31" spans="1:24">
      <c r="A31" s="25">
        <f>'12Mo Totals'!A31</f>
        <v>41000</v>
      </c>
      <c r="B31" s="25">
        <f>'12Mo Totals'!B31</f>
        <v>41334</v>
      </c>
      <c r="C31" s="27">
        <f>'12Mo Totals'!C31/'12Mo Totals'!C$5</f>
        <v>1.2813387173564212</v>
      </c>
      <c r="D31" s="27">
        <f>'12Mo Totals'!D31/'12Mo Totals'!D$5</f>
        <v>1.1760328960250637</v>
      </c>
      <c r="E31" s="27">
        <f>'12Mo Totals'!E31/'12Mo Totals'!E$5</f>
        <v>1.0757423082090556</v>
      </c>
      <c r="F31" s="27">
        <f>'12Mo Totals'!F31/'12Mo Totals'!F$5</f>
        <v>1.1436974103422923</v>
      </c>
      <c r="G31" s="27">
        <f>'12Mo Totals'!G31/'12Mo Totals'!G$5</f>
        <v>1.136670920401978</v>
      </c>
      <c r="H31" s="27">
        <f>'12Mo Totals'!H31/'12Mo Totals'!H$5</f>
        <v>1.1332396857603662</v>
      </c>
      <c r="I31" s="27">
        <f>'12Mo Totals'!I31/'12Mo Totals'!I$5</f>
        <v>1.1315325974882102</v>
      </c>
      <c r="J31" s="27">
        <f>'12Mo Totals'!J31/'12Mo Totals'!J$5</f>
        <v>1.1147958648011143</v>
      </c>
      <c r="K31" s="27">
        <f>'12Mo Totals'!K31/'12Mo Totals'!K$5</f>
        <v>1.2032557163834696</v>
      </c>
      <c r="L31" s="27">
        <f>'12Mo Totals'!L31/'12Mo Totals'!L$5</f>
        <v>1.2042982385970049</v>
      </c>
      <c r="M31" s="27">
        <f>'12Mo Totals'!M31/'12Mo Totals'!M$5</f>
        <v>1.0943158528101085</v>
      </c>
      <c r="N31" s="27">
        <f>'12Mo Totals'!N31/'12Mo Totals'!N$5</f>
        <v>1.1673692284717414</v>
      </c>
      <c r="O31" s="27">
        <f>'12Mo Totals'!O31/'12Mo Totals'!O$5</f>
        <v>1.1628717847778254</v>
      </c>
      <c r="P31" s="27">
        <f>'12Mo Totals'!P31/'12Mo Totals'!P$5</f>
        <v>1.2123126783003002</v>
      </c>
      <c r="Q31" s="27">
        <f>'12Mo Totals'!Q31/'12Mo Totals'!Q$5</f>
        <v>1.0655770987716984</v>
      </c>
      <c r="R31" s="27">
        <f>'12Mo Totals'!R31/'12Mo Totals'!R$5</f>
        <v>1.135241001525801</v>
      </c>
      <c r="S31" s="27">
        <f>'12Mo Totals'!S31/'12Mo Totals'!S$5</f>
        <v>1.1451204784633964</v>
      </c>
      <c r="T31" s="27">
        <f>'12Mo Totals'!T31/'12Mo Totals'!T$5</f>
        <v>1.2752314090238339</v>
      </c>
      <c r="U31" s="27">
        <f>'12Mo Totals'!U31/'12Mo Totals'!U$5</f>
        <v>1.1484986537303599</v>
      </c>
      <c r="V31" s="27">
        <f>'12Mo Totals'!V31/'12Mo Totals'!V$5</f>
        <v>0.93117602233182983</v>
      </c>
      <c r="W31" s="27">
        <f>'12Mo Totals'!W31/'12Mo Totals'!W$5</f>
        <v>1.2525925925925927</v>
      </c>
      <c r="X31" s="27">
        <f>'12Mo Totals'!X31/'12Mo Totals'!X$5</f>
        <v>1.1279271300208016</v>
      </c>
    </row>
    <row r="32" spans="1:24">
      <c r="A32" s="25">
        <f>'12Mo Totals'!A32</f>
        <v>41030</v>
      </c>
      <c r="B32" s="25">
        <f>'12Mo Totals'!B32</f>
        <v>41365</v>
      </c>
      <c r="C32" s="27">
        <f>'12Mo Totals'!C32/'12Mo Totals'!C$5</f>
        <v>1.296009592495283</v>
      </c>
      <c r="D32" s="27">
        <f>'12Mo Totals'!D32/'12Mo Totals'!D$5</f>
        <v>1.1811239475230075</v>
      </c>
      <c r="E32" s="27">
        <f>'12Mo Totals'!E32/'12Mo Totals'!E$5</f>
        <v>1.0720139728604057</v>
      </c>
      <c r="F32" s="27">
        <f>'12Mo Totals'!F32/'12Mo Totals'!F$5</f>
        <v>1.148565332513203</v>
      </c>
      <c r="G32" s="27">
        <f>'12Mo Totals'!G32/'12Mo Totals'!G$5</f>
        <v>1.1437486042431009</v>
      </c>
      <c r="H32" s="27">
        <f>'12Mo Totals'!H32/'12Mo Totals'!H$5</f>
        <v>1.1424483637687946</v>
      </c>
      <c r="I32" s="27">
        <f>'12Mo Totals'!I32/'12Mo Totals'!I$5</f>
        <v>1.1391592434204967</v>
      </c>
      <c r="J32" s="27">
        <f>'12Mo Totals'!J32/'12Mo Totals'!J$5</f>
        <v>1.1254348328212163</v>
      </c>
      <c r="K32" s="27">
        <f>'12Mo Totals'!K32/'12Mo Totals'!K$5</f>
        <v>1.2075770925110132</v>
      </c>
      <c r="L32" s="27">
        <f>'12Mo Totals'!L32/'12Mo Totals'!L$5</f>
        <v>1.2121648968671228</v>
      </c>
      <c r="M32" s="27">
        <f>'12Mo Totals'!M32/'12Mo Totals'!M$5</f>
        <v>1.0973243329635409</v>
      </c>
      <c r="N32" s="27">
        <f>'12Mo Totals'!N32/'12Mo Totals'!N$5</f>
        <v>1.1734988256696399</v>
      </c>
      <c r="O32" s="27">
        <f>'12Mo Totals'!O32/'12Mo Totals'!O$5</f>
        <v>1.1680808137613969</v>
      </c>
      <c r="P32" s="27">
        <f>'12Mo Totals'!P32/'12Mo Totals'!P$5</f>
        <v>1.2210889680199901</v>
      </c>
      <c r="Q32" s="27">
        <f>'12Mo Totals'!Q32/'12Mo Totals'!Q$5</f>
        <v>1.0907522078976755</v>
      </c>
      <c r="R32" s="27">
        <f>'12Mo Totals'!R32/'12Mo Totals'!R$5</f>
        <v>1.1497035943870533</v>
      </c>
      <c r="S32" s="27">
        <f>'12Mo Totals'!S32/'12Mo Totals'!S$5</f>
        <v>1.1375007188452471</v>
      </c>
      <c r="T32" s="27">
        <f>'12Mo Totals'!T32/'12Mo Totals'!T$5</f>
        <v>1.2871081697446676</v>
      </c>
      <c r="U32" s="27">
        <f>'12Mo Totals'!U32/'12Mo Totals'!U$5</f>
        <v>1.1527135569920814</v>
      </c>
      <c r="V32" s="27">
        <f>'12Mo Totals'!V32/'12Mo Totals'!V$5</f>
        <v>0.931886327325254</v>
      </c>
      <c r="W32" s="27">
        <f>'12Mo Totals'!W32/'12Mo Totals'!W$5</f>
        <v>1.2607407407407407</v>
      </c>
      <c r="X32" s="27">
        <f>'12Mo Totals'!X32/'12Mo Totals'!X$5</f>
        <v>1.1365507923913276</v>
      </c>
    </row>
    <row r="33" spans="1:24">
      <c r="A33" s="25">
        <f>'12Mo Totals'!A33</f>
        <v>41061</v>
      </c>
      <c r="B33" s="25">
        <f>'12Mo Totals'!B33</f>
        <v>41395</v>
      </c>
      <c r="C33" s="27">
        <f>'12Mo Totals'!C33/'12Mo Totals'!C$5</f>
        <v>1.3096048385674737</v>
      </c>
      <c r="D33" s="27">
        <f>'12Mo Totals'!D33/'12Mo Totals'!D$5</f>
        <v>1.1967887213628354</v>
      </c>
      <c r="E33" s="27">
        <f>'12Mo Totals'!E33/'12Mo Totals'!E$5</f>
        <v>1.0773209727260513</v>
      </c>
      <c r="F33" s="27">
        <f>'12Mo Totals'!F33/'12Mo Totals'!F$5</f>
        <v>1.163986025747608</v>
      </c>
      <c r="G33" s="27">
        <f>'12Mo Totals'!G33/'12Mo Totals'!G$5</f>
        <v>1.1440979422555431</v>
      </c>
      <c r="H33" s="27">
        <f>'12Mo Totals'!H33/'12Mo Totals'!H$5</f>
        <v>1.148971677612227</v>
      </c>
      <c r="I33" s="27">
        <f>'12Mo Totals'!I33/'12Mo Totals'!I$5</f>
        <v>1.1443315697841483</v>
      </c>
      <c r="J33" s="27">
        <f>'12Mo Totals'!J33/'12Mo Totals'!J$5</f>
        <v>1.1294734410762155</v>
      </c>
      <c r="K33" s="27">
        <f>'12Mo Totals'!K33/'12Mo Totals'!K$5</f>
        <v>1.2129725194042376</v>
      </c>
      <c r="L33" s="27">
        <f>'12Mo Totals'!L33/'12Mo Totals'!L$5</f>
        <v>1.2251733064643779</v>
      </c>
      <c r="M33" s="27">
        <f>'12Mo Totals'!M33/'12Mo Totals'!M$5</f>
        <v>1.1035669292819135</v>
      </c>
      <c r="N33" s="27">
        <f>'12Mo Totals'!N33/'12Mo Totals'!N$5</f>
        <v>1.1827848599628015</v>
      </c>
      <c r="O33" s="27">
        <f>'12Mo Totals'!O33/'12Mo Totals'!O$5</f>
        <v>1.1874055380202877</v>
      </c>
      <c r="P33" s="27">
        <f>'12Mo Totals'!P33/'12Mo Totals'!P$5</f>
        <v>1.22923886623137</v>
      </c>
      <c r="Q33" s="27">
        <f>'12Mo Totals'!Q33/'12Mo Totals'!Q$5</f>
        <v>1.0852765022362614</v>
      </c>
      <c r="R33" s="27">
        <f>'12Mo Totals'!R33/'12Mo Totals'!R$5</f>
        <v>1.1487781085069662</v>
      </c>
      <c r="S33" s="27">
        <f>'12Mo Totals'!S33/'12Mo Totals'!S$5</f>
        <v>1.1337627235608718</v>
      </c>
      <c r="T33" s="27">
        <f>'12Mo Totals'!T33/'12Mo Totals'!T$5</f>
        <v>1.2964539641371908</v>
      </c>
      <c r="U33" s="27">
        <f>'12Mo Totals'!U33/'12Mo Totals'!U$5</f>
        <v>1.1603253768986945</v>
      </c>
      <c r="V33" s="27">
        <f>'12Mo Totals'!V33/'12Mo Totals'!V$5</f>
        <v>0.93722057855038088</v>
      </c>
      <c r="W33" s="27">
        <f>'12Mo Totals'!W33/'12Mo Totals'!W$5</f>
        <v>1.3496296296296297</v>
      </c>
      <c r="X33" s="27">
        <f>'12Mo Totals'!X33/'12Mo Totals'!X$5</f>
        <v>1.1420732988784286</v>
      </c>
    </row>
    <row r="34" spans="1:24">
      <c r="A34" s="25">
        <f>'12Mo Totals'!A34</f>
        <v>41091</v>
      </c>
      <c r="B34" s="25">
        <f>'12Mo Totals'!B34</f>
        <v>41426</v>
      </c>
      <c r="C34" s="27">
        <f>'12Mo Totals'!C34/'12Mo Totals'!C$5</f>
        <v>1.3099927703620109</v>
      </c>
      <c r="D34" s="27">
        <f>'12Mo Totals'!D34/'12Mo Totals'!D$5</f>
        <v>1.2057959663207363</v>
      </c>
      <c r="E34" s="27">
        <f>'12Mo Totals'!E34/'12Mo Totals'!E$5</f>
        <v>1.0697971248152627</v>
      </c>
      <c r="F34" s="27">
        <f>'12Mo Totals'!F34/'12Mo Totals'!F$5</f>
        <v>1.1622897014373106</v>
      </c>
      <c r="G34" s="27">
        <f>'12Mo Totals'!G34/'12Mo Totals'!G$5</f>
        <v>1.1403142446961239</v>
      </c>
      <c r="H34" s="27">
        <f>'12Mo Totals'!H34/'12Mo Totals'!H$5</f>
        <v>1.1473588583000165</v>
      </c>
      <c r="I34" s="27">
        <f>'12Mo Totals'!I34/'12Mo Totals'!I$5</f>
        <v>1.1435303662886023</v>
      </c>
      <c r="J34" s="27">
        <f>'12Mo Totals'!J34/'12Mo Totals'!J$5</f>
        <v>1.1218511804354978</v>
      </c>
      <c r="K34" s="27">
        <f>'12Mo Totals'!K34/'12Mo Totals'!K$5</f>
        <v>1.219056010069226</v>
      </c>
      <c r="L34" s="27">
        <f>'12Mo Totals'!L34/'12Mo Totals'!L$5</f>
        <v>1.2281569178766489</v>
      </c>
      <c r="M34" s="27">
        <f>'12Mo Totals'!M34/'12Mo Totals'!M$5</f>
        <v>1.1025703702310889</v>
      </c>
      <c r="N34" s="27">
        <f>'12Mo Totals'!N34/'12Mo Totals'!N$5</f>
        <v>1.1829885010657217</v>
      </c>
      <c r="O34" s="27">
        <f>'12Mo Totals'!O34/'12Mo Totals'!O$5</f>
        <v>1.1852544410311205</v>
      </c>
      <c r="P34" s="27">
        <f>'12Mo Totals'!P34/'12Mo Totals'!P$5</f>
        <v>1.2268558550584518</v>
      </c>
      <c r="Q34" s="27">
        <f>'12Mo Totals'!Q34/'12Mo Totals'!Q$5</f>
        <v>1.0857333086518537</v>
      </c>
      <c r="R34" s="27">
        <f>'12Mo Totals'!R34/'12Mo Totals'!R$5</f>
        <v>1.145229578862236</v>
      </c>
      <c r="S34" s="27">
        <f>'12Mo Totals'!S34/'12Mo Totals'!S$5</f>
        <v>1.1360342745413767</v>
      </c>
      <c r="T34" s="27">
        <f>'12Mo Totals'!T34/'12Mo Totals'!T$5</f>
        <v>1.298180029513035</v>
      </c>
      <c r="U34" s="27">
        <f>'12Mo Totals'!U34/'12Mo Totals'!U$5</f>
        <v>1.1612342509173947</v>
      </c>
      <c r="V34" s="27">
        <f>'12Mo Totals'!V34/'12Mo Totals'!V$5</f>
        <v>0.92753894242152324</v>
      </c>
      <c r="W34" s="27">
        <f>'12Mo Totals'!W34/'12Mo Totals'!W$5</f>
        <v>1.3692592592592592</v>
      </c>
      <c r="X34" s="27">
        <f>'12Mo Totals'!X34/'12Mo Totals'!X$5</f>
        <v>1.1400493234114644</v>
      </c>
    </row>
    <row r="35" spans="1:24">
      <c r="A35" s="25">
        <f>'12Mo Totals'!A35</f>
        <v>41122</v>
      </c>
      <c r="B35" s="25">
        <f>'12Mo Totals'!B35</f>
        <v>41456</v>
      </c>
      <c r="C35" s="27">
        <f>'12Mo Totals'!C35/'12Mo Totals'!C$5</f>
        <v>1.3493325809807621</v>
      </c>
      <c r="D35" s="27">
        <f>'12Mo Totals'!D35/'12Mo Totals'!D$5</f>
        <v>1.2091247307616997</v>
      </c>
      <c r="E35" s="27">
        <f>'12Mo Totals'!E35/'12Mo Totals'!E$5</f>
        <v>1.0704353083434099</v>
      </c>
      <c r="F35" s="27">
        <f>'12Mo Totals'!F35/'12Mo Totals'!F$5</f>
        <v>1.1680850757098853</v>
      </c>
      <c r="G35" s="27">
        <f>'12Mo Totals'!G35/'12Mo Totals'!G$5</f>
        <v>1.1446291274525442</v>
      </c>
      <c r="H35" s="27">
        <f>'12Mo Totals'!H35/'12Mo Totals'!H$5</f>
        <v>1.1531457980654172</v>
      </c>
      <c r="I35" s="27">
        <f>'12Mo Totals'!I35/'12Mo Totals'!I$5</f>
        <v>1.150812190463312</v>
      </c>
      <c r="J35" s="27">
        <f>'12Mo Totals'!J35/'12Mo Totals'!J$5</f>
        <v>1.1282205626054274</v>
      </c>
      <c r="K35" s="27">
        <f>'12Mo Totals'!K35/'12Mo Totals'!K$5</f>
        <v>1.2279421019509125</v>
      </c>
      <c r="L35" s="27">
        <f>'12Mo Totals'!L35/'12Mo Totals'!L$5</f>
        <v>1.2386395548921525</v>
      </c>
      <c r="M35" s="27">
        <f>'12Mo Totals'!M35/'12Mo Totals'!M$5</f>
        <v>1.107722392493842</v>
      </c>
      <c r="N35" s="27">
        <f>'12Mo Totals'!N35/'12Mo Totals'!N$5</f>
        <v>1.1910017784656322</v>
      </c>
      <c r="O35" s="27">
        <f>'12Mo Totals'!O35/'12Mo Totals'!O$5</f>
        <v>1.2250286461445452</v>
      </c>
      <c r="P35" s="27">
        <f>'12Mo Totals'!P35/'12Mo Totals'!P$5</f>
        <v>1.2395879433251857</v>
      </c>
      <c r="Q35" s="27">
        <f>'12Mo Totals'!Q35/'12Mo Totals'!Q$5</f>
        <v>1.0905103692070677</v>
      </c>
      <c r="R35" s="27">
        <f>'12Mo Totals'!R35/'12Mo Totals'!R$5</f>
        <v>1.1487480927486931</v>
      </c>
      <c r="S35" s="27">
        <f>'12Mo Totals'!S35/'12Mo Totals'!S$5</f>
        <v>1.1789637126919317</v>
      </c>
      <c r="T35" s="27">
        <f>'12Mo Totals'!T35/'12Mo Totals'!T$5</f>
        <v>1.3073648437150651</v>
      </c>
      <c r="U35" s="27">
        <f>'12Mo Totals'!U35/'12Mo Totals'!U$5</f>
        <v>1.166517081151089</v>
      </c>
      <c r="V35" s="27">
        <f>'12Mo Totals'!V35/'12Mo Totals'!V$5</f>
        <v>0.92744343922913008</v>
      </c>
      <c r="W35" s="27">
        <f>'12Mo Totals'!W35/'12Mo Totals'!W$5</f>
        <v>1.375925925925926</v>
      </c>
      <c r="X35" s="27">
        <f>'12Mo Totals'!X35/'12Mo Totals'!X$5</f>
        <v>1.1475023053333619</v>
      </c>
    </row>
    <row r="36" spans="1:24">
      <c r="A36" s="25">
        <f>'12Mo Totals'!A36</f>
        <v>41153</v>
      </c>
      <c r="B36" s="25">
        <f>'12Mo Totals'!B36</f>
        <v>41487</v>
      </c>
      <c r="C36" s="27">
        <f>'12Mo Totals'!C36/'12Mo Totals'!C$5</f>
        <v>1.361076334397207</v>
      </c>
      <c r="D36" s="27">
        <f>'12Mo Totals'!D36/'12Mo Totals'!D$5</f>
        <v>1.1985510084198159</v>
      </c>
      <c r="E36" s="27">
        <f>'12Mo Totals'!E36/'12Mo Totals'!E$5</f>
        <v>1.0692932957140937</v>
      </c>
      <c r="F36" s="27">
        <f>'12Mo Totals'!F36/'12Mo Totals'!F$5</f>
        <v>1.1792913881507181</v>
      </c>
      <c r="G36" s="27">
        <f>'12Mo Totals'!G36/'12Mo Totals'!G$5</f>
        <v>1.1425267187749242</v>
      </c>
      <c r="H36" s="27">
        <f>'12Mo Totals'!H36/'12Mo Totals'!H$5</f>
        <v>1.149812104549111</v>
      </c>
      <c r="I36" s="27">
        <f>'12Mo Totals'!I36/'12Mo Totals'!I$5</f>
        <v>1.1541319450313552</v>
      </c>
      <c r="J36" s="27">
        <f>'12Mo Totals'!J36/'12Mo Totals'!J$5</f>
        <v>1.1222011464887907</v>
      </c>
      <c r="K36" s="27">
        <f>'12Mo Totals'!K36/'12Mo Totals'!K$5</f>
        <v>1.2267673589259491</v>
      </c>
      <c r="L36" s="27">
        <f>'12Mo Totals'!L36/'12Mo Totals'!L$5</f>
        <v>1.2453999111554388</v>
      </c>
      <c r="M36" s="27">
        <f>'12Mo Totals'!M36/'12Mo Totals'!M$5</f>
        <v>1.1086249365398717</v>
      </c>
      <c r="N36" s="27">
        <f>'12Mo Totals'!N36/'12Mo Totals'!N$5</f>
        <v>1.201299230236631</v>
      </c>
      <c r="O36" s="27">
        <f>'12Mo Totals'!O36/'12Mo Totals'!O$5</f>
        <v>1.2655480025025834</v>
      </c>
      <c r="P36" s="27">
        <f>'12Mo Totals'!P36/'12Mo Totals'!P$5</f>
        <v>1.2454433422072131</v>
      </c>
      <c r="Q36" s="27">
        <f>'12Mo Totals'!Q36/'12Mo Totals'!Q$5</f>
        <v>1.0904625986015155</v>
      </c>
      <c r="R36" s="27">
        <f>'12Mo Totals'!R36/'12Mo Totals'!R$5</f>
        <v>1.1502805639627471</v>
      </c>
      <c r="S36" s="27">
        <f>'12Mo Totals'!S36/'12Mo Totals'!S$5</f>
        <v>1.1212835700730346</v>
      </c>
      <c r="T36" s="27">
        <f>'12Mo Totals'!T36/'12Mo Totals'!T$5</f>
        <v>1.3136609578321334</v>
      </c>
      <c r="U36" s="27">
        <f>'12Mo Totals'!U36/'12Mo Totals'!U$5</f>
        <v>1.1700730507492529</v>
      </c>
      <c r="V36" s="27">
        <f>'12Mo Totals'!V36/'12Mo Totals'!V$5</f>
        <v>0.92811992017524836</v>
      </c>
      <c r="W36" s="27">
        <f>'12Mo Totals'!W36/'12Mo Totals'!W$5</f>
        <v>1.451111111111111</v>
      </c>
      <c r="X36" s="27">
        <f>'12Mo Totals'!X36/'12Mo Totals'!X$5</f>
        <v>1.150684737620896</v>
      </c>
    </row>
    <row r="37" spans="1:24">
      <c r="A37" s="25">
        <f>'12Mo Totals'!A37</f>
        <v>41183</v>
      </c>
      <c r="B37" s="25">
        <f>'12Mo Totals'!B37</f>
        <v>41518</v>
      </c>
      <c r="C37" s="27">
        <f>'12Mo Totals'!C37/'12Mo Totals'!C$5</f>
        <v>1.3706688296803089</v>
      </c>
      <c r="D37" s="27">
        <f>'12Mo Totals'!D37/'12Mo Totals'!D$5</f>
        <v>1.1977677697278246</v>
      </c>
      <c r="E37" s="27">
        <f>'12Mo Totals'!E37/'12Mo Totals'!E$5</f>
        <v>1.0691253526803708</v>
      </c>
      <c r="F37" s="27">
        <f>'12Mo Totals'!F37/'12Mo Totals'!F$5</f>
        <v>1.1900075445585472</v>
      </c>
      <c r="G37" s="27">
        <f>'12Mo Totals'!G37/'12Mo Totals'!G$5</f>
        <v>1.1486696442813846</v>
      </c>
      <c r="H37" s="27">
        <f>'12Mo Totals'!H37/'12Mo Totals'!H$5</f>
        <v>1.1542583632485302</v>
      </c>
      <c r="I37" s="27">
        <f>'12Mo Totals'!I37/'12Mo Totals'!I$5</f>
        <v>1.1614509558661956</v>
      </c>
      <c r="J37" s="27">
        <f>'12Mo Totals'!J37/'12Mo Totals'!J$5</f>
        <v>1.1224601213682273</v>
      </c>
      <c r="K37" s="27">
        <f>'12Mo Totals'!K37/'12Mo Totals'!K$5</f>
        <v>1.243373190685966</v>
      </c>
      <c r="L37" s="27">
        <f>'12Mo Totals'!L37/'12Mo Totals'!L$5</f>
        <v>1.2499578754235861</v>
      </c>
      <c r="M37" s="27">
        <f>'12Mo Totals'!M37/'12Mo Totals'!M$5</f>
        <v>1.1079480285053493</v>
      </c>
      <c r="N37" s="27">
        <f>'12Mo Totals'!N37/'12Mo Totals'!N$5</f>
        <v>1.2082399978278282</v>
      </c>
      <c r="O37" s="27">
        <f>'12Mo Totals'!O37/'12Mo Totals'!O$5</f>
        <v>1.2780890385440027</v>
      </c>
      <c r="P37" s="27">
        <f>'12Mo Totals'!P37/'12Mo Totals'!P$5</f>
        <v>1.2541855889101468</v>
      </c>
      <c r="Q37" s="27">
        <f>'12Mo Totals'!Q37/'12Mo Totals'!Q$5</f>
        <v>1.0928362005648875</v>
      </c>
      <c r="R37" s="27">
        <f>'12Mo Totals'!R37/'12Mo Totals'!R$5</f>
        <v>1.159450378115177</v>
      </c>
      <c r="S37" s="27">
        <f>'12Mo Totals'!S37/'12Mo Totals'!S$5</f>
        <v>1.1458393237103917</v>
      </c>
      <c r="T37" s="27">
        <f>'12Mo Totals'!T37/'12Mo Totals'!T$5</f>
        <v>1.3233287126056432</v>
      </c>
      <c r="U37" s="27">
        <f>'12Mo Totals'!U37/'12Mo Totals'!U$5</f>
        <v>1.1761057020483747</v>
      </c>
      <c r="V37" s="27">
        <f>'12Mo Totals'!V37/'12Mo Totals'!V$5</f>
        <v>0.93066866162224116</v>
      </c>
      <c r="W37" s="27">
        <f>'12Mo Totals'!W37/'12Mo Totals'!W$5</f>
        <v>1.4655555555555555</v>
      </c>
      <c r="X37" s="27">
        <f>'12Mo Totals'!X37/'12Mo Totals'!X$5</f>
        <v>1.1570620402736378</v>
      </c>
    </row>
    <row r="38" spans="1:24">
      <c r="A38" s="25">
        <f>'12Mo Totals'!A38</f>
        <v>41214</v>
      </c>
      <c r="B38" s="25">
        <f>'12Mo Totals'!B38</f>
        <v>41548</v>
      </c>
      <c r="C38" s="27">
        <f>'12Mo Totals'!C38/'12Mo Totals'!C$5</f>
        <v>1.3734019855054576</v>
      </c>
      <c r="D38" s="27">
        <f>'12Mo Totals'!D38/'12Mo Totals'!D$5</f>
        <v>1.2159780693166242</v>
      </c>
      <c r="E38" s="27">
        <f>'12Mo Totals'!E38/'12Mo Totals'!E$5</f>
        <v>1.0713254064221416</v>
      </c>
      <c r="F38" s="27">
        <f>'12Mo Totals'!F38/'12Mo Totals'!F$5</f>
        <v>1.2046593655843187</v>
      </c>
      <c r="G38" s="27">
        <f>'12Mo Totals'!G38/'12Mo Totals'!G$5</f>
        <v>1.1520066996331153</v>
      </c>
      <c r="H38" s="27">
        <f>'12Mo Totals'!H38/'12Mo Totals'!H$5</f>
        <v>1.1654680577733489</v>
      </c>
      <c r="I38" s="27">
        <f>'12Mo Totals'!I38/'12Mo Totals'!I$5</f>
        <v>1.1636652524467133</v>
      </c>
      <c r="J38" s="27">
        <f>'12Mo Totals'!J38/'12Mo Totals'!J$5</f>
        <v>1.1274366386460513</v>
      </c>
      <c r="K38" s="27">
        <f>'12Mo Totals'!K38/'12Mo Totals'!K$5</f>
        <v>1.2526872246696035</v>
      </c>
      <c r="L38" s="27">
        <f>'12Mo Totals'!L38/'12Mo Totals'!L$5</f>
        <v>1.2552953571057779</v>
      </c>
      <c r="M38" s="27">
        <f>'12Mo Totals'!M38/'12Mo Totals'!M$5</f>
        <v>1.113363292781528</v>
      </c>
      <c r="N38" s="27">
        <f>'12Mo Totals'!N38/'12Mo Totals'!N$5</f>
        <v>1.2139623128198862</v>
      </c>
      <c r="O38" s="27">
        <f>'12Mo Totals'!O38/'12Mo Totals'!O$5</f>
        <v>1.3513528712926968</v>
      </c>
      <c r="P38" s="27">
        <f>'12Mo Totals'!P38/'12Mo Totals'!P$5</f>
        <v>1.2603269491329243</v>
      </c>
      <c r="Q38" s="27">
        <f>'12Mo Totals'!Q38/'12Mo Totals'!Q$5</f>
        <v>1.0982701069464431</v>
      </c>
      <c r="R38" s="27">
        <f>'12Mo Totals'!R38/'12Mo Totals'!R$5</f>
        <v>1.1593803413458732</v>
      </c>
      <c r="S38" s="27">
        <f>'12Mo Totals'!S38/'12Mo Totals'!S$5</f>
        <v>1.1563632181264016</v>
      </c>
      <c r="T38" s="27">
        <f>'12Mo Totals'!T38/'12Mo Totals'!T$5</f>
        <v>1.3299378437597817</v>
      </c>
      <c r="U38" s="27">
        <f>'12Mo Totals'!U38/'12Mo Totals'!U$5</f>
        <v>1.1850126674316357</v>
      </c>
      <c r="V38" s="27">
        <f>'12Mo Totals'!V38/'12Mo Totals'!V$5</f>
        <v>0.93154012825282884</v>
      </c>
      <c r="W38" s="27">
        <f>'12Mo Totals'!W38/'12Mo Totals'!W$5</f>
        <v>1.4896296296296296</v>
      </c>
      <c r="X38" s="27">
        <f>'12Mo Totals'!X38/'12Mo Totals'!X$5</f>
        <v>1.1637966159850743</v>
      </c>
    </row>
    <row r="39" spans="1:24">
      <c r="A39" s="25">
        <f>'12Mo Totals'!A39</f>
        <v>41244</v>
      </c>
      <c r="B39" s="25">
        <f>'12Mo Totals'!B39</f>
        <v>41579</v>
      </c>
      <c r="C39" s="27">
        <f>'12Mo Totals'!C39/'12Mo Totals'!C$5</f>
        <v>1.3727848212868756</v>
      </c>
      <c r="D39" s="27">
        <f>'12Mo Totals'!D39/'12Mo Totals'!D$5</f>
        <v>1.2220481691795575</v>
      </c>
      <c r="E39" s="27">
        <f>'12Mo Totals'!E39/'12Mo Totals'!E$5</f>
        <v>1.0714261722423755</v>
      </c>
      <c r="F39" s="27">
        <f>'12Mo Totals'!F39/'12Mo Totals'!F$5</f>
        <v>1.2109977558542411</v>
      </c>
      <c r="G39" s="27">
        <f>'12Mo Totals'!G39/'12Mo Totals'!G$5</f>
        <v>1.1554841282501196</v>
      </c>
      <c r="H39" s="27">
        <f>'12Mo Totals'!H39/'12Mo Totals'!H$5</f>
        <v>1.1657842183829386</v>
      </c>
      <c r="I39" s="27">
        <f>'12Mo Totals'!I39/'12Mo Totals'!I$5</f>
        <v>1.1644427917039941</v>
      </c>
      <c r="J39" s="27">
        <f>'12Mo Totals'!J39/'12Mo Totals'!J$5</f>
        <v>1.1256658104163897</v>
      </c>
      <c r="K39" s="27">
        <f>'12Mo Totals'!K39/'12Mo Totals'!K$5</f>
        <v>1.2444556324732536</v>
      </c>
      <c r="L39" s="27">
        <f>'12Mo Totals'!L39/'12Mo Totals'!L$5</f>
        <v>1.260045647722805</v>
      </c>
      <c r="M39" s="27">
        <f>'12Mo Totals'!M39/'12Mo Totals'!M$5</f>
        <v>1.11332568677961</v>
      </c>
      <c r="N39" s="27">
        <f>'12Mo Totals'!N39/'12Mo Totals'!N$5</f>
        <v>1.2191212207605315</v>
      </c>
      <c r="O39" s="27">
        <f>'12Mo Totals'!O39/'12Mo Totals'!O$5</f>
        <v>1.3506358389629745</v>
      </c>
      <c r="P39" s="27">
        <f>'12Mo Totals'!P39/'12Mo Totals'!P$5</f>
        <v>1.2596937490212632</v>
      </c>
      <c r="Q39" s="27">
        <f>'12Mo Totals'!Q39/'12Mo Totals'!Q$5</f>
        <v>1.1293120435667923</v>
      </c>
      <c r="R39" s="27">
        <f>'12Mo Totals'!R39/'12Mo Totals'!R$5</f>
        <v>1.1611479359997332</v>
      </c>
      <c r="S39" s="27">
        <f>'12Mo Totals'!S39/'12Mo Totals'!S$5</f>
        <v>1.1542929438150555</v>
      </c>
      <c r="T39" s="27">
        <f>'12Mo Totals'!T39/'12Mo Totals'!T$5</f>
        <v>1.3295622233152975</v>
      </c>
      <c r="U39" s="27">
        <f>'12Mo Totals'!U39/'12Mo Totals'!U$5</f>
        <v>1.1842628463662082</v>
      </c>
      <c r="V39" s="27">
        <f>'12Mo Totals'!V39/'12Mo Totals'!V$5</f>
        <v>0.93072437181780376</v>
      </c>
      <c r="W39" s="27">
        <f>'12Mo Totals'!W39/'12Mo Totals'!W$5</f>
        <v>1.4988888888888889</v>
      </c>
      <c r="X39" s="27">
        <f>'12Mo Totals'!X39/'12Mo Totals'!X$5</f>
        <v>1.1675664257682656</v>
      </c>
    </row>
    <row r="40" spans="1:24">
      <c r="A40" s="25">
        <f>'12Mo Totals'!A40</f>
        <v>41275</v>
      </c>
      <c r="B40" s="25">
        <f>'12Mo Totals'!B40</f>
        <v>41609</v>
      </c>
      <c r="C40" s="27">
        <f>'12Mo Totals'!C40/'12Mo Totals'!C$5</f>
        <v>1.3781629666202324</v>
      </c>
      <c r="D40" s="27">
        <f>'12Mo Totals'!D40/'12Mo Totals'!D$5</f>
        <v>1.2193068337575876</v>
      </c>
      <c r="E40" s="27">
        <f>'12Mo Totals'!E40/'12Mo Totals'!E$5</f>
        <v>1.077757624613731</v>
      </c>
      <c r="F40" s="27">
        <f>'12Mo Totals'!F40/'12Mo Totals'!F$5</f>
        <v>1.2337996222915275</v>
      </c>
      <c r="G40" s="27">
        <f>'12Mo Totals'!G40/'12Mo Totals'!G$5</f>
        <v>1.1634550965066199</v>
      </c>
      <c r="H40" s="27">
        <f>'12Mo Totals'!H40/'12Mo Totals'!H$5</f>
        <v>1.174952876061039</v>
      </c>
      <c r="I40" s="27">
        <f>'12Mo Totals'!I40/'12Mo Totals'!I$5</f>
        <v>1.1768259495275604</v>
      </c>
      <c r="J40" s="27">
        <f>'12Mo Totals'!J40/'12Mo Totals'!J$5</f>
        <v>1.1328471138299585</v>
      </c>
      <c r="K40" s="27">
        <f>'12Mo Totals'!K40/'12Mo Totals'!K$5</f>
        <v>1.2635284245856933</v>
      </c>
      <c r="L40" s="27">
        <f>'12Mo Totals'!L40/'12Mo Totals'!L$5</f>
        <v>1.2596984390929684</v>
      </c>
      <c r="M40" s="27">
        <f>'12Mo Totals'!M40/'12Mo Totals'!M$5</f>
        <v>1.124569881353064</v>
      </c>
      <c r="N40" s="27">
        <f>'12Mo Totals'!N40/'12Mo Totals'!N$5</f>
        <v>1.2305454866343557</v>
      </c>
      <c r="O40" s="27">
        <f>'12Mo Totals'!O40/'12Mo Totals'!O$5</f>
        <v>1.3917175736188341</v>
      </c>
      <c r="P40" s="27">
        <f>'12Mo Totals'!P40/'12Mo Totals'!P$5</f>
        <v>1.2707781552770081</v>
      </c>
      <c r="Q40" s="27">
        <f>'12Mo Totals'!Q40/'12Mo Totals'!Q$5</f>
        <v>1.1076032890061922</v>
      </c>
      <c r="R40" s="27">
        <f>'12Mo Totals'!R40/'12Mo Totals'!R$5</f>
        <v>1.1737695623535689</v>
      </c>
      <c r="S40" s="27">
        <f>'12Mo Totals'!S40/'12Mo Totals'!S$5</f>
        <v>1.1576858933808729</v>
      </c>
      <c r="T40" s="27">
        <f>'12Mo Totals'!T40/'12Mo Totals'!T$5</f>
        <v>1.3406251397397486</v>
      </c>
      <c r="U40" s="27">
        <f>'12Mo Totals'!U40/'12Mo Totals'!U$5</f>
        <v>1.1899887526840185</v>
      </c>
      <c r="V40" s="27">
        <f>'12Mo Totals'!V40/'12Mo Totals'!V$5</f>
        <v>0.9319579547195489</v>
      </c>
      <c r="W40" s="27">
        <f>'12Mo Totals'!W40/'12Mo Totals'!W$5</f>
        <v>1.5255555555555556</v>
      </c>
      <c r="X40" s="27">
        <f>'12Mo Totals'!X40/'12Mo Totals'!X$5</f>
        <v>1.1748032424781798</v>
      </c>
    </row>
    <row r="41" spans="1:24">
      <c r="A41" s="25">
        <f>'12Mo Totals'!A41</f>
        <v>41306</v>
      </c>
      <c r="B41" s="25">
        <f>'12Mo Totals'!B41</f>
        <v>41640</v>
      </c>
      <c r="C41" s="27">
        <f>'12Mo Totals'!C41/'12Mo Totals'!C$5</f>
        <v>1.3795559944278888</v>
      </c>
      <c r="D41" s="27">
        <f>'12Mo Totals'!D41/'12Mo Totals'!D$5</f>
        <v>1.2870569806148424</v>
      </c>
      <c r="E41" s="27">
        <f>'12Mo Totals'!E41/'12Mo Totals'!E$5</f>
        <v>1.0654474002418379</v>
      </c>
      <c r="F41" s="27">
        <f>'12Mo Totals'!F41/'12Mo Totals'!F$5</f>
        <v>1.2437132683315955</v>
      </c>
      <c r="G41" s="27">
        <f>'12Mo Totals'!G41/'12Mo Totals'!G$5</f>
        <v>1.1687238794066039</v>
      </c>
      <c r="H41" s="27">
        <f>'12Mo Totals'!H41/'12Mo Totals'!H$5</f>
        <v>1.1753050549679238</v>
      </c>
      <c r="I41" s="27">
        <f>'12Mo Totals'!I41/'12Mo Totals'!I$5</f>
        <v>1.1769341289024864</v>
      </c>
      <c r="J41" s="27">
        <f>'12Mo Totals'!J41/'12Mo Totals'!J$5</f>
        <v>1.1370887023958676</v>
      </c>
      <c r="K41" s="27">
        <f>'12Mo Totals'!K41/'12Mo Totals'!K$5</f>
        <v>1.264745122718691</v>
      </c>
      <c r="L41" s="27">
        <f>'12Mo Totals'!L41/'12Mo Totals'!L$5</f>
        <v>1.2670510924306817</v>
      </c>
      <c r="M41" s="27">
        <f>'12Mo Totals'!M41/'12Mo Totals'!M$5</f>
        <v>1.1414173702122858</v>
      </c>
      <c r="N41" s="27">
        <f>'12Mo Totals'!N41/'12Mo Totals'!N$5</f>
        <v>1.2387081008430743</v>
      </c>
      <c r="O41" s="27">
        <f>'12Mo Totals'!O41/'12Mo Totals'!O$5</f>
        <v>1.4023746423625512</v>
      </c>
      <c r="P41" s="27">
        <f>'12Mo Totals'!P41/'12Mo Totals'!P$5</f>
        <v>1.2688921721487272</v>
      </c>
      <c r="Q41" s="27">
        <f>'12Mo Totals'!Q41/'12Mo Totals'!Q$5</f>
        <v>1.1099380773525531</v>
      </c>
      <c r="R41" s="27">
        <f>'12Mo Totals'!R41/'12Mo Totals'!R$5</f>
        <v>1.1705778867238634</v>
      </c>
      <c r="S41" s="27">
        <f>'12Mo Totals'!S41/'12Mo Totals'!S$5</f>
        <v>1.173040427856691</v>
      </c>
      <c r="T41" s="27">
        <f>'12Mo Totals'!T41/'12Mo Totals'!T$5</f>
        <v>1.344828511380405</v>
      </c>
      <c r="U41" s="27">
        <f>'12Mo Totals'!U41/'12Mo Totals'!U$5</f>
        <v>1.2079162927028777</v>
      </c>
      <c r="V41" s="27">
        <f>'12Mo Totals'!V41/'12Mo Totals'!V$5</f>
        <v>0.92949277856590018</v>
      </c>
      <c r="W41" s="27">
        <f>'12Mo Totals'!W41/'12Mo Totals'!W$5</f>
        <v>1.5477777777777777</v>
      </c>
      <c r="X41" s="27">
        <f>'12Mo Totals'!X41/'12Mo Totals'!X$5</f>
        <v>1.1780326392314127</v>
      </c>
    </row>
    <row r="42" spans="1:24">
      <c r="A42" s="25">
        <f>'12Mo Totals'!A42</f>
        <v>41334</v>
      </c>
      <c r="B42" s="25">
        <f>'12Mo Totals'!B42</f>
        <v>41671</v>
      </c>
      <c r="C42" s="27">
        <f>'12Mo Totals'!C42/'12Mo Totals'!C$5</f>
        <v>1.3828886812082313</v>
      </c>
      <c r="D42" s="27">
        <f>'12Mo Totals'!D42/'12Mo Totals'!D$5</f>
        <v>1.2845114548658705</v>
      </c>
      <c r="E42" s="27">
        <f>'12Mo Totals'!E42/'12Mo Totals'!E$5</f>
        <v>1.0717116753997045</v>
      </c>
      <c r="F42" s="27">
        <f>'12Mo Totals'!F42/'12Mo Totals'!F$5</f>
        <v>1.2599124446772418</v>
      </c>
      <c r="G42" s="27">
        <f>'12Mo Totals'!G42/'12Mo Totals'!G$5</f>
        <v>1.1712888817993301</v>
      </c>
      <c r="H42" s="27">
        <f>'12Mo Totals'!H42/'12Mo Totals'!H$5</f>
        <v>1.1839854646160248</v>
      </c>
      <c r="I42" s="27">
        <f>'12Mo Totals'!I42/'12Mo Totals'!I$5</f>
        <v>1.1814573790165819</v>
      </c>
      <c r="J42" s="27">
        <f>'12Mo Totals'!J42/'12Mo Totals'!J$5</f>
        <v>1.1429191368437261</v>
      </c>
      <c r="K42" s="27">
        <f>'12Mo Totals'!K42/'12Mo Totals'!K$5</f>
        <v>1.2495741556534508</v>
      </c>
      <c r="L42" s="27">
        <f>'12Mo Totals'!L42/'12Mo Totals'!L$5</f>
        <v>1.2738761248112904</v>
      </c>
      <c r="M42" s="27">
        <f>'12Mo Totals'!M42/'12Mo Totals'!M$5</f>
        <v>1.1470582704999719</v>
      </c>
      <c r="N42" s="27">
        <f>'12Mo Totals'!N42/'12Mo Totals'!N$5</f>
        <v>1.2520601691578761</v>
      </c>
      <c r="O42" s="27">
        <f>'12Mo Totals'!O42/'12Mo Totals'!O$5</f>
        <v>1.4554139455758401</v>
      </c>
      <c r="P42" s="27">
        <f>'12Mo Totals'!P42/'12Mo Totals'!P$5</f>
        <v>1.2724258372879971</v>
      </c>
      <c r="Q42" s="27">
        <f>'12Mo Totals'!Q42/'12Mo Totals'!Q$5</f>
        <v>1.1144374712629952</v>
      </c>
      <c r="R42" s="27">
        <f>'12Mo Totals'!R42/'12Mo Totals'!R$5</f>
        <v>1.1721870648757264</v>
      </c>
      <c r="S42" s="27">
        <f>'12Mo Totals'!S42/'12Mo Totals'!S$5</f>
        <v>1.1790212203116912</v>
      </c>
      <c r="T42" s="27">
        <f>'12Mo Totals'!T42/'12Mo Totals'!T$5</f>
        <v>1.3505611948307472</v>
      </c>
      <c r="U42" s="27">
        <f>'12Mo Totals'!U42/'12Mo Totals'!U$5</f>
        <v>1.2041444655252724</v>
      </c>
      <c r="V42" s="27">
        <f>'12Mo Totals'!V42/'12Mo Totals'!V$5</f>
        <v>0.93193805822113363</v>
      </c>
      <c r="W42" s="27">
        <f>'12Mo Totals'!W42/'12Mo Totals'!W$5</f>
        <v>1.58</v>
      </c>
      <c r="X42" s="27">
        <f>'12Mo Totals'!X42/'12Mo Totals'!X$5</f>
        <v>1.1841811241448821</v>
      </c>
    </row>
    <row r="43" spans="1:24">
      <c r="A43" s="25">
        <f>'12Mo Totals'!A43</f>
        <v>41365</v>
      </c>
      <c r="B43" s="25">
        <f>'12Mo Totals'!B43</f>
        <v>41699</v>
      </c>
      <c r="C43" s="27">
        <f>'12Mo Totals'!C43/'12Mo Totals'!C$5</f>
        <v>1.3836116450071414</v>
      </c>
      <c r="D43" s="27">
        <f>'12Mo Totals'!D43/'12Mo Totals'!D$5</f>
        <v>1.2727628744859996</v>
      </c>
      <c r="E43" s="27">
        <f>'12Mo Totals'!E43/'12Mo Totals'!E$5</f>
        <v>1.0822081150073894</v>
      </c>
      <c r="F43" s="27">
        <f>'12Mo Totals'!F43/'12Mo Totals'!F$5</f>
        <v>1.2777839180766661</v>
      </c>
      <c r="G43" s="27">
        <f>'12Mo Totals'!G43/'12Mo Totals'!G$5</f>
        <v>1.1792518743021216</v>
      </c>
      <c r="H43" s="27">
        <f>'12Mo Totals'!H43/'12Mo Totals'!H$5</f>
        <v>1.1943267179727302</v>
      </c>
      <c r="I43" s="27">
        <f>'12Mo Totals'!I43/'12Mo Totals'!I$5</f>
        <v>1.1935700884028329</v>
      </c>
      <c r="J43" s="27">
        <f>'12Mo Totals'!J43/'12Mo Totals'!J$5</f>
        <v>1.1484346018436211</v>
      </c>
      <c r="K43" s="27">
        <f>'12Mo Totals'!K43/'12Mo Totals'!K$5</f>
        <v>1.2593832599118944</v>
      </c>
      <c r="L43" s="27">
        <f>'12Mo Totals'!L43/'12Mo Totals'!L$5</f>
        <v>1.2842821716878594</v>
      </c>
      <c r="M43" s="27">
        <f>'12Mo Totals'!M43/'12Mo Totals'!M$5</f>
        <v>1.1544854558787583</v>
      </c>
      <c r="N43" s="27">
        <f>'12Mo Totals'!N43/'12Mo Totals'!N$5</f>
        <v>1.2624119252229871</v>
      </c>
      <c r="O43" s="27">
        <f>'12Mo Totals'!O43/'12Mo Totals'!O$5</f>
        <v>1.4402789396357194</v>
      </c>
      <c r="P43" s="27">
        <f>'12Mo Totals'!P43/'12Mo Totals'!P$5</f>
        <v>1.276442913265202</v>
      </c>
      <c r="Q43" s="27">
        <f>'12Mo Totals'!Q43/'12Mo Totals'!Q$5</f>
        <v>1.1108009339153386</v>
      </c>
      <c r="R43" s="27">
        <f>'12Mo Totals'!R43/'12Mo Totals'!R$5</f>
        <v>1.1853939985158874</v>
      </c>
      <c r="S43" s="27">
        <f>'12Mo Totals'!S43/'12Mo Totals'!S$5</f>
        <v>1.1863821956409224</v>
      </c>
      <c r="T43" s="27">
        <f>'12Mo Totals'!T43/'12Mo Totals'!T$5</f>
        <v>1.3628761794034789</v>
      </c>
      <c r="U43" s="27">
        <f>'12Mo Totals'!U43/'12Mo Totals'!U$5</f>
        <v>1.2095295440860703</v>
      </c>
      <c r="V43" s="27">
        <f>'12Mo Totals'!V43/'12Mo Totals'!V$5</f>
        <v>0.93199177876685479</v>
      </c>
      <c r="W43" s="27">
        <f>'12Mo Totals'!W43/'12Mo Totals'!W$5</f>
        <v>1.6392592592592592</v>
      </c>
      <c r="X43" s="27">
        <f>'12Mo Totals'!X43/'12Mo Totals'!X$5</f>
        <v>1.1915654821899595</v>
      </c>
    </row>
    <row r="44" spans="1:24">
      <c r="A44" s="25">
        <f>'12Mo Totals'!A44</f>
        <v>41395</v>
      </c>
      <c r="B44" s="25">
        <f>'12Mo Totals'!B44</f>
        <v>41730</v>
      </c>
      <c r="C44" s="27">
        <f>'12Mo Totals'!C44/'12Mo Totals'!C$5</f>
        <v>1.391440813951438</v>
      </c>
      <c r="D44" s="27">
        <f>'12Mo Totals'!D44/'12Mo Totals'!D$5</f>
        <v>1.2770706872919522</v>
      </c>
      <c r="E44" s="27">
        <f>'12Mo Totals'!E44/'12Mo Totals'!E$5</f>
        <v>1.0832997447265886</v>
      </c>
      <c r="F44" s="27">
        <f>'12Mo Totals'!F44/'12Mo Totals'!F$5</f>
        <v>1.2919840266798657</v>
      </c>
      <c r="G44" s="27">
        <f>'12Mo Totals'!G44/'12Mo Totals'!G$5</f>
        <v>1.1911596745892488</v>
      </c>
      <c r="H44" s="27">
        <f>'12Mo Totals'!H44/'12Mo Totals'!H$5</f>
        <v>1.2024228307980454</v>
      </c>
      <c r="I44" s="27">
        <f>'12Mo Totals'!I44/'12Mo Totals'!I$5</f>
        <v>1.1976301955680262</v>
      </c>
      <c r="J44" s="27">
        <f>'12Mo Totals'!J44/'12Mo Totals'!J$5</f>
        <v>1.1584926262152571</v>
      </c>
      <c r="K44" s="27">
        <f>'12Mo Totals'!K44/'12Mo Totals'!K$5</f>
        <v>1.2718187539332915</v>
      </c>
      <c r="L44" s="27">
        <f>'12Mo Totals'!L44/'12Mo Totals'!L$5</f>
        <v>1.297838626279268</v>
      </c>
      <c r="M44" s="27">
        <f>'12Mo Totals'!M44/'12Mo Totals'!M$5</f>
        <v>1.1647518944023467</v>
      </c>
      <c r="N44" s="27">
        <f>'12Mo Totals'!N44/'12Mo Totals'!N$5</f>
        <v>1.2768602614751761</v>
      </c>
      <c r="O44" s="27">
        <f>'12Mo Totals'!O44/'12Mo Totals'!O$5</f>
        <v>1.4483982763105172</v>
      </c>
      <c r="P44" s="27">
        <f>'12Mo Totals'!P44/'12Mo Totals'!P$5</f>
        <v>1.2812361700244428</v>
      </c>
      <c r="Q44" s="27">
        <f>'12Mo Totals'!Q44/'12Mo Totals'!Q$5</f>
        <v>1.1223255925047919</v>
      </c>
      <c r="R44" s="27">
        <f>'12Mo Totals'!R44/'12Mo Totals'!R$5</f>
        <v>1.1879236599214589</v>
      </c>
      <c r="S44" s="27">
        <f>'12Mo Totals'!S44/'12Mo Totals'!S$5</f>
        <v>1.1864684570705619</v>
      </c>
      <c r="T44" s="27">
        <f>'12Mo Totals'!T44/'12Mo Totals'!T$5</f>
        <v>1.3694137638062871</v>
      </c>
      <c r="U44" s="27">
        <f>'12Mo Totals'!U44/'12Mo Totals'!U$5</f>
        <v>1.220356505833835</v>
      </c>
      <c r="V44" s="27">
        <f>'12Mo Totals'!V44/'12Mo Totals'!V$5</f>
        <v>0.93247526367834521</v>
      </c>
      <c r="W44" s="27">
        <f>'12Mo Totals'!W44/'12Mo Totals'!W$5</f>
        <v>1.6437037037037037</v>
      </c>
      <c r="X44" s="27">
        <f>'12Mo Totals'!X44/'12Mo Totals'!X$5</f>
        <v>1.1999378096116318</v>
      </c>
    </row>
    <row r="45" spans="1:24">
      <c r="A45" s="25">
        <f>'12Mo Totals'!A45</f>
        <v>41426</v>
      </c>
      <c r="B45" s="25">
        <f>'12Mo Totals'!B45</f>
        <v>41760</v>
      </c>
      <c r="C45" s="27">
        <f>'12Mo Totals'!C45/'12Mo Totals'!C$5</f>
        <v>1.3928867415492585</v>
      </c>
      <c r="D45" s="27">
        <f>'12Mo Totals'!D45/'12Mo Totals'!D$5</f>
        <v>1.2702173487370276</v>
      </c>
      <c r="E45" s="27">
        <f>'12Mo Totals'!E45/'12Mo Totals'!E$5</f>
        <v>1.0854830041649872</v>
      </c>
      <c r="F45" s="27">
        <f>'12Mo Totals'!F45/'12Mo Totals'!F$5</f>
        <v>1.2987164639567126</v>
      </c>
      <c r="G45" s="27">
        <f>'12Mo Totals'!G45/'12Mo Totals'!G$5</f>
        <v>1.2042590524804595</v>
      </c>
      <c r="H45" s="27">
        <f>'12Mo Totals'!H45/'12Mo Totals'!H$5</f>
        <v>1.204655965230337</v>
      </c>
      <c r="I45" s="27">
        <f>'12Mo Totals'!I45/'12Mo Totals'!I$5</f>
        <v>1.1980122039857339</v>
      </c>
      <c r="J45" s="27">
        <f>'12Mo Totals'!J45/'12Mo Totals'!J$5</f>
        <v>1.1543000328968089</v>
      </c>
      <c r="K45" s="27">
        <f>'12Mo Totals'!K45/'12Mo Totals'!K$5</f>
        <v>1.2871155863226347</v>
      </c>
      <c r="L45" s="27">
        <f>'12Mo Totals'!L45/'12Mo Totals'!L$5</f>
        <v>1.2994572312154173</v>
      </c>
      <c r="M45" s="27">
        <f>'12Mo Totals'!M45/'12Mo Totals'!M$5</f>
        <v>1.1666886035011188</v>
      </c>
      <c r="N45" s="27">
        <f>'12Mo Totals'!N45/'12Mo Totals'!N$5</f>
        <v>1.2860953854926078</v>
      </c>
      <c r="O45" s="27">
        <f>'12Mo Totals'!O45/'12Mo Totals'!O$5</f>
        <v>1.4479975817733193</v>
      </c>
      <c r="P45" s="27">
        <f>'12Mo Totals'!P45/'12Mo Totals'!P$5</f>
        <v>1.2827544885717592</v>
      </c>
      <c r="Q45" s="27">
        <f>'12Mo Totals'!Q45/'12Mo Totals'!Q$5</f>
        <v>1.1272817928308263</v>
      </c>
      <c r="R45" s="27">
        <f>'12Mo Totals'!R45/'12Mo Totals'!R$5</f>
        <v>1.1925727673695357</v>
      </c>
      <c r="S45" s="27">
        <f>'12Mo Totals'!S45/'12Mo Totals'!S$5</f>
        <v>1.1885099775720283</v>
      </c>
      <c r="T45" s="27">
        <f>'12Mo Totals'!T45/'12Mo Totals'!T$5</f>
        <v>1.3751643339444619</v>
      </c>
      <c r="U45" s="27">
        <f>'12Mo Totals'!U45/'12Mo Totals'!U$5</f>
        <v>1.2251621772077117</v>
      </c>
      <c r="V45" s="27">
        <f>'12Mo Totals'!V45/'12Mo Totals'!V$5</f>
        <v>0.92875461847469465</v>
      </c>
      <c r="W45" s="27">
        <f>'12Mo Totals'!W45/'12Mo Totals'!W$5</f>
        <v>1.7170370370370371</v>
      </c>
      <c r="X45" s="27">
        <f>'12Mo Totals'!X45/'12Mo Totals'!X$5</f>
        <v>1.2041279406403465</v>
      </c>
    </row>
    <row r="46" spans="1:24">
      <c r="A46" s="25">
        <f>'12Mo Totals'!A46</f>
        <v>41456</v>
      </c>
      <c r="B46" s="25">
        <f>'12Mo Totals'!B46</f>
        <v>41791</v>
      </c>
      <c r="C46" s="27">
        <f>'12Mo Totals'!C46/'12Mo Totals'!C$5</f>
        <v>1.4052652924476734</v>
      </c>
      <c r="D46" s="27">
        <f>'12Mo Totals'!D46/'12Mo Totals'!D$5</f>
        <v>1.2723712551400039</v>
      </c>
      <c r="E46" s="27">
        <f>'12Mo Totals'!E46/'12Mo Totals'!E$5</f>
        <v>1.089328899637243</v>
      </c>
      <c r="F46" s="27">
        <f>'12Mo Totals'!F46/'12Mo Totals'!F$5</f>
        <v>1.3141419626424216</v>
      </c>
      <c r="G46" s="27">
        <f>'12Mo Totals'!G46/'12Mo Totals'!G$5</f>
        <v>1.2170744935396396</v>
      </c>
      <c r="H46" s="27">
        <f>'12Mo Totals'!H46/'12Mo Totals'!H$5</f>
        <v>1.2102388013110661</v>
      </c>
      <c r="I46" s="27">
        <f>'12Mo Totals'!I46/'12Mo Totals'!I$5</f>
        <v>1.2046584743327531</v>
      </c>
      <c r="J46" s="27">
        <f>'12Mo Totals'!J46/'12Mo Totals'!J$5</f>
        <v>1.1605854232139483</v>
      </c>
      <c r="K46" s="27">
        <f>'12Mo Totals'!K46/'12Mo Totals'!K$5</f>
        <v>1.291386616320537</v>
      </c>
      <c r="L46" s="27">
        <f>'12Mo Totals'!L46/'12Mo Totals'!L$5</f>
        <v>1.305724006583348</v>
      </c>
      <c r="M46" s="27">
        <f>'12Mo Totals'!M46/'12Mo Totals'!M$5</f>
        <v>1.1748867119192223</v>
      </c>
      <c r="N46" s="27">
        <f>'12Mo Totals'!N46/'12Mo Totals'!N$5</f>
        <v>1.2960602234621703</v>
      </c>
      <c r="O46" s="27">
        <f>'12Mo Totals'!O46/'12Mo Totals'!O$5</f>
        <v>1.4651922982292114</v>
      </c>
      <c r="P46" s="27">
        <f>'12Mo Totals'!P46/'12Mo Totals'!P$5</f>
        <v>1.2896720295765729</v>
      </c>
      <c r="Q46" s="27">
        <f>'12Mo Totals'!Q46/'12Mo Totals'!Q$5</f>
        <v>1.1410695838583125</v>
      </c>
      <c r="R46" s="27">
        <f>'12Mo Totals'!R46/'12Mo Totals'!R$5</f>
        <v>1.1978355303200847</v>
      </c>
      <c r="S46" s="27">
        <f>'12Mo Totals'!S46/'12Mo Totals'!S$5</f>
        <v>1.1980274886422451</v>
      </c>
      <c r="T46" s="27">
        <f>'12Mo Totals'!T46/'12Mo Totals'!T$5</f>
        <v>1.3847694853105577</v>
      </c>
      <c r="U46" s="27">
        <f>'12Mo Totals'!U46/'12Mo Totals'!U$5</f>
        <v>1.2330580202451689</v>
      </c>
      <c r="V46" s="27">
        <f>'12Mo Totals'!V46/'12Mo Totals'!V$5</f>
        <v>0.9323220606405479</v>
      </c>
      <c r="W46" s="27">
        <f>'12Mo Totals'!W46/'12Mo Totals'!W$5</f>
        <v>1.7392592592592593</v>
      </c>
      <c r="X46" s="27">
        <f>'12Mo Totals'!X46/'12Mo Totals'!X$5</f>
        <v>1.2125332933027386</v>
      </c>
    </row>
    <row r="47" spans="1:24">
      <c r="A47" s="25">
        <f>'12Mo Totals'!A47</f>
        <v>41487</v>
      </c>
      <c r="B47" s="25">
        <f>'12Mo Totals'!B47</f>
        <v>41821</v>
      </c>
      <c r="C47" s="27">
        <f>'12Mo Totals'!C47/'12Mo Totals'!C$5</f>
        <v>1.3916876796388709</v>
      </c>
      <c r="D47" s="27">
        <f>'12Mo Totals'!D47/'12Mo Totals'!D$5</f>
        <v>1.2674760133150578</v>
      </c>
      <c r="E47" s="27">
        <f>'12Mo Totals'!E47/'12Mo Totals'!E$5</f>
        <v>1.0892281338170093</v>
      </c>
      <c r="F47" s="27">
        <f>'12Mo Totals'!F47/'12Mo Totals'!F$5</f>
        <v>1.3313791164697233</v>
      </c>
      <c r="G47" s="27">
        <f>'12Mo Totals'!G47/'12Mo Totals'!G$5</f>
        <v>1.2342861700430692</v>
      </c>
      <c r="H47" s="27">
        <f>'12Mo Totals'!H47/'12Mo Totals'!H$5</f>
        <v>1.2146370356140919</v>
      </c>
      <c r="I47" s="27">
        <f>'12Mo Totals'!I47/'12Mo Totals'!I$5</f>
        <v>1.2080559828265243</v>
      </c>
      <c r="J47" s="27">
        <f>'12Mo Totals'!J47/'12Mo Totals'!J$5</f>
        <v>1.1706364482645184</v>
      </c>
      <c r="K47" s="27">
        <f>'12Mo Totals'!K47/'12Mo Totals'!K$5</f>
        <v>1.3012460667086219</v>
      </c>
      <c r="L47" s="27">
        <f>'12Mo Totals'!L47/'12Mo Totals'!L$5</f>
        <v>1.3105457813300474</v>
      </c>
      <c r="M47" s="27">
        <f>'12Mo Totals'!M47/'12Mo Totals'!M$5</f>
        <v>1.1806968392155388</v>
      </c>
      <c r="N47" s="27">
        <f>'12Mo Totals'!N47/'12Mo Totals'!N$5</f>
        <v>1.3080648664793169</v>
      </c>
      <c r="O47" s="27">
        <f>'12Mo Totals'!O47/'12Mo Totals'!O$5</f>
        <v>1.5000386635079752</v>
      </c>
      <c r="P47" s="27">
        <f>'12Mo Totals'!P47/'12Mo Totals'!P$5</f>
        <v>1.2967529770618154</v>
      </c>
      <c r="Q47" s="27">
        <f>'12Mo Totals'!Q47/'12Mo Totals'!Q$5</f>
        <v>1.1376241289328644</v>
      </c>
      <c r="R47" s="27">
        <f>'12Mo Totals'!R47/'12Mo Totals'!R$5</f>
        <v>1.2055078916431126</v>
      </c>
      <c r="S47" s="27">
        <f>'12Mo Totals'!S47/'12Mo Totals'!S$5</f>
        <v>1.2018229915463798</v>
      </c>
      <c r="T47" s="27">
        <f>'12Mo Totals'!T47/'12Mo Totals'!T$5</f>
        <v>1.3932209453114519</v>
      </c>
      <c r="U47" s="27">
        <f>'12Mo Totals'!U47/'12Mo Totals'!U$5</f>
        <v>1.2451119619181785</v>
      </c>
      <c r="V47" s="27">
        <f>'12Mo Totals'!V47/'12Mo Totals'!V$5</f>
        <v>0.93240363628405032</v>
      </c>
      <c r="W47" s="27">
        <f>'12Mo Totals'!W47/'12Mo Totals'!W$5</f>
        <v>1.7340740740740741</v>
      </c>
      <c r="X47" s="27">
        <f>'12Mo Totals'!X47/'12Mo Totals'!X$5</f>
        <v>1.2203770024232807</v>
      </c>
    </row>
    <row r="48" spans="1:24">
      <c r="A48" s="25">
        <f>'12Mo Totals'!A48</f>
        <v>41518</v>
      </c>
      <c r="B48" s="25">
        <f>'12Mo Totals'!B48</f>
        <v>41852</v>
      </c>
      <c r="C48" s="27">
        <f>'12Mo Totals'!C48/'12Mo Totals'!C$5</f>
        <v>1.3939271040891539</v>
      </c>
      <c r="D48" s="27">
        <f>'12Mo Totals'!D48/'12Mo Totals'!D$5</f>
        <v>1.2647346778930879</v>
      </c>
      <c r="E48" s="27">
        <f>'12Mo Totals'!E48/'12Mo Totals'!E$5</f>
        <v>1.0916633078059923</v>
      </c>
      <c r="F48" s="27">
        <f>'12Mo Totals'!F48/'12Mo Totals'!F$5</f>
        <v>1.3327582809939595</v>
      </c>
      <c r="G48" s="27">
        <f>'12Mo Totals'!G48/'12Mo Totals'!G$5</f>
        <v>1.2310240867762003</v>
      </c>
      <c r="H48" s="27">
        <f>'12Mo Totals'!H48/'12Mo Totals'!H$5</f>
        <v>1.2173223997790878</v>
      </c>
      <c r="I48" s="27">
        <f>'12Mo Totals'!I48/'12Mo Totals'!I$5</f>
        <v>1.2104325484694309</v>
      </c>
      <c r="J48" s="27">
        <f>'12Mo Totals'!J48/'12Mo Totals'!J$5</f>
        <v>1.1725192656312338</v>
      </c>
      <c r="K48" s="27">
        <f>'12Mo Totals'!K48/'12Mo Totals'!K$5</f>
        <v>1.3020851688693098</v>
      </c>
      <c r="L48" s="27">
        <f>'12Mo Totals'!L48/'12Mo Totals'!L$5</f>
        <v>1.3156381745676486</v>
      </c>
      <c r="M48" s="27">
        <f>'12Mo Totals'!M48/'12Mo Totals'!M$5</f>
        <v>1.1822762912960909</v>
      </c>
      <c r="N48" s="27">
        <f>'12Mo Totals'!N48/'12Mo Totals'!N$5</f>
        <v>1.315867714739543</v>
      </c>
      <c r="O48" s="27">
        <f>'12Mo Totals'!O48/'12Mo Totals'!O$5</f>
        <v>1.4934447779660183</v>
      </c>
      <c r="P48" s="27">
        <f>'12Mo Totals'!P48/'12Mo Totals'!P$5</f>
        <v>1.2946286928162427</v>
      </c>
      <c r="Q48" s="27">
        <f>'12Mo Totals'!Q48/'12Mo Totals'!Q$5</f>
        <v>1.1428311249380474</v>
      </c>
      <c r="R48" s="27">
        <f>'12Mo Totals'!R48/'12Mo Totals'!R$5</f>
        <v>1.209281539474891</v>
      </c>
      <c r="S48" s="27">
        <f>'12Mo Totals'!S48/'12Mo Totals'!S$5</f>
        <v>1.2329346138363333</v>
      </c>
      <c r="T48" s="27">
        <f>'12Mo Totals'!T48/'12Mo Totals'!T$5</f>
        <v>1.4010642579260386</v>
      </c>
      <c r="U48" s="27">
        <f>'12Mo Totals'!U48/'12Mo Totals'!U$5</f>
        <v>1.2479635541518501</v>
      </c>
      <c r="V48" s="27">
        <f>'12Mo Totals'!V48/'12Mo Totals'!V$5</f>
        <v>0.93311593092731615</v>
      </c>
      <c r="W48" s="27">
        <f>'12Mo Totals'!W48/'12Mo Totals'!W$5</f>
        <v>1.7088888888888889</v>
      </c>
      <c r="X48" s="27">
        <f>'12Mo Totals'!X48/'12Mo Totals'!X$5</f>
        <v>1.2227091419870901</v>
      </c>
    </row>
    <row r="49" spans="1:24">
      <c r="A49" s="25">
        <f>'12Mo Totals'!A49</f>
        <v>41548</v>
      </c>
      <c r="B49" s="25">
        <f>'12Mo Totals'!B49</f>
        <v>41883</v>
      </c>
      <c r="C49" s="27">
        <f>'12Mo Totals'!C49/'12Mo Totals'!C$5</f>
        <v>1.4061998554072401</v>
      </c>
      <c r="D49" s="27">
        <f>'12Mo Totals'!D49/'12Mo Totals'!D$5</f>
        <v>1.2847072645388682</v>
      </c>
      <c r="E49" s="27">
        <f>'12Mo Totals'!E49/'12Mo Totals'!E$5</f>
        <v>1.0946191051995162</v>
      </c>
      <c r="F49" s="27">
        <f>'12Mo Totals'!F49/'12Mo Totals'!F$5</f>
        <v>1.3479627289196865</v>
      </c>
      <c r="G49" s="27">
        <f>'12Mo Totals'!G49/'12Mo Totals'!G$5</f>
        <v>1.2397001116605519</v>
      </c>
      <c r="H49" s="27">
        <f>'12Mo Totals'!H49/'12Mo Totals'!H$5</f>
        <v>1.2325221212375888</v>
      </c>
      <c r="I49" s="27">
        <f>'12Mo Totals'!I49/'12Mo Totals'!I$5</f>
        <v>1.2191950778384408</v>
      </c>
      <c r="J49" s="27">
        <f>'12Mo Totals'!J49/'12Mo Totals'!J$5</f>
        <v>1.1916274121410224</v>
      </c>
      <c r="K49" s="27">
        <f>'12Mo Totals'!K49/'12Mo Totals'!K$5</f>
        <v>1.3017830920914621</v>
      </c>
      <c r="L49" s="27">
        <f>'12Mo Totals'!L49/'12Mo Totals'!L$5</f>
        <v>1.3258008350027146</v>
      </c>
      <c r="M49" s="27">
        <f>'12Mo Totals'!M49/'12Mo Totals'!M$5</f>
        <v>1.2155387999924787</v>
      </c>
      <c r="N49" s="27">
        <f>'12Mo Totals'!N49/'12Mo Totals'!N$5</f>
        <v>1.3284968571389784</v>
      </c>
      <c r="O49" s="27">
        <f>'12Mo Totals'!O49/'12Mo Totals'!O$5</f>
        <v>1.5147307965385617</v>
      </c>
      <c r="P49" s="27">
        <f>'12Mo Totals'!P49/'12Mo Totals'!P$5</f>
        <v>1.3081914306918221</v>
      </c>
      <c r="Q49" s="27">
        <f>'12Mo Totals'!Q49/'12Mo Totals'!Q$5</f>
        <v>1.1629753921668149</v>
      </c>
      <c r="R49" s="27">
        <f>'12Mo Totals'!R49/'12Mo Totals'!R$5</f>
        <v>1.2245979139048</v>
      </c>
      <c r="S49" s="27">
        <f>'12Mo Totals'!S49/'12Mo Totals'!S$5</f>
        <v>1.2353211800563575</v>
      </c>
      <c r="T49" s="27">
        <f>'12Mo Totals'!T49/'12Mo Totals'!T$5</f>
        <v>1.4162858292715645</v>
      </c>
      <c r="U49" s="27">
        <f>'12Mo Totals'!U49/'12Mo Totals'!U$5</f>
        <v>1.2560298110678134</v>
      </c>
      <c r="V49" s="27">
        <f>'12Mo Totals'!V49/'12Mo Totals'!V$5</f>
        <v>0.93602678864546629</v>
      </c>
      <c r="W49" s="27">
        <f>'12Mo Totals'!W49/'12Mo Totals'!W$5</f>
        <v>1.7188888888888889</v>
      </c>
      <c r="X49" s="27">
        <f>'12Mo Totals'!X49/'12Mo Totals'!X$5</f>
        <v>1.2345165233428406</v>
      </c>
    </row>
    <row r="50" spans="1:24">
      <c r="A50" s="25">
        <f>'12Mo Totals'!A50</f>
        <v>41579</v>
      </c>
      <c r="B50" s="25">
        <f>'12Mo Totals'!B50</f>
        <v>41913</v>
      </c>
      <c r="C50" s="27">
        <f>'12Mo Totals'!C50/'12Mo Totals'!C$5</f>
        <v>1.4142582567755815</v>
      </c>
      <c r="D50" s="27">
        <f>'12Mo Totals'!D50/'12Mo Totals'!D$5</f>
        <v>1.2625807714901116</v>
      </c>
      <c r="E50" s="27">
        <f>'12Mo Totals'!E50/'12Mo Totals'!E$5</f>
        <v>1.100665054413543</v>
      </c>
      <c r="F50" s="27">
        <f>'12Mo Totals'!F50/'12Mo Totals'!F$5</f>
        <v>1.3559205562790428</v>
      </c>
      <c r="G50" s="27">
        <f>'12Mo Totals'!G50/'12Mo Totals'!G$5</f>
        <v>1.2448795661189982</v>
      </c>
      <c r="H50" s="27">
        <f>'12Mo Totals'!H50/'12Mo Totals'!H$5</f>
        <v>1.2311614300064433</v>
      </c>
      <c r="I50" s="27">
        <f>'12Mo Totals'!I50/'12Mo Totals'!I$5</f>
        <v>1.2231503862341746</v>
      </c>
      <c r="J50" s="27">
        <f>'12Mo Totals'!J50/'12Mo Totals'!J$5</f>
        <v>1.1864619131944201</v>
      </c>
      <c r="K50" s="27">
        <f>'12Mo Totals'!K50/'12Mo Totals'!K$5</f>
        <v>1.3025718481225088</v>
      </c>
      <c r="L50" s="27">
        <f>'12Mo Totals'!L50/'12Mo Totals'!L$5</f>
        <v>1.3354443844961135</v>
      </c>
      <c r="M50" s="27">
        <f>'12Mo Totals'!M50/'12Mo Totals'!M$5</f>
        <v>1.2265385555534662</v>
      </c>
      <c r="N50" s="27">
        <f>'12Mo Totals'!N50/'12Mo Totals'!N$5</f>
        <v>1.3366730474212247</v>
      </c>
      <c r="O50" s="27">
        <f>'12Mo Totals'!O50/'12Mo Totals'!O$5</f>
        <v>1.5299009511222963</v>
      </c>
      <c r="P50" s="27">
        <f>'12Mo Totals'!P50/'12Mo Totals'!P$5</f>
        <v>1.3150681200765286</v>
      </c>
      <c r="Q50" s="27">
        <f>'12Mo Totals'!Q50/'12Mo Totals'!Q$5</f>
        <v>1.1571025933467489</v>
      </c>
      <c r="R50" s="27">
        <f>'12Mo Totals'!R50/'12Mo Totals'!R$5</f>
        <v>1.2282781793775066</v>
      </c>
      <c r="S50" s="27">
        <f>'12Mo Totals'!S50/'12Mo Totals'!S$5</f>
        <v>1.2400080510667664</v>
      </c>
      <c r="T50" s="27">
        <f>'12Mo Totals'!T50/'12Mo Totals'!T$5</f>
        <v>1.4261771676429817</v>
      </c>
      <c r="U50" s="27">
        <f>'12Mo Totals'!U50/'12Mo Totals'!U$5</f>
        <v>1.2639483759557379</v>
      </c>
      <c r="V50" s="27">
        <f>'12Mo Totals'!V50/'12Mo Totals'!V$5</f>
        <v>0.93876653647724539</v>
      </c>
      <c r="W50" s="27">
        <f>'12Mo Totals'!W50/'12Mo Totals'!W$5</f>
        <v>1.7488888888888889</v>
      </c>
      <c r="X50" s="27">
        <f>'12Mo Totals'!X50/'12Mo Totals'!X$5</f>
        <v>1.2390806545002251</v>
      </c>
    </row>
    <row r="51" spans="1:24">
      <c r="A51" s="25">
        <f>'12Mo Totals'!A51</f>
        <v>41609</v>
      </c>
      <c r="B51" s="25">
        <f>'12Mo Totals'!B51</f>
        <v>41944</v>
      </c>
      <c r="C51" s="27">
        <f>'12Mo Totals'!C51/'12Mo Totals'!C$5</f>
        <v>1.4164976812258645</v>
      </c>
      <c r="D51" s="27">
        <f>'12Mo Totals'!D51/'12Mo Totals'!D$5</f>
        <v>1.2480908556882711</v>
      </c>
      <c r="E51" s="27">
        <f>'12Mo Totals'!E51/'12Mo Totals'!E$5</f>
        <v>1.0989520354695688</v>
      </c>
      <c r="F51" s="27">
        <f>'12Mo Totals'!F51/'12Mo Totals'!F$5</f>
        <v>1.3571843899719842</v>
      </c>
      <c r="G51" s="27">
        <f>'12Mo Totals'!G51/'12Mo Totals'!G$5</f>
        <v>1.2495932365608551</v>
      </c>
      <c r="H51" s="27">
        <f>'12Mo Totals'!H51/'12Mo Totals'!H$5</f>
        <v>1.232169942330704</v>
      </c>
      <c r="I51" s="27">
        <f>'12Mo Totals'!I51/'12Mo Totals'!I$5</f>
        <v>1.2247561738307331</v>
      </c>
      <c r="J51" s="27">
        <f>'12Mo Totals'!J51/'12Mo Totals'!J$5</f>
        <v>1.1937202091397134</v>
      </c>
      <c r="K51" s="27">
        <f>'12Mo Totals'!K51/'12Mo Totals'!K$5</f>
        <v>1.3091671911055172</v>
      </c>
      <c r="L51" s="27">
        <f>'12Mo Totals'!L51/'12Mo Totals'!L$5</f>
        <v>1.3389726368963633</v>
      </c>
      <c r="M51" s="27">
        <f>'12Mo Totals'!M51/'12Mo Totals'!M$5</f>
        <v>1.2364477370588345</v>
      </c>
      <c r="N51" s="27">
        <f>'12Mo Totals'!N51/'12Mo Totals'!N$5</f>
        <v>1.3468958307878196</v>
      </c>
      <c r="O51" s="27">
        <f>'12Mo Totals'!O51/'12Mo Totals'!O$5</f>
        <v>1.5553907474710551</v>
      </c>
      <c r="P51" s="27">
        <f>'12Mo Totals'!P51/'12Mo Totals'!P$5</f>
        <v>1.3199907402994424</v>
      </c>
      <c r="Q51" s="27">
        <f>'12Mo Totals'!Q51/'12Mo Totals'!Q$5</f>
        <v>1.1469662679811545</v>
      </c>
      <c r="R51" s="27">
        <f>'12Mo Totals'!R51/'12Mo Totals'!R$5</f>
        <v>1.2315498970292738</v>
      </c>
      <c r="S51" s="27">
        <f>'12Mo Totals'!S51/'12Mo Totals'!S$5</f>
        <v>1.2480016102133533</v>
      </c>
      <c r="T51" s="27">
        <f>'12Mo Totals'!T51/'12Mo Totals'!T$5</f>
        <v>1.4316326074319188</v>
      </c>
      <c r="U51" s="27">
        <f>'12Mo Totals'!U51/'12Mo Totals'!U$5</f>
        <v>1.2702309676100021</v>
      </c>
      <c r="V51" s="27">
        <f>'12Mo Totals'!V51/'12Mo Totals'!V$5</f>
        <v>0.94111034399056115</v>
      </c>
      <c r="W51" s="27">
        <f>'12Mo Totals'!W51/'12Mo Totals'!W$5</f>
        <v>1.7774074074074073</v>
      </c>
      <c r="X51" s="27">
        <f>'12Mo Totals'!X51/'12Mo Totals'!X$5</f>
        <v>1.2427145032274667</v>
      </c>
    </row>
    <row r="52" spans="1:24">
      <c r="A52" s="25">
        <f>'12Mo Totals'!A52</f>
        <v>41640</v>
      </c>
      <c r="B52" s="25">
        <f>'12Mo Totals'!B52</f>
        <v>41974</v>
      </c>
      <c r="C52" s="27">
        <f>'12Mo Totals'!C52/'12Mo Totals'!C$5</f>
        <v>1.4267602405177127</v>
      </c>
      <c r="D52" s="27">
        <f>'12Mo Totals'!D52/'12Mo Totals'!D$5</f>
        <v>1.2627765811631095</v>
      </c>
      <c r="E52" s="27">
        <f>'12Mo Totals'!E52/'12Mo Totals'!E$5</f>
        <v>1.1098515383581888</v>
      </c>
      <c r="F52" s="27">
        <f>'12Mo Totals'!F52/'12Mo Totals'!F$5</f>
        <v>1.3721966198455529</v>
      </c>
      <c r="G52" s="27">
        <f>'12Mo Totals'!G52/'12Mo Totals'!G$5</f>
        <v>1.2644456851172436</v>
      </c>
      <c r="H52" s="27">
        <f>'12Mo Totals'!H52/'12Mo Totals'!H$5</f>
        <v>1.2444761939065045</v>
      </c>
      <c r="I52" s="27">
        <f>'12Mo Totals'!I52/'12Mo Totals'!I$5</f>
        <v>1.2336370243910684</v>
      </c>
      <c r="J52" s="27">
        <f>'12Mo Totals'!J52/'12Mo Totals'!J$5</f>
        <v>1.2099726326546325</v>
      </c>
      <c r="K52" s="27">
        <f>'12Mo Totals'!K52/'12Mo Totals'!K$5</f>
        <v>1.3194378015523389</v>
      </c>
      <c r="L52" s="27">
        <f>'12Mo Totals'!L52/'12Mo Totals'!L$5</f>
        <v>1.3590681873496919</v>
      </c>
      <c r="M52" s="27">
        <f>'12Mo Totals'!M52/'12Mo Totals'!M$5</f>
        <v>1.2487260966850309</v>
      </c>
      <c r="N52" s="27">
        <f>'12Mo Totals'!N52/'12Mo Totals'!N$5</f>
        <v>1.3632889395728967</v>
      </c>
      <c r="O52" s="27">
        <f>'12Mo Totals'!O52/'12Mo Totals'!O$5</f>
        <v>1.5535138099020758</v>
      </c>
      <c r="P52" s="27">
        <f>'12Mo Totals'!P52/'12Mo Totals'!P$5</f>
        <v>1.3484983625308939</v>
      </c>
      <c r="Q52" s="27">
        <f>'12Mo Totals'!Q52/'12Mo Totals'!Q$5</f>
        <v>1.1579176793039823</v>
      </c>
      <c r="R52" s="27">
        <f>'12Mo Totals'!R52/'12Mo Totals'!R$5</f>
        <v>1.2380216280213778</v>
      </c>
      <c r="S52" s="27">
        <f>'12Mo Totals'!S52/'12Mo Totals'!S$5</f>
        <v>1.2665190637759502</v>
      </c>
      <c r="T52" s="27">
        <f>'12Mo Totals'!T52/'12Mo Totals'!T$5</f>
        <v>1.4458704109466529</v>
      </c>
      <c r="U52" s="27">
        <f>'12Mo Totals'!U52/'12Mo Totals'!U$5</f>
        <v>1.2872041899092261</v>
      </c>
      <c r="V52" s="27">
        <f>'12Mo Totals'!V52/'12Mo Totals'!V$5</f>
        <v>0.94258666417297221</v>
      </c>
      <c r="W52" s="27">
        <f>'12Mo Totals'!W52/'12Mo Totals'!W$5</f>
        <v>1.8566666666666667</v>
      </c>
      <c r="X52" s="27">
        <f>'12Mo Totals'!X52/'12Mo Totals'!X$5</f>
        <v>1.2548163239046985</v>
      </c>
    </row>
    <row r="53" spans="1:24">
      <c r="A53" s="25">
        <f>'12Mo Totals'!A53</f>
        <v>41671</v>
      </c>
      <c r="B53" s="25">
        <f>'12Mo Totals'!B53</f>
        <v>42005</v>
      </c>
      <c r="C53" s="27">
        <f>'12Mo Totals'!C53/'12Mo Totals'!C$5</f>
        <v>1.4311685563647265</v>
      </c>
      <c r="D53" s="27">
        <f>'12Mo Totals'!D53/'12Mo Totals'!D$5</f>
        <v>1.2320344625024475</v>
      </c>
      <c r="E53" s="27">
        <f>'12Mo Totals'!E53/'12Mo Totals'!E$5</f>
        <v>1.1171906489318824</v>
      </c>
      <c r="F53" s="27">
        <f>'12Mo Totals'!F53/'12Mo Totals'!F$5</f>
        <v>1.3775595035007713</v>
      </c>
      <c r="G53" s="27">
        <f>'12Mo Totals'!G53/'12Mo Totals'!G$5</f>
        <v>1.2611357473281226</v>
      </c>
      <c r="H53" s="27">
        <f>'12Mo Totals'!H53/'12Mo Totals'!H$5</f>
        <v>1.2440399723059314</v>
      </c>
      <c r="I53" s="27">
        <f>'12Mo Totals'!I53/'12Mo Totals'!I$5</f>
        <v>1.2351853416946976</v>
      </c>
      <c r="J53" s="27">
        <f>'12Mo Totals'!J53/'12Mo Totals'!J$5</f>
        <v>1.2151451309223005</v>
      </c>
      <c r="K53" s="27">
        <f>'12Mo Totals'!K53/'12Mo Totals'!K$5</f>
        <v>1.3155527585483533</v>
      </c>
      <c r="L53" s="27">
        <f>'12Mo Totals'!L53/'12Mo Totals'!L$5</f>
        <v>1.3641520705718559</v>
      </c>
      <c r="M53" s="27">
        <f>'12Mo Totals'!M53/'12Mo Totals'!M$5</f>
        <v>1.2522610608653142</v>
      </c>
      <c r="N53" s="27">
        <f>'12Mo Totals'!N53/'12Mo Totals'!N$5</f>
        <v>1.3715296162044013</v>
      </c>
      <c r="O53" s="27">
        <f>'12Mo Totals'!O53/'12Mo Totals'!O$5</f>
        <v>1.5565717418964802</v>
      </c>
      <c r="P53" s="27">
        <f>'12Mo Totals'!P53/'12Mo Totals'!P$5</f>
        <v>1.3541154602956296</v>
      </c>
      <c r="Q53" s="27">
        <f>'12Mo Totals'!Q53/'12Mo Totals'!Q$5</f>
        <v>1.1788710611642892</v>
      </c>
      <c r="R53" s="27">
        <f>'12Mo Totals'!R53/'12Mo Totals'!R$5</f>
        <v>1.2463843517846869</v>
      </c>
      <c r="S53" s="27">
        <f>'12Mo Totals'!S53/'12Mo Totals'!S$5</f>
        <v>1.2725861176605899</v>
      </c>
      <c r="T53" s="27">
        <f>'12Mo Totals'!T53/'12Mo Totals'!T$5</f>
        <v>1.4561731431382194</v>
      </c>
      <c r="U53" s="27">
        <f>'12Mo Totals'!U53/'12Mo Totals'!U$5</f>
        <v>1.2864316469933312</v>
      </c>
      <c r="V53" s="27">
        <f>'12Mo Totals'!V53/'12Mo Totals'!V$5</f>
        <v>0.94222653755165631</v>
      </c>
      <c r="W53" s="27">
        <f>'12Mo Totals'!W53/'12Mo Totals'!W$5</f>
        <v>1.9533333333333334</v>
      </c>
      <c r="X53" s="27">
        <f>'12Mo Totals'!X53/'12Mo Totals'!X$5</f>
        <v>1.2592056786258068</v>
      </c>
    </row>
    <row r="54" spans="1:24">
      <c r="A54" s="25">
        <f>'12Mo Totals'!A54</f>
        <v>41699</v>
      </c>
      <c r="B54" s="25">
        <f>'12Mo Totals'!B54</f>
        <v>42036</v>
      </c>
      <c r="C54" s="27">
        <f>'12Mo Totals'!C54/'12Mo Totals'!C$5</f>
        <v>1.4380102625592919</v>
      </c>
      <c r="D54" s="27">
        <f>'12Mo Totals'!D54/'12Mo Totals'!D$5</f>
        <v>1.2598394360681417</v>
      </c>
      <c r="E54" s="27">
        <f>'12Mo Totals'!E54/'12Mo Totals'!E$5</f>
        <v>1.1176944780330511</v>
      </c>
      <c r="F54" s="27">
        <f>'12Mo Totals'!F54/'12Mo Totals'!F$5</f>
        <v>1.3815480280830574</v>
      </c>
      <c r="G54" s="27">
        <f>'12Mo Totals'!G54/'12Mo Totals'!G$5</f>
        <v>1.287171797734886</v>
      </c>
      <c r="H54" s="27">
        <f>'12Mo Totals'!H54/'12Mo Totals'!H$5</f>
        <v>1.2473856719213361</v>
      </c>
      <c r="I54" s="27">
        <f>'12Mo Totals'!I54/'12Mo Totals'!I$5</f>
        <v>1.2404557056168759</v>
      </c>
      <c r="J54" s="27">
        <f>'12Mo Totals'!J54/'12Mo Totals'!J$5</f>
        <v>1.2190507520770486</v>
      </c>
      <c r="K54" s="27">
        <f>'12Mo Totals'!K54/'12Mo Totals'!K$5</f>
        <v>1.3437717642122928</v>
      </c>
      <c r="L54" s="27">
        <f>'12Mo Totals'!L54/'12Mo Totals'!L$5</f>
        <v>1.3710996471747601</v>
      </c>
      <c r="M54" s="27">
        <f>'12Mo Totals'!M54/'12Mo Totals'!M$5</f>
        <v>1.2619822123610929</v>
      </c>
      <c r="N54" s="27">
        <f>'12Mo Totals'!N54/'12Mo Totals'!N$5</f>
        <v>1.3819865868393544</v>
      </c>
      <c r="O54" s="27">
        <f>'12Mo Totals'!O54/'12Mo Totals'!O$5</f>
        <v>1.5215918117719838</v>
      </c>
      <c r="P54" s="27">
        <f>'12Mo Totals'!P54/'12Mo Totals'!P$5</f>
        <v>1.364975182640785</v>
      </c>
      <c r="Q54" s="27">
        <f>'12Mo Totals'!Q54/'12Mo Totals'!Q$5</f>
        <v>1.1749329718690846</v>
      </c>
      <c r="R54" s="27">
        <f>'12Mo Totals'!R54/'12Mo Totals'!R$5</f>
        <v>1.2563512510734802</v>
      </c>
      <c r="S54" s="27">
        <f>'12Mo Totals'!S54/'12Mo Totals'!S$5</f>
        <v>1.2792857553625856</v>
      </c>
      <c r="T54" s="27">
        <f>'12Mo Totals'!T54/'12Mo Totals'!T$5</f>
        <v>1.4695434422930733</v>
      </c>
      <c r="U54" s="27">
        <f>'12Mo Totals'!U54/'12Mo Totals'!U$5</f>
        <v>1.3310573613115053</v>
      </c>
      <c r="V54" s="27">
        <f>'12Mo Totals'!V54/'12Mo Totals'!V$5</f>
        <v>0.94664753949952352</v>
      </c>
      <c r="W54" s="27">
        <f>'12Mo Totals'!W54/'12Mo Totals'!W$5</f>
        <v>2.0237037037037036</v>
      </c>
      <c r="X54" s="27">
        <f>'12Mo Totals'!X54/'12Mo Totals'!X$5</f>
        <v>1.268009907572216</v>
      </c>
    </row>
    <row r="55" spans="1:24">
      <c r="A55" s="25">
        <f>'12Mo Totals'!A55</f>
        <v>41730</v>
      </c>
      <c r="B55" s="25">
        <f>'12Mo Totals'!B55</f>
        <v>42064</v>
      </c>
      <c r="C55" s="27">
        <f>'12Mo Totals'!C55/'12Mo Totals'!C$5</f>
        <v>1.4549558286752129</v>
      </c>
      <c r="D55" s="27">
        <f>'12Mo Totals'!D55/'12Mo Totals'!D$5</f>
        <v>1.2537693362052085</v>
      </c>
      <c r="E55" s="27">
        <f>'12Mo Totals'!E55/'12Mo Totals'!E$5</f>
        <v>1.1255878006180304</v>
      </c>
      <c r="F55" s="27">
        <f>'12Mo Totals'!F55/'12Mo Totals'!F$5</f>
        <v>1.3869397444460996</v>
      </c>
      <c r="G55" s="27">
        <f>'12Mo Totals'!G55/'12Mo Totals'!G$5</f>
        <v>1.2973504546179615</v>
      </c>
      <c r="H55" s="27">
        <f>'12Mo Totals'!H55/'12Mo Totals'!H$5</f>
        <v>1.2557499209598475</v>
      </c>
      <c r="I55" s="27">
        <f>'12Mo Totals'!I55/'12Mo Totals'!I$5</f>
        <v>1.2551342945521542</v>
      </c>
      <c r="J55" s="27">
        <f>'12Mo Totals'!J55/'12Mo Totals'!J$5</f>
        <v>1.2291507723750796</v>
      </c>
      <c r="K55" s="27">
        <f>'12Mo Totals'!K55/'12Mo Totals'!K$5</f>
        <v>1.3506356198867213</v>
      </c>
      <c r="L55" s="27">
        <f>'12Mo Totals'!L55/'12Mo Totals'!L$5</f>
        <v>1.3765324410298481</v>
      </c>
      <c r="M55" s="27">
        <f>'12Mo Totals'!M55/'12Mo Totals'!M$5</f>
        <v>1.2780399751800386</v>
      </c>
      <c r="N55" s="27">
        <f>'12Mo Totals'!N55/'12Mo Totals'!N$5</f>
        <v>1.3926947148345756</v>
      </c>
      <c r="O55" s="27">
        <f>'12Mo Totals'!O55/'12Mo Totals'!O$5</f>
        <v>1.6005356653286749</v>
      </c>
      <c r="P55" s="27">
        <f>'12Mo Totals'!P55/'12Mo Totals'!P$5</f>
        <v>1.3841277838676953</v>
      </c>
      <c r="Q55" s="27">
        <f>'12Mo Totals'!Q55/'12Mo Totals'!Q$5</f>
        <v>1.1811461362537097</v>
      </c>
      <c r="R55" s="27">
        <f>'12Mo Totals'!R55/'12Mo Totals'!R$5</f>
        <v>1.2724213545444691</v>
      </c>
      <c r="S55" s="27">
        <f>'12Mo Totals'!S55/'12Mo Totals'!S$5</f>
        <v>1.2888032664328024</v>
      </c>
      <c r="T55" s="27">
        <f>'12Mo Totals'!T55/'12Mo Totals'!T$5</f>
        <v>1.48237714081295</v>
      </c>
      <c r="U55" s="27">
        <f>'12Mo Totals'!U55/'12Mo Totals'!U$5</f>
        <v>1.3406687040592586</v>
      </c>
      <c r="V55" s="27">
        <f>'12Mo Totals'!V55/'12Mo Totals'!V$5</f>
        <v>0.95792885410096673</v>
      </c>
      <c r="W55" s="27">
        <f>'12Mo Totals'!W55/'12Mo Totals'!W$5</f>
        <v>2.0637037037037036</v>
      </c>
      <c r="X55" s="27">
        <f>'12Mo Totals'!X55/'12Mo Totals'!X$5</f>
        <v>1.2806508545817161</v>
      </c>
    </row>
    <row r="56" spans="1:24">
      <c r="A56" s="25">
        <f>'12Mo Totals'!A56</f>
        <v>41760</v>
      </c>
      <c r="B56" s="25">
        <f>'12Mo Totals'!B56</f>
        <v>42095</v>
      </c>
      <c r="C56" s="27">
        <f>'12Mo Totals'!C56/'12Mo Totals'!C$5</f>
        <v>1.4652360212304492</v>
      </c>
      <c r="D56" s="27">
        <f>'12Mo Totals'!D56/'12Mo Totals'!D$5</f>
        <v>1.2602310554141374</v>
      </c>
      <c r="E56" s="27">
        <f>'12Mo Totals'!E56/'12Mo Totals'!E$5</f>
        <v>1.1286779524385329</v>
      </c>
      <c r="F56" s="27">
        <f>'12Mo Totals'!F56/'12Mo Totals'!F$5</f>
        <v>1.3917644175552748</v>
      </c>
      <c r="G56" s="27">
        <f>'12Mo Totals'!G56/'12Mo Totals'!G$5</f>
        <v>1.3073201467538682</v>
      </c>
      <c r="H56" s="27">
        <f>'12Mo Totals'!H56/'12Mo Totals'!H$5</f>
        <v>1.2633257694909015</v>
      </c>
      <c r="I56" s="27">
        <f>'12Mo Totals'!I56/'12Mo Totals'!I$5</f>
        <v>1.2627677016953736</v>
      </c>
      <c r="J56" s="27">
        <f>'12Mo Totals'!J56/'12Mo Totals'!J$5</f>
        <v>1.2298577038027312</v>
      </c>
      <c r="K56" s="27">
        <f>'12Mo Totals'!K56/'12Mo Totals'!K$5</f>
        <v>1.3544954898258863</v>
      </c>
      <c r="L56" s="27">
        <f>'12Mo Totals'!L56/'12Mo Totals'!L$5</f>
        <v>1.3853454130165792</v>
      </c>
      <c r="M56" s="27">
        <f>'12Mo Totals'!M56/'12Mo Totals'!M$5</f>
        <v>1.2928003309328169</v>
      </c>
      <c r="N56" s="27">
        <f>'12Mo Totals'!N56/'12Mo Totals'!N$5</f>
        <v>1.4067255868257782</v>
      </c>
      <c r="O56" s="27">
        <f>'12Mo Totals'!O56/'12Mo Totals'!O$5</f>
        <v>1.6364575791020224</v>
      </c>
      <c r="P56" s="27">
        <f>'12Mo Totals'!P56/'12Mo Totals'!P$5</f>
        <v>1.3950760180564161</v>
      </c>
      <c r="Q56" s="27">
        <f>'12Mo Totals'!Q56/'12Mo Totals'!Q$5</f>
        <v>1.1819433082338611</v>
      </c>
      <c r="R56" s="27">
        <f>'12Mo Totals'!R56/'12Mo Totals'!R$5</f>
        <v>1.2769087104062966</v>
      </c>
      <c r="S56" s="27">
        <f>'12Mo Totals'!S56/'12Mo Totals'!S$5</f>
        <v>1.2877393754672495</v>
      </c>
      <c r="T56" s="27">
        <f>'12Mo Totals'!T56/'12Mo Totals'!T$5</f>
        <v>1.4960067969413764</v>
      </c>
      <c r="U56" s="27">
        <f>'12Mo Totals'!U56/'12Mo Totals'!U$5</f>
        <v>1.3497347223957918</v>
      </c>
      <c r="V56" s="27">
        <f>'12Mo Totals'!V56/'12Mo Totals'!V$5</f>
        <v>0.95840438041309106</v>
      </c>
      <c r="W56" s="27">
        <f>'12Mo Totals'!W56/'12Mo Totals'!W$5</f>
        <v>2.1581481481481481</v>
      </c>
      <c r="X56" s="27">
        <f>'12Mo Totals'!X56/'12Mo Totals'!X$5</f>
        <v>1.2882243571872789</v>
      </c>
    </row>
    <row r="57" spans="1:24">
      <c r="A57" s="25">
        <f>'12Mo Totals'!A57</f>
        <v>41791</v>
      </c>
      <c r="B57" s="25">
        <f>'12Mo Totals'!B57</f>
        <v>42125</v>
      </c>
      <c r="C57" s="27">
        <f>'12Mo Totals'!C57/'12Mo Totals'!C$5</f>
        <v>1.469961735818448</v>
      </c>
      <c r="D57" s="27">
        <f>'12Mo Totals'!D57/'12Mo Totals'!D$5</f>
        <v>1.2547483845701977</v>
      </c>
      <c r="E57" s="27">
        <f>'12Mo Totals'!E57/'12Mo Totals'!E$5</f>
        <v>1.1315497783151955</v>
      </c>
      <c r="F57" s="27">
        <f>'12Mo Totals'!F57/'12Mo Totals'!F$5</f>
        <v>1.3869445498974036</v>
      </c>
      <c r="G57" s="27">
        <f>'12Mo Totals'!G57/'12Mo Totals'!G$5</f>
        <v>1.3088227787525921</v>
      </c>
      <c r="H57" s="27">
        <f>'12Mo Totals'!H57/'12Mo Totals'!H$5</f>
        <v>1.2646504424247518</v>
      </c>
      <c r="I57" s="27">
        <f>'12Mo Totals'!I57/'12Mo Totals'!I$5</f>
        <v>1.2657899629823701</v>
      </c>
      <c r="J57" s="27">
        <f>'12Mo Totals'!J57/'12Mo Totals'!J$5</f>
        <v>1.2312645673369682</v>
      </c>
      <c r="K57" s="27">
        <f>'12Mo Totals'!K57/'12Mo Totals'!K$5</f>
        <v>1.3479169288860919</v>
      </c>
      <c r="L57" s="27">
        <f>'12Mo Totals'!L57/'12Mo Totals'!L$5</f>
        <v>1.3911169054860666</v>
      </c>
      <c r="M57" s="27">
        <f>'12Mo Totals'!M57/'12Mo Totals'!M$5</f>
        <v>1.3006035763307824</v>
      </c>
      <c r="N57" s="27">
        <f>'12Mo Totals'!N57/'12Mo Totals'!N$5</f>
        <v>1.4147456522624526</v>
      </c>
      <c r="O57" s="27">
        <f>'12Mo Totals'!O57/'12Mo Totals'!O$5</f>
        <v>1.6420532431653463</v>
      </c>
      <c r="P57" s="27">
        <f>'12Mo Totals'!P57/'12Mo Totals'!P$5</f>
        <v>1.4030625097873672</v>
      </c>
      <c r="Q57" s="27">
        <f>'12Mo Totals'!Q57/'12Mo Totals'!Q$5</f>
        <v>1.1822866594612671</v>
      </c>
      <c r="R57" s="27">
        <f>'12Mo Totals'!R57/'12Mo Totals'!R$5</f>
        <v>1.2825816887199113</v>
      </c>
      <c r="S57" s="27">
        <f>'12Mo Totals'!S57/'12Mo Totals'!S$5</f>
        <v>1.295790442233596</v>
      </c>
      <c r="T57" s="27">
        <f>'12Mo Totals'!T57/'12Mo Totals'!T$5</f>
        <v>1.4978044090685507</v>
      </c>
      <c r="U57" s="27">
        <f>'12Mo Totals'!U57/'12Mo Totals'!U$5</f>
        <v>1.3519160200406721</v>
      </c>
      <c r="V57" s="27">
        <f>'12Mo Totals'!V57/'12Mo Totals'!V$5</f>
        <v>0.96492048364408345</v>
      </c>
      <c r="W57" s="27">
        <f>'12Mo Totals'!W57/'12Mo Totals'!W$5</f>
        <v>2.1259259259259258</v>
      </c>
      <c r="X57" s="27">
        <f>'12Mo Totals'!X57/'12Mo Totals'!X$5</f>
        <v>1.2917640625335078</v>
      </c>
    </row>
    <row r="58" spans="1:24">
      <c r="A58" s="25">
        <f>'12Mo Totals'!A58</f>
        <v>41821</v>
      </c>
      <c r="B58" s="25">
        <f>'12Mo Totals'!B58</f>
        <v>42156</v>
      </c>
      <c r="C58" s="27">
        <f>'12Mo Totals'!C58/'12Mo Totals'!C$5</f>
        <v>1.4798187300523709</v>
      </c>
      <c r="D58" s="27">
        <f>'12Mo Totals'!D58/'12Mo Totals'!D$5</f>
        <v>1.2396710397493635</v>
      </c>
      <c r="E58" s="27">
        <f>'12Mo Totals'!E58/'12Mo Totals'!E$5</f>
        <v>1.1507792556764744</v>
      </c>
      <c r="F58" s="27">
        <f>'12Mo Totals'!F58/'12Mo Totals'!F$5</f>
        <v>1.3924948461534765</v>
      </c>
      <c r="G58" s="27">
        <f>'12Mo Totals'!G58/'12Mo Totals'!G$5</f>
        <v>1.3022730898069868</v>
      </c>
      <c r="H58" s="27">
        <f>'12Mo Totals'!H58/'12Mo Totals'!H$5</f>
        <v>1.2726425023912147</v>
      </c>
      <c r="I58" s="27">
        <f>'12Mo Totals'!I58/'12Mo Totals'!I$5</f>
        <v>1.2795659302581093</v>
      </c>
      <c r="J58" s="27">
        <f>'12Mo Totals'!J58/'12Mo Totals'!J$5</f>
        <v>1.2422045061629021</v>
      </c>
      <c r="K58" s="27">
        <f>'12Mo Totals'!K58/'12Mo Totals'!K$5</f>
        <v>1.3567191105517096</v>
      </c>
      <c r="L58" s="27">
        <f>'12Mo Totals'!L58/'12Mo Totals'!L$5</f>
        <v>1.4012846719303949</v>
      </c>
      <c r="M58" s="27">
        <f>'12Mo Totals'!M58/'12Mo Totals'!M$5</f>
        <v>1.3110016358610834</v>
      </c>
      <c r="N58" s="27">
        <f>'12Mo Totals'!N58/'12Mo Totals'!N$5</f>
        <v>1.4302732863601189</v>
      </c>
      <c r="O58" s="27">
        <f>'12Mo Totals'!O58/'12Mo Totals'!O$5</f>
        <v>1.6543412089727458</v>
      </c>
      <c r="P58" s="27">
        <f>'12Mo Totals'!P58/'12Mo Totals'!P$5</f>
        <v>1.4190491104559722</v>
      </c>
      <c r="Q58" s="27">
        <f>'12Mo Totals'!Q58/'12Mo Totals'!Q$5</f>
        <v>1.1913869598189495</v>
      </c>
      <c r="R58" s="27">
        <f>'12Mo Totals'!R58/'12Mo Totals'!R$5</f>
        <v>1.2976546019993831</v>
      </c>
      <c r="S58" s="27">
        <f>'12Mo Totals'!S58/'12Mo Totals'!S$5</f>
        <v>1.3116625452872506</v>
      </c>
      <c r="T58" s="27">
        <f>'12Mo Totals'!T58/'12Mo Totals'!T$5</f>
        <v>1.5185350802665116</v>
      </c>
      <c r="U58" s="27">
        <f>'12Mo Totals'!U58/'12Mo Totals'!U$5</f>
        <v>1.3598800286295316</v>
      </c>
      <c r="V58" s="27">
        <f>'12Mo Totals'!V58/'12Mo Totals'!V$5</f>
        <v>0.96636099012934717</v>
      </c>
      <c r="W58" s="27">
        <f>'12Mo Totals'!W58/'12Mo Totals'!W$5</f>
        <v>2.0492592592592591</v>
      </c>
      <c r="X58" s="27">
        <f>'12Mo Totals'!X58/'12Mo Totals'!X$5</f>
        <v>1.3000701250241256</v>
      </c>
    </row>
    <row r="59" spans="1:24">
      <c r="A59" s="25">
        <f>'12Mo Totals'!A59</f>
        <v>41852</v>
      </c>
      <c r="B59" s="25">
        <f>'12Mo Totals'!B59</f>
        <v>42186</v>
      </c>
      <c r="C59" s="27">
        <f>'12Mo Totals'!C59/'12Mo Totals'!C$5</f>
        <v>1.4893759588086968</v>
      </c>
      <c r="D59" s="27">
        <f>'12Mo Totals'!D59/'12Mo Totals'!D$5</f>
        <v>1.2351674172704132</v>
      </c>
      <c r="E59" s="27">
        <f>'12Mo Totals'!E59/'12Mo Totals'!E$5</f>
        <v>1.1425500470240495</v>
      </c>
      <c r="F59" s="27">
        <f>'12Mo Totals'!F59/'12Mo Totals'!F$5</f>
        <v>1.3983815240008266</v>
      </c>
      <c r="G59" s="27">
        <f>'12Mo Totals'!G59/'12Mo Totals'!G$5</f>
        <v>1.303134471207529</v>
      </c>
      <c r="H59" s="27">
        <f>'12Mo Totals'!H59/'12Mo Totals'!H$5</f>
        <v>1.2780532510515341</v>
      </c>
      <c r="I59" s="27">
        <f>'12Mo Totals'!I59/'12Mo Totals'!I$5</f>
        <v>1.2852656310745254</v>
      </c>
      <c r="J59" s="27">
        <f>'12Mo Totals'!J59/'12Mo Totals'!J$5</f>
        <v>1.2528154768987407</v>
      </c>
      <c r="K59" s="27">
        <f>'12Mo Totals'!K59/'12Mo Totals'!K$5</f>
        <v>1.3603440318858822</v>
      </c>
      <c r="L59" s="27">
        <f>'12Mo Totals'!L59/'12Mo Totals'!L$5</f>
        <v>1.4064723773408925</v>
      </c>
      <c r="M59" s="27">
        <f>'12Mo Totals'!M59/'12Mo Totals'!M$5</f>
        <v>1.3226782994565933</v>
      </c>
      <c r="N59" s="27">
        <f>'12Mo Totals'!N59/'12Mo Totals'!N$5</f>
        <v>1.4407743792340379</v>
      </c>
      <c r="O59" s="27">
        <f>'12Mo Totals'!O59/'12Mo Totals'!O$5</f>
        <v>1.681827448278771</v>
      </c>
      <c r="P59" s="27">
        <f>'12Mo Totals'!P59/'12Mo Totals'!P$5</f>
        <v>1.4237402381649453</v>
      </c>
      <c r="Q59" s="27">
        <f>'12Mo Totals'!Q59/'12Mo Totals'!Q$5</f>
        <v>1.1949846835495948</v>
      </c>
      <c r="R59" s="27">
        <f>'12Mo Totals'!R59/'12Mo Totals'!R$5</f>
        <v>1.3021436254033367</v>
      </c>
      <c r="S59" s="27">
        <f>'12Mo Totals'!S59/'12Mo Totals'!S$5</f>
        <v>1.297745701305423</v>
      </c>
      <c r="T59" s="27">
        <f>'12Mo Totals'!T59/'12Mo Totals'!T$5</f>
        <v>1.5320395295801099</v>
      </c>
      <c r="U59" s="27">
        <f>'12Mo Totals'!U59/'12Mo Totals'!U$5</f>
        <v>1.3668329148725873</v>
      </c>
      <c r="V59" s="27">
        <f>'12Mo Totals'!V59/'12Mo Totals'!V$5</f>
        <v>0.96891769017570595</v>
      </c>
      <c r="W59" s="27">
        <f>'12Mo Totals'!W59/'12Mo Totals'!W$5</f>
        <v>2.087037037037037</v>
      </c>
      <c r="X59" s="27">
        <f>'12Mo Totals'!X59/'12Mo Totals'!X$5</f>
        <v>1.3054457335249083</v>
      </c>
    </row>
    <row r="60" spans="1:24">
      <c r="A60" s="25">
        <f>'12Mo Totals'!A60</f>
        <v>41883</v>
      </c>
      <c r="B60" s="25">
        <f>'12Mo Totals'!B60</f>
        <v>42217</v>
      </c>
      <c r="C60" s="27">
        <f>'12Mo Totals'!C60/'12Mo Totals'!C$5</f>
        <v>1.523655022835076</v>
      </c>
      <c r="D60" s="27">
        <f>'12Mo Totals'!D60/'12Mo Totals'!D$5</f>
        <v>1.2343841785784218</v>
      </c>
      <c r="E60" s="27">
        <f>'12Mo Totals'!E60/'12Mo Totals'!E$5</f>
        <v>1.1452707241703615</v>
      </c>
      <c r="F60" s="27">
        <f>'12Mo Totals'!F60/'12Mo Totals'!F$5</f>
        <v>1.4040519565394984</v>
      </c>
      <c r="G60" s="27">
        <f>'12Mo Totals'!G60/'12Mo Totals'!G$5</f>
        <v>1.3104290955495295</v>
      </c>
      <c r="H60" s="27">
        <f>'12Mo Totals'!H60/'12Mo Totals'!H$5</f>
        <v>1.2859052398618498</v>
      </c>
      <c r="I60" s="27">
        <f>'12Mo Totals'!I60/'12Mo Totals'!I$5</f>
        <v>1.2984195669444398</v>
      </c>
      <c r="J60" s="27">
        <f>'12Mo Totals'!J60/'12Mo Totals'!J$5</f>
        <v>1.2573650355915476</v>
      </c>
      <c r="K60" s="27">
        <f>'12Mo Totals'!K60/'12Mo Totals'!K$5</f>
        <v>1.3690035661841828</v>
      </c>
      <c r="L60" s="27">
        <f>'12Mo Totals'!L60/'12Mo Totals'!L$5</f>
        <v>1.41089758536822</v>
      </c>
      <c r="M60" s="27">
        <f>'12Mo Totals'!M60/'12Mo Totals'!M$5</f>
        <v>1.3383411992554011</v>
      </c>
      <c r="N60" s="27">
        <f>'12Mo Totals'!N60/'12Mo Totals'!N$5</f>
        <v>1.4509971626006326</v>
      </c>
      <c r="O60" s="27">
        <f>'12Mo Totals'!O60/'12Mo Totals'!O$5</f>
        <v>1.7816917745144214</v>
      </c>
      <c r="P60" s="27">
        <f>'12Mo Totals'!P60/'12Mo Totals'!P$5</f>
        <v>1.4338305883314155</v>
      </c>
      <c r="Q60" s="27">
        <f>'12Mo Totals'!Q60/'12Mo Totals'!Q$5</f>
        <v>1.198824245970848</v>
      </c>
      <c r="R60" s="27">
        <f>'12Mo Totals'!R60/'12Mo Totals'!R$5</f>
        <v>1.316836339078016</v>
      </c>
      <c r="S60" s="27">
        <f>'12Mo Totals'!S60/'12Mo Totals'!S$5</f>
        <v>1.2825636896888837</v>
      </c>
      <c r="T60" s="27">
        <f>'12Mo Totals'!T60/'12Mo Totals'!T$5</f>
        <v>1.5459911460895228</v>
      </c>
      <c r="U60" s="27">
        <f>'12Mo Totals'!U60/'12Mo Totals'!U$5</f>
        <v>1.3744447347792004</v>
      </c>
      <c r="V60" s="27">
        <f>'12Mo Totals'!V60/'12Mo Totals'!V$5</f>
        <v>0.97290892775780391</v>
      </c>
      <c r="W60" s="27">
        <f>'12Mo Totals'!W60/'12Mo Totals'!W$5</f>
        <v>2.1311111111111112</v>
      </c>
      <c r="X60" s="27">
        <f>'12Mo Totals'!X60/'12Mo Totals'!X$5</f>
        <v>1.3164789517702815</v>
      </c>
    </row>
    <row r="61" spans="1:24">
      <c r="A61" s="25">
        <f>'12Mo Totals'!A61</f>
        <v>41913</v>
      </c>
      <c r="B61" s="25">
        <f>'12Mo Totals'!B61</f>
        <v>42248</v>
      </c>
      <c r="C61" s="27">
        <f>'12Mo Totals'!C61/'12Mo Totals'!C$5</f>
        <v>1.5330359189575216</v>
      </c>
      <c r="D61" s="27">
        <f>'12Mo Totals'!D61/'12Mo Totals'!D$5</f>
        <v>1.2148032112786371</v>
      </c>
      <c r="E61" s="27">
        <f>'12Mo Totals'!E61/'12Mo Totals'!E$5</f>
        <v>1.1508464328899637</v>
      </c>
      <c r="F61" s="27">
        <f>'12Mo Totals'!F61/'12Mo Totals'!F$5</f>
        <v>1.4055080082845981</v>
      </c>
      <c r="G61" s="27">
        <f>'12Mo Totals'!G61/'12Mo Totals'!G$5</f>
        <v>1.3217977348859467</v>
      </c>
      <c r="H61" s="27">
        <f>'12Mo Totals'!H61/'12Mo Totals'!H$5</f>
        <v>1.2936811900445426</v>
      </c>
      <c r="I61" s="27">
        <f>'12Mo Totals'!I61/'12Mo Totals'!I$5</f>
        <v>1.306397795845236</v>
      </c>
      <c r="J61" s="27">
        <f>'12Mo Totals'!J61/'12Mo Totals'!J$5</f>
        <v>1.2623905481168327</v>
      </c>
      <c r="K61" s="27">
        <f>'12Mo Totals'!K61/'12Mo Totals'!K$5</f>
        <v>1.3851814558422488</v>
      </c>
      <c r="L61" s="27">
        <f>'12Mo Totals'!L61/'12Mo Totals'!L$5</f>
        <v>1.4252284513644107</v>
      </c>
      <c r="M61" s="27">
        <f>'12Mo Totals'!M61/'12Mo Totals'!M$5</f>
        <v>1.3353891281048456</v>
      </c>
      <c r="N61" s="27">
        <f>'12Mo Totals'!N61/'12Mo Totals'!N$5</f>
        <v>1.4611758237282613</v>
      </c>
      <c r="O61" s="27">
        <f>'12Mo Totals'!O61/'12Mo Totals'!O$5</f>
        <v>1.7942046916409495</v>
      </c>
      <c r="P61" s="27">
        <f>'12Mo Totals'!P61/'12Mo Totals'!P$5</f>
        <v>1.4468690637489532</v>
      </c>
      <c r="Q61" s="27">
        <f>'12Mo Totals'!Q61/'12Mo Totals'!Q$5</f>
        <v>1.1957699128783581</v>
      </c>
      <c r="R61" s="27">
        <f>'12Mo Totals'!R61/'12Mo Totals'!R$5</f>
        <v>1.3261462267690538</v>
      </c>
      <c r="S61" s="27">
        <f>'12Mo Totals'!S61/'12Mo Totals'!S$5</f>
        <v>1.292771292196216</v>
      </c>
      <c r="T61" s="27">
        <f>'12Mo Totals'!T61/'12Mo Totals'!T$5</f>
        <v>1.5597370656888612</v>
      </c>
      <c r="U61" s="27">
        <f>'12Mo Totals'!U61/'12Mo Totals'!U$5</f>
        <v>1.3832040081344226</v>
      </c>
      <c r="V61" s="27">
        <f>'12Mo Totals'!V61/'12Mo Totals'!V$5</f>
        <v>0.98656986356971033</v>
      </c>
      <c r="W61" s="27">
        <f>'12Mo Totals'!W61/'12Mo Totals'!W$5</f>
        <v>2.1770370370370369</v>
      </c>
      <c r="X61" s="27">
        <f>'12Mo Totals'!X61/'12Mo Totals'!X$5</f>
        <v>1.3259818575625657</v>
      </c>
    </row>
    <row r="62" spans="1:24">
      <c r="A62" s="25">
        <f>'12Mo Totals'!A62</f>
        <v>41944</v>
      </c>
      <c r="B62" s="25">
        <f>'12Mo Totals'!B62</f>
        <v>42278</v>
      </c>
      <c r="C62" s="27">
        <f>'12Mo Totals'!C62/'12Mo Totals'!C$5</f>
        <v>1.5366860044788488</v>
      </c>
      <c r="D62" s="27">
        <f>'12Mo Totals'!D62/'12Mo Totals'!D$5</f>
        <v>1.2169571176816134</v>
      </c>
      <c r="E62" s="27">
        <f>'12Mo Totals'!E62/'12Mo Totals'!E$5</f>
        <v>1.1541884992610507</v>
      </c>
      <c r="F62" s="27">
        <f>'12Mo Totals'!F62/'12Mo Totals'!F$5</f>
        <v>1.4135955828291613</v>
      </c>
      <c r="G62" s="27">
        <f>'12Mo Totals'!G62/'12Mo Totals'!G$5</f>
        <v>1.3201020896474718</v>
      </c>
      <c r="H62" s="27">
        <f>'12Mo Totals'!H62/'12Mo Totals'!H$5</f>
        <v>1.2953860561165071</v>
      </c>
      <c r="I62" s="27">
        <f>'12Mo Totals'!I62/'12Mo Totals'!I$5</f>
        <v>1.3097919237335407</v>
      </c>
      <c r="J62" s="27">
        <f>'12Mo Totals'!J62/'12Mo Totals'!J$5</f>
        <v>1.2614456397729421</v>
      </c>
      <c r="K62" s="27">
        <f>'12Mo Totals'!K62/'12Mo Totals'!K$5</f>
        <v>1.3875477239353891</v>
      </c>
      <c r="L62" s="27">
        <f>'12Mo Totals'!L62/'12Mo Totals'!L$5</f>
        <v>1.4366148520193416</v>
      </c>
      <c r="M62" s="27">
        <f>'12Mo Totals'!M62/'12Mo Totals'!M$5</f>
        <v>1.3403155143560912</v>
      </c>
      <c r="N62" s="27">
        <f>'12Mo Totals'!N62/'12Mo Totals'!N$5</f>
        <v>1.4717142508043823</v>
      </c>
      <c r="O62" s="27">
        <f>'12Mo Totals'!O62/'12Mo Totals'!O$5</f>
        <v>1.8660836678312585</v>
      </c>
      <c r="P62" s="27">
        <f>'12Mo Totals'!P62/'12Mo Totals'!P$5</f>
        <v>1.4538751165973325</v>
      </c>
      <c r="Q62" s="27">
        <f>'12Mo Totals'!Q62/'12Mo Totals'!Q$5</f>
        <v>1.2048313996190294</v>
      </c>
      <c r="R62" s="27">
        <f>'12Mo Totals'!R62/'12Mo Totals'!R$5</f>
        <v>1.3297414475933198</v>
      </c>
      <c r="S62" s="27">
        <f>'12Mo Totals'!S62/'12Mo Totals'!S$5</f>
        <v>1.3078957961929956</v>
      </c>
      <c r="T62" s="27">
        <f>'12Mo Totals'!T62/'12Mo Totals'!T$5</f>
        <v>1.5674372848007869</v>
      </c>
      <c r="U62" s="27">
        <f>'12Mo Totals'!U62/'12Mo Totals'!U$5</f>
        <v>1.3904068347326206</v>
      </c>
      <c r="V62" s="27">
        <f>'12Mo Totals'!V62/'12Mo Totals'!V$5</f>
        <v>0.98190612434117719</v>
      </c>
      <c r="W62" s="27">
        <f>'12Mo Totals'!W62/'12Mo Totals'!W$5</f>
        <v>2.1766666666666667</v>
      </c>
      <c r="X62" s="27">
        <f>'12Mo Totals'!X62/'12Mo Totals'!X$5</f>
        <v>1.3321565053290729</v>
      </c>
    </row>
    <row r="63" spans="1:24">
      <c r="A63" s="25">
        <f>'12Mo Totals'!A63</f>
        <v>41974</v>
      </c>
      <c r="B63" s="25">
        <f>'12Mo Totals'!B63</f>
        <v>42309</v>
      </c>
      <c r="C63" s="27">
        <f>'12Mo Totals'!C63/'12Mo Totals'!C$5</f>
        <v>1.5365625716351325</v>
      </c>
      <c r="D63" s="27">
        <f>'12Mo Totals'!D63/'12Mo Totals'!D$5</f>
        <v>1.2198942627765812</v>
      </c>
      <c r="E63" s="27">
        <f>'12Mo Totals'!E63/'12Mo Totals'!E$5</f>
        <v>1.1544068252048905</v>
      </c>
      <c r="F63" s="27">
        <f>'12Mo Totals'!F63/'12Mo Totals'!F$5</f>
        <v>1.4248931988447695</v>
      </c>
      <c r="G63" s="27">
        <f>'12Mo Totals'!G63/'12Mo Totals'!G$5</f>
        <v>1.3257377572180571</v>
      </c>
      <c r="H63" s="27">
        <f>'12Mo Totals'!H63/'12Mo Totals'!H$5</f>
        <v>1.2990959407378948</v>
      </c>
      <c r="I63" s="27">
        <f>'12Mo Totals'!I63/'12Mo Totals'!I$5</f>
        <v>1.3180676459153835</v>
      </c>
      <c r="J63" s="27">
        <f>'12Mo Totals'!J63/'12Mo Totals'!J$5</f>
        <v>1.2618096044683667</v>
      </c>
      <c r="K63" s="27">
        <f>'12Mo Totals'!K63/'12Mo Totals'!K$5</f>
        <v>1.3919781833438221</v>
      </c>
      <c r="L63" s="27">
        <f>'12Mo Totals'!L63/'12Mo Totals'!L$5</f>
        <v>1.4535548887485681</v>
      </c>
      <c r="M63" s="27">
        <f>'12Mo Totals'!M63/'12Mo Totals'!M$5</f>
        <v>1.347611078728165</v>
      </c>
      <c r="N63" s="27">
        <f>'12Mo Totals'!N63/'12Mo Totals'!N$5</f>
        <v>1.4776164487706867</v>
      </c>
      <c r="O63" s="27">
        <f>'12Mo Totals'!O63/'12Mo Totals'!O$5</f>
        <v>1.8905893021588296</v>
      </c>
      <c r="P63" s="27">
        <f>'12Mo Totals'!P63/'12Mo Totals'!P$5</f>
        <v>1.4644420689983864</v>
      </c>
      <c r="Q63" s="27">
        <f>'12Mo Totals'!Q63/'12Mo Totals'!Q$5</f>
        <v>1.1961132641057641</v>
      </c>
      <c r="R63" s="27">
        <f>'12Mo Totals'!R63/'12Mo Totals'!R$5</f>
        <v>1.3367217789339403</v>
      </c>
      <c r="S63" s="27">
        <f>'12Mo Totals'!S63/'12Mo Totals'!S$5</f>
        <v>1.3102823624130198</v>
      </c>
      <c r="T63" s="27">
        <f>'12Mo Totals'!T63/'12Mo Totals'!T$5</f>
        <v>1.5789473684210527</v>
      </c>
      <c r="U63" s="27">
        <f>'12Mo Totals'!U63/'12Mo Totals'!U$5</f>
        <v>1.395814635143886</v>
      </c>
      <c r="V63" s="27">
        <f>'12Mo Totals'!V63/'12Mo Totals'!V$5</f>
        <v>0.97873462249378729</v>
      </c>
      <c r="W63" s="27">
        <f>'12Mo Totals'!W63/'12Mo Totals'!W$5</f>
        <v>2.2303703703703706</v>
      </c>
      <c r="X63" s="27">
        <f>'12Mo Totals'!X63/'12Mo Totals'!X$5</f>
        <v>1.3382987712037058</v>
      </c>
    </row>
    <row r="64" spans="1:24">
      <c r="A64" s="25">
        <f>'12Mo Totals'!A64</f>
        <v>42005</v>
      </c>
      <c r="B64" s="25">
        <f>'12Mo Totals'!B64</f>
        <v>42339</v>
      </c>
      <c r="C64" s="27">
        <f>'12Mo Totals'!C64/'12Mo Totals'!C$5</f>
        <v>1.5428047468745041</v>
      </c>
      <c r="D64" s="27">
        <f>'12Mo Totals'!D64/'12Mo Totals'!D$5</f>
        <v>1.2373213236733895</v>
      </c>
      <c r="E64" s="27">
        <f>'12Mo Totals'!E64/'12Mo Totals'!E$5</f>
        <v>1.1530800752384791</v>
      </c>
      <c r="F64" s="27">
        <f>'12Mo Totals'!F64/'12Mo Totals'!F$5</f>
        <v>1.4379928590993623</v>
      </c>
      <c r="G64" s="27">
        <f>'12Mo Totals'!G64/'12Mo Totals'!G$5</f>
        <v>1.3288483011644601</v>
      </c>
      <c r="H64" s="27">
        <f>'12Mo Totals'!H64/'12Mo Totals'!H$5</f>
        <v>1.3125907961244312</v>
      </c>
      <c r="I64" s="27">
        <f>'12Mo Totals'!I64/'12Mo Totals'!I$5</f>
        <v>1.3325298761008098</v>
      </c>
      <c r="J64" s="27">
        <f>'12Mo Totals'!J64/'12Mo Totals'!J$5</f>
        <v>1.2711956940176803</v>
      </c>
      <c r="K64" s="27">
        <f>'12Mo Totals'!K64/'12Mo Totals'!K$5</f>
        <v>1.3988504300398574</v>
      </c>
      <c r="L64" s="27">
        <f>'12Mo Totals'!L64/'12Mo Totals'!L$5</f>
        <v>1.4609109460924563</v>
      </c>
      <c r="M64" s="27">
        <f>'12Mo Totals'!M64/'12Mo Totals'!M$5</f>
        <v>1.3677302897542447</v>
      </c>
      <c r="N64" s="27">
        <f>'12Mo Totals'!N64/'12Mo Totals'!N$5</f>
        <v>1.4981706240921</v>
      </c>
      <c r="O64" s="27">
        <f>'12Mo Totals'!O64/'12Mo Totals'!O$5</f>
        <v>1.9118190829015909</v>
      </c>
      <c r="P64" s="27">
        <f>'12Mo Totals'!P64/'12Mo Totals'!P$5</f>
        <v>1.4686361686627223</v>
      </c>
      <c r="Q64" s="27">
        <f>'12Mo Totals'!Q64/'12Mo Totals'!Q$5</f>
        <v>1.2273761397767919</v>
      </c>
      <c r="R64" s="27">
        <f>'12Mo Totals'!R64/'12Mo Totals'!R$5</f>
        <v>1.355394915664057</v>
      </c>
      <c r="S64" s="27">
        <f>'12Mo Totals'!S64/'12Mo Totals'!S$5</f>
        <v>1.3179021220311691</v>
      </c>
      <c r="T64" s="27">
        <f>'12Mo Totals'!T64/'12Mo Totals'!T$5</f>
        <v>1.6032374904976971</v>
      </c>
      <c r="U64" s="27">
        <f>'12Mo Totals'!U64/'12Mo Totals'!U$5</f>
        <v>1.406493904863612</v>
      </c>
      <c r="V64" s="27">
        <f>'12Mo Totals'!V64/'12Mo Totals'!V$5</f>
        <v>0.98522287062699831</v>
      </c>
      <c r="W64" s="27">
        <f>'12Mo Totals'!W64/'12Mo Totals'!W$5</f>
        <v>2.2625925925925925</v>
      </c>
      <c r="X64" s="27">
        <f>'12Mo Totals'!X64/'12Mo Totals'!X$5</f>
        <v>1.3509242778409212</v>
      </c>
    </row>
    <row r="65" spans="1:24">
      <c r="A65" s="25">
        <f>'12Mo Totals'!A65</f>
        <v>42036</v>
      </c>
      <c r="B65" s="25">
        <f>'12Mo Totals'!B65</f>
        <v>42370</v>
      </c>
      <c r="C65" s="27">
        <f>'12Mo Totals'!C65/'12Mo Totals'!C$5</f>
        <v>1.5484650244220699</v>
      </c>
      <c r="D65" s="27">
        <f>'12Mo Totals'!D65/'12Mo Totals'!D$5</f>
        <v>1.236733894654396</v>
      </c>
      <c r="E65" s="27">
        <f>'12Mo Totals'!E65/'12Mo Totals'!E$5</f>
        <v>1.1591428187558781</v>
      </c>
      <c r="F65" s="27">
        <f>'12Mo Totals'!F65/'12Mo Totals'!F$5</f>
        <v>1.451097324805259</v>
      </c>
      <c r="G65" s="27">
        <f>'12Mo Totals'!G65/'12Mo Totals'!G$5</f>
        <v>1.3242606476312011</v>
      </c>
      <c r="H65" s="27">
        <f>'12Mo Totals'!H65/'12Mo Totals'!H$5</f>
        <v>1.316937003998031</v>
      </c>
      <c r="I65" s="27">
        <f>'12Mo Totals'!I65/'12Mo Totals'!I$5</f>
        <v>1.3409239194739777</v>
      </c>
      <c r="J65" s="27">
        <f>'12Mo Totals'!J65/'12Mo Totals'!J$5</f>
        <v>1.2755912676470382</v>
      </c>
      <c r="K65" s="27">
        <f>'12Mo Totals'!K65/'12Mo Totals'!K$5</f>
        <v>1.4074931822949444</v>
      </c>
      <c r="L65" s="27">
        <f>'12Mo Totals'!L65/'12Mo Totals'!L$5</f>
        <v>1.4679895769330926</v>
      </c>
      <c r="M65" s="27">
        <f>'12Mo Totals'!M65/'12Mo Totals'!M$5</f>
        <v>1.3814940864561984</v>
      </c>
      <c r="N65" s="27">
        <f>'12Mo Totals'!N65/'12Mo Totals'!N$5</f>
        <v>1.5070629522529495</v>
      </c>
      <c r="O65" s="27">
        <f>'12Mo Totals'!O65/'12Mo Totals'!O$5</f>
        <v>1.9009933006685271</v>
      </c>
      <c r="P65" s="27">
        <f>'12Mo Totals'!P65/'12Mo Totals'!P$5</f>
        <v>1.4846023435212734</v>
      </c>
      <c r="Q65" s="27">
        <f>'12Mo Totals'!Q65/'12Mo Totals'!Q$5</f>
        <v>1.2209211367015591</v>
      </c>
      <c r="R65" s="27">
        <f>'12Mo Totals'!R65/'12Mo Totals'!R$5</f>
        <v>1.3646931305602108</v>
      </c>
      <c r="S65" s="27">
        <f>'12Mo Totals'!S65/'12Mo Totals'!S$5</f>
        <v>1.3326240726896315</v>
      </c>
      <c r="T65" s="27">
        <f>'12Mo Totals'!T65/'12Mo Totals'!T$5</f>
        <v>1.6118857040647498</v>
      </c>
      <c r="U65" s="27">
        <f>'12Mo Totals'!U65/'12Mo Totals'!U$5</f>
        <v>1.4097885731813999</v>
      </c>
      <c r="V65" s="27">
        <f>'12Mo Totals'!V65/'12Mo Totals'!V$5</f>
        <v>0.99087745547661066</v>
      </c>
      <c r="W65" s="27">
        <f>'12Mo Totals'!W65/'12Mo Totals'!W$5</f>
        <v>2.3225925925925925</v>
      </c>
      <c r="X65" s="27">
        <f>'12Mo Totals'!X65/'12Mo Totals'!X$5</f>
        <v>1.3556974973729923</v>
      </c>
    </row>
    <row r="66" spans="1:24">
      <c r="A66" s="25">
        <f>'12Mo Totals'!A66</f>
        <v>42064</v>
      </c>
      <c r="B66" s="25">
        <f>'12Mo Totals'!B66</f>
        <v>42401</v>
      </c>
      <c r="C66" s="27">
        <f>'12Mo Totals'!C66/'12Mo Totals'!C$5</f>
        <v>1.5566997584242916</v>
      </c>
      <c r="D66" s="27">
        <f>'12Mo Totals'!D66/'12Mo Totals'!D$5</f>
        <v>1.2345799882514197</v>
      </c>
      <c r="E66" s="27">
        <f>'12Mo Totals'!E66/'12Mo Totals'!E$5</f>
        <v>1.1617291414752116</v>
      </c>
      <c r="F66" s="27">
        <f>'12Mo Totals'!F66/'12Mo Totals'!F$5</f>
        <v>1.4704296554010869</v>
      </c>
      <c r="G66" s="27">
        <f>'12Mo Totals'!G66/'12Mo Totals'!G$5</f>
        <v>1.3201993938427181</v>
      </c>
      <c r="H66" s="27">
        <f>'12Mo Totals'!H66/'12Mo Totals'!H$5</f>
        <v>1.3252052042437559</v>
      </c>
      <c r="I66" s="27">
        <f>'12Mo Totals'!I66/'12Mo Totals'!I$5</f>
        <v>1.3516370581971231</v>
      </c>
      <c r="J66" s="27">
        <f>'12Mo Totals'!J66/'12Mo Totals'!J$5</f>
        <v>1.2850473504070106</v>
      </c>
      <c r="K66" s="27">
        <f>'12Mo Totals'!K66/'12Mo Totals'!K$5</f>
        <v>1.4160855884203902</v>
      </c>
      <c r="L66" s="27">
        <f>'12Mo Totals'!L66/'12Mo Totals'!L$5</f>
        <v>1.4693018213135038</v>
      </c>
      <c r="M66" s="27">
        <f>'12Mo Totals'!M66/'12Mo Totals'!M$5</f>
        <v>1.3967057142319914</v>
      </c>
      <c r="N66" s="27">
        <f>'12Mo Totals'!N66/'12Mo Totals'!N$5</f>
        <v>1.5198550075347208</v>
      </c>
      <c r="O66" s="27">
        <f>'12Mo Totals'!O66/'12Mo Totals'!O$5</f>
        <v>1.9655543292584339</v>
      </c>
      <c r="P66" s="27">
        <f>'12Mo Totals'!P66/'12Mo Totals'!P$5</f>
        <v>1.4966467628495366</v>
      </c>
      <c r="Q66" s="27">
        <f>'12Mo Totals'!Q66/'12Mo Totals'!Q$5</f>
        <v>1.2374617088739872</v>
      </c>
      <c r="R66" s="27">
        <f>'12Mo Totals'!R66/'12Mo Totals'!R$5</f>
        <v>1.3793291478025964</v>
      </c>
      <c r="S66" s="27">
        <f>'12Mo Totals'!S66/'12Mo Totals'!S$5</f>
        <v>1.354505722008166</v>
      </c>
      <c r="T66" s="27">
        <f>'12Mo Totals'!T66/'12Mo Totals'!T$5</f>
        <v>1.6267048249340428</v>
      </c>
      <c r="U66" s="27">
        <f>'12Mo Totals'!U66/'12Mo Totals'!U$5</f>
        <v>1.4718419468081481</v>
      </c>
      <c r="V66" s="27">
        <f>'12Mo Totals'!V66/'12Mo Totals'!V$5</f>
        <v>0.99202747308501182</v>
      </c>
      <c r="W66" s="27">
        <f>'12Mo Totals'!W66/'12Mo Totals'!W$5</f>
        <v>2.3492592592592594</v>
      </c>
      <c r="X66" s="27">
        <f>'12Mo Totals'!X66/'12Mo Totals'!X$5</f>
        <v>1.3661716454718964</v>
      </c>
    </row>
    <row r="67" spans="1:24">
      <c r="A67" s="25">
        <f>'12Mo Totals'!A67</f>
        <v>42095</v>
      </c>
      <c r="B67" s="25">
        <f>'12Mo Totals'!B67</f>
        <v>42430</v>
      </c>
      <c r="C67" s="27">
        <f>'12Mo Totals'!C67/'12Mo Totals'!C$5</f>
        <v>1.5645112941052</v>
      </c>
      <c r="D67" s="27">
        <f>'12Mo Totals'!D67/'12Mo Totals'!D$5</f>
        <v>1.2418249461523398</v>
      </c>
      <c r="E67" s="27">
        <f>'12Mo Totals'!E67/'12Mo Totals'!E$5</f>
        <v>1.1625688566438264</v>
      </c>
      <c r="F67" s="27">
        <f>'12Mo Totals'!F67/'12Mo Totals'!F$5</f>
        <v>1.4994113322152649</v>
      </c>
      <c r="G67" s="27">
        <f>'12Mo Totals'!G67/'12Mo Totals'!G$5</f>
        <v>1.330732174190461</v>
      </c>
      <c r="H67" s="27">
        <f>'12Mo Totals'!H67/'12Mo Totals'!H$5</f>
        <v>1.3523029699087137</v>
      </c>
      <c r="I67" s="27">
        <f>'12Mo Totals'!I67/'12Mo Totals'!I$5</f>
        <v>1.3616301279559169</v>
      </c>
      <c r="J67" s="27">
        <f>'12Mo Totals'!J67/'12Mo Totals'!J$5</f>
        <v>1.2982900658636112</v>
      </c>
      <c r="K67" s="27">
        <f>'12Mo Totals'!K67/'12Mo Totals'!K$5</f>
        <v>1.4337738619676945</v>
      </c>
      <c r="L67" s="27">
        <f>'12Mo Totals'!L67/'12Mo Totals'!L$5</f>
        <v>1.4971482938270051</v>
      </c>
      <c r="M67" s="27">
        <f>'12Mo Totals'!M67/'12Mo Totals'!M$5</f>
        <v>1.4181411353251978</v>
      </c>
      <c r="N67" s="27">
        <f>'12Mo Totals'!N67/'12Mo Totals'!N$5</f>
        <v>1.5353215493015111</v>
      </c>
      <c r="O67" s="27">
        <f>'12Mo Totals'!O67/'12Mo Totals'!O$5</f>
        <v>2.0340941843054274</v>
      </c>
      <c r="P67" s="27">
        <f>'12Mo Totals'!P67/'12Mo Totals'!P$5</f>
        <v>1.5155406371491016</v>
      </c>
      <c r="Q67" s="27">
        <f>'12Mo Totals'!Q67/'12Mo Totals'!Q$5</f>
        <v>1.2506016110636722</v>
      </c>
      <c r="R67" s="27">
        <f>'12Mo Totals'!R67/'12Mo Totals'!R$5</f>
        <v>1.3894361206299974</v>
      </c>
      <c r="S67" s="27">
        <f>'12Mo Totals'!S67/'12Mo Totals'!S$5</f>
        <v>1.3685088274196331</v>
      </c>
      <c r="T67" s="27">
        <f>'12Mo Totals'!T67/'12Mo Totals'!T$5</f>
        <v>1.6484013772749631</v>
      </c>
      <c r="U67" s="27">
        <f>'12Mo Totals'!U67/'12Mo Totals'!U$5</f>
        <v>1.4851001465559355</v>
      </c>
      <c r="V67" s="27">
        <f>'12Mo Totals'!V67/'12Mo Totals'!V$5</f>
        <v>0.99217271752344305</v>
      </c>
      <c r="W67" s="27">
        <f>'12Mo Totals'!W67/'12Mo Totals'!W$5</f>
        <v>2.4281481481481482</v>
      </c>
      <c r="X67" s="27">
        <f>'12Mo Totals'!X67/'12Mo Totals'!X$5</f>
        <v>1.3825343655508138</v>
      </c>
    </row>
    <row r="68" spans="1:24">
      <c r="A68" s="25">
        <f>'12Mo Totals'!A68</f>
        <v>42125</v>
      </c>
      <c r="B68" s="25">
        <f>'12Mo Totals'!B68</f>
        <v>42461</v>
      </c>
      <c r="C68" s="27">
        <f>'12Mo Totals'!C68/'12Mo Totals'!C$5</f>
        <v>1.5640704625204986</v>
      </c>
      <c r="D68" s="27">
        <f>'12Mo Totals'!D68/'12Mo Totals'!D$5</f>
        <v>1.2394752300763658</v>
      </c>
      <c r="E68" s="27">
        <f>'12Mo Totals'!E68/'12Mo Totals'!E$5</f>
        <v>1.1709156254198576</v>
      </c>
      <c r="F68" s="27">
        <f>'12Mo Totals'!F68/'12Mo Totals'!F$5</f>
        <v>1.509906437863112</v>
      </c>
      <c r="G68" s="27">
        <f>'12Mo Totals'!G68/'12Mo Totals'!G$5</f>
        <v>1.3255702663901738</v>
      </c>
      <c r="H68" s="27">
        <f>'12Mo Totals'!H68/'12Mo Totals'!H$5</f>
        <v>1.359702728986325</v>
      </c>
      <c r="I68" s="27">
        <f>'12Mo Totals'!I68/'12Mo Totals'!I$5</f>
        <v>1.3604029681715994</v>
      </c>
      <c r="J68" s="27">
        <f>'12Mo Totals'!J68/'12Mo Totals'!J$5</f>
        <v>1.2957073163903101</v>
      </c>
      <c r="K68" s="27">
        <f>'12Mo Totals'!K68/'12Mo Totals'!K$5</f>
        <v>1.4376253408852528</v>
      </c>
      <c r="L68" s="27">
        <f>'12Mo Totals'!L68/'12Mo Totals'!L$5</f>
        <v>1.5003803976900414</v>
      </c>
      <c r="M68" s="27">
        <f>'12Mo Totals'!M68/'12Mo Totals'!M$5</f>
        <v>1.4213188424872609</v>
      </c>
      <c r="N68" s="27">
        <f>'12Mo Totals'!N68/'12Mo Totals'!N$5</f>
        <v>1.5394317055621174</v>
      </c>
      <c r="O68" s="27">
        <f>'12Mo Totals'!O68/'12Mo Totals'!O$5</f>
        <v>2.0284422824123216</v>
      </c>
      <c r="P68" s="27">
        <f>'12Mo Totals'!P68/'12Mo Totals'!P$5</f>
        <v>1.5193466464224195</v>
      </c>
      <c r="Q68" s="27">
        <f>'12Mo Totals'!Q68/'12Mo Totals'!Q$5</f>
        <v>1.2571461840243152</v>
      </c>
      <c r="R68" s="27">
        <f>'12Mo Totals'!R68/'12Mo Totals'!R$5</f>
        <v>1.3932214412566597</v>
      </c>
      <c r="S68" s="27">
        <f>'12Mo Totals'!S68/'12Mo Totals'!S$5</f>
        <v>1.3804704123296336</v>
      </c>
      <c r="T68" s="27">
        <f>'12Mo Totals'!T68/'12Mo Totals'!T$5</f>
        <v>1.651477887582167</v>
      </c>
      <c r="U68" s="27">
        <f>'12Mo Totals'!U68/'12Mo Totals'!U$5</f>
        <v>1.490826052873746</v>
      </c>
      <c r="V68" s="27">
        <f>'12Mo Totals'!V68/'12Mo Totals'!V$5</f>
        <v>0.99837644572931605</v>
      </c>
      <c r="W68" s="27">
        <f>'12Mo Totals'!W68/'12Mo Totals'!W$5</f>
        <v>2.4555555555555557</v>
      </c>
      <c r="X68" s="27">
        <f>'12Mo Totals'!X68/'12Mo Totals'!X$5</f>
        <v>1.3853095580193433</v>
      </c>
    </row>
    <row r="69" spans="1:24">
      <c r="A69" s="25">
        <f>'12Mo Totals'!A69</f>
        <v>42156</v>
      </c>
      <c r="B69" s="25">
        <f>'12Mo Totals'!B69</f>
        <v>42491</v>
      </c>
      <c r="C69" s="27">
        <f>'12Mo Totals'!C69/'12Mo Totals'!C$5</f>
        <v>1.5721464971522279</v>
      </c>
      <c r="D69" s="27">
        <f>'12Mo Totals'!D69/'12Mo Totals'!D$5</f>
        <v>1.2553358135891912</v>
      </c>
      <c r="E69" s="27">
        <f>'12Mo Totals'!E69/'12Mo Totals'!E$5</f>
        <v>1.1691186349590219</v>
      </c>
      <c r="F69" s="27">
        <f>'12Mo Totals'!F69/'12Mo Totals'!F$5</f>
        <v>1.5378164990365071</v>
      </c>
      <c r="G69" s="27">
        <f>'12Mo Totals'!G69/'12Mo Totals'!G$5</f>
        <v>1.3209953740628488</v>
      </c>
      <c r="H69" s="27">
        <f>'12Mo Totals'!H69/'12Mo Totals'!H$5</f>
        <v>1.3677588214813126</v>
      </c>
      <c r="I69" s="27">
        <f>'12Mo Totals'!I69/'12Mo Totals'!I$5</f>
        <v>1.3757779618329642</v>
      </c>
      <c r="J69" s="27">
        <f>'12Mo Totals'!J69/'12Mo Totals'!J$5</f>
        <v>1.3002778730463145</v>
      </c>
      <c r="K69" s="27">
        <f>'12Mo Totals'!K69/'12Mo Totals'!K$5</f>
        <v>1.4468554646528216</v>
      </c>
      <c r="L69" s="27">
        <f>'12Mo Totals'!L69/'12Mo Totals'!L$5</f>
        <v>1.507031825755732</v>
      </c>
      <c r="M69" s="27">
        <f>'12Mo Totals'!M69/'12Mo Totals'!M$5</f>
        <v>1.432506628057838</v>
      </c>
      <c r="N69" s="27">
        <f>'12Mo Totals'!N69/'12Mo Totals'!N$5</f>
        <v>1.5499260103992722</v>
      </c>
      <c r="O69" s="27">
        <f>'12Mo Totals'!O69/'12Mo Totals'!O$5</f>
        <v>2.0461712582511442</v>
      </c>
      <c r="P69" s="27">
        <f>'12Mo Totals'!P69/'12Mo Totals'!P$5</f>
        <v>1.5334744983761481</v>
      </c>
      <c r="Q69" s="27">
        <f>'12Mo Totals'!Q69/'12Mo Totals'!Q$5</f>
        <v>1.2702204016313661</v>
      </c>
      <c r="R69" s="27">
        <f>'12Mo Totals'!R69/'12Mo Totals'!R$5</f>
        <v>1.4028448268674387</v>
      </c>
      <c r="S69" s="27">
        <f>'12Mo Totals'!S69/'12Mo Totals'!S$5</f>
        <v>1.3935246420150671</v>
      </c>
      <c r="T69" s="27">
        <f>'12Mo Totals'!T69/'12Mo Totals'!T$5</f>
        <v>1.6712695076689175</v>
      </c>
      <c r="U69" s="27">
        <f>'12Mo Totals'!U69/'12Mo Totals'!U$5</f>
        <v>1.5038002294906898</v>
      </c>
      <c r="V69" s="27">
        <f>'12Mo Totals'!V69/'12Mo Totals'!V$5</f>
        <v>0.995511349957521</v>
      </c>
      <c r="W69" s="27">
        <f>'12Mo Totals'!W69/'12Mo Totals'!W$5</f>
        <v>2.5633333333333335</v>
      </c>
      <c r="X69" s="27">
        <f>'12Mo Totals'!X69/'12Mo Totals'!X$5</f>
        <v>1.3931777143960027</v>
      </c>
    </row>
    <row r="70" spans="1:24">
      <c r="A70" s="25">
        <f>'12Mo Totals'!A70</f>
        <v>42186</v>
      </c>
      <c r="B70" s="25">
        <f>'12Mo Totals'!B70</f>
        <v>42522</v>
      </c>
      <c r="C70" s="27">
        <f>'12Mo Totals'!C70/'12Mo Totals'!C$5</f>
        <v>1.592565816155596</v>
      </c>
      <c r="D70" s="27">
        <f>'12Mo Totals'!D70/'12Mo Totals'!D$5</f>
        <v>1.2578813393381634</v>
      </c>
      <c r="E70" s="27">
        <f>'12Mo Totals'!E70/'12Mo Totals'!E$5</f>
        <v>1.1696056697568185</v>
      </c>
      <c r="F70" s="27">
        <f>'12Mo Totals'!F70/'12Mo Totals'!F$5</f>
        <v>1.5629538148075177</v>
      </c>
      <c r="G70" s="27">
        <f>'12Mo Totals'!G70/'12Mo Totals'!G$5</f>
        <v>1.362665496889456</v>
      </c>
      <c r="H70" s="27">
        <f>'12Mo Totals'!H70/'12Mo Totals'!H$5</f>
        <v>1.3823782481500602</v>
      </c>
      <c r="I70" s="27">
        <f>'12Mo Totals'!I70/'12Mo Totals'!I$5</f>
        <v>1.3837832355774919</v>
      </c>
      <c r="J70" s="27">
        <f>'12Mo Totals'!J70/'12Mo Totals'!J$5</f>
        <v>1.311966739226295</v>
      </c>
      <c r="K70" s="27">
        <f>'12Mo Totals'!K70/'12Mo Totals'!K$5</f>
        <v>1.4690413257814139</v>
      </c>
      <c r="L70" s="27">
        <f>'12Mo Totals'!L70/'12Mo Totals'!L$5</f>
        <v>1.5158754337980369</v>
      </c>
      <c r="M70" s="27">
        <f>'12Mo Totals'!M70/'12Mo Totals'!M$5</f>
        <v>1.4496173589304853</v>
      </c>
      <c r="N70" s="27">
        <f>'12Mo Totals'!N70/'12Mo Totals'!N$5</f>
        <v>1.5663937875887535</v>
      </c>
      <c r="O70" s="27">
        <f>'12Mo Totals'!O70/'12Mo Totals'!O$5</f>
        <v>2.0793656372800573</v>
      </c>
      <c r="P70" s="27">
        <f>'12Mo Totals'!P70/'12Mo Totals'!P$5</f>
        <v>1.5520075166980998</v>
      </c>
      <c r="Q70" s="27">
        <f>'12Mo Totals'!Q70/'12Mo Totals'!Q$5</f>
        <v>1.2749526772438748</v>
      </c>
      <c r="R70" s="27">
        <f>'12Mo Totals'!R70/'12Mo Totals'!R$5</f>
        <v>1.4153764059464553</v>
      </c>
      <c r="S70" s="27">
        <f>'12Mo Totals'!S70/'12Mo Totals'!S$5</f>
        <v>1.3840646385646098</v>
      </c>
      <c r="T70" s="27">
        <f>'12Mo Totals'!T70/'12Mo Totals'!T$5</f>
        <v>1.6849081071412602</v>
      </c>
      <c r="U70" s="27">
        <f>'12Mo Totals'!U70/'12Mo Totals'!U$5</f>
        <v>1.5188193726497086</v>
      </c>
      <c r="V70" s="27">
        <f>'12Mo Totals'!V70/'12Mo Totals'!V$5</f>
        <v>1.0006167914508726</v>
      </c>
      <c r="W70" s="27">
        <f>'12Mo Totals'!W70/'12Mo Totals'!W$5</f>
        <v>2.7351851851851854</v>
      </c>
      <c r="X70" s="27">
        <f>'12Mo Totals'!X70/'12Mo Totals'!X$5</f>
        <v>1.4094625892646522</v>
      </c>
    </row>
    <row r="71" spans="1:24">
      <c r="A71" s="25">
        <f>'12Mo Totals'!A71</f>
        <v>42217</v>
      </c>
      <c r="B71" s="25">
        <f>'12Mo Totals'!B71</f>
        <v>42552</v>
      </c>
      <c r="C71" s="27">
        <f>'12Mo Totals'!C71/'12Mo Totals'!C$5</f>
        <v>1.5859886089118513</v>
      </c>
      <c r="D71" s="27">
        <f>'12Mo Totals'!D71/'12Mo Totals'!D$5</f>
        <v>1.254356765224202</v>
      </c>
      <c r="E71" s="27">
        <f>'12Mo Totals'!E71/'12Mo Totals'!E$5</f>
        <v>1.1720072551390568</v>
      </c>
      <c r="F71" s="27">
        <f>'12Mo Totals'!F71/'12Mo Totals'!F$5</f>
        <v>1.566101385411611</v>
      </c>
      <c r="G71" s="27">
        <f>'12Mo Totals'!G71/'12Mo Totals'!G$5</f>
        <v>1.3520130802360824</v>
      </c>
      <c r="H71" s="27">
        <f>'12Mo Totals'!H71/'12Mo Totals'!H$5</f>
        <v>1.3817539309969464</v>
      </c>
      <c r="I71" s="27">
        <f>'12Mo Totals'!I71/'12Mo Totals'!I$5</f>
        <v>1.384090870674938</v>
      </c>
      <c r="J71" s="27">
        <f>'12Mo Totals'!J71/'12Mo Totals'!J$5</f>
        <v>1.3056883482302217</v>
      </c>
      <c r="K71" s="27">
        <f>'12Mo Totals'!K71/'12Mo Totals'!K$5</f>
        <v>1.4645773022865534</v>
      </c>
      <c r="L71" s="27">
        <f>'12Mo Totals'!L71/'12Mo Totals'!L$5</f>
        <v>1.523498705626652</v>
      </c>
      <c r="M71" s="27">
        <f>'12Mo Totals'!M71/'12Mo Totals'!M$5</f>
        <v>1.4560103792565293</v>
      </c>
      <c r="N71" s="27">
        <f>'12Mo Totals'!N71/'12Mo Totals'!N$5</f>
        <v>1.5685388072061799</v>
      </c>
      <c r="O71" s="27">
        <f>'12Mo Totals'!O71/'12Mo Totals'!O$5</f>
        <v>2.0419745102036511</v>
      </c>
      <c r="P71" s="27">
        <f>'12Mo Totals'!P71/'12Mo Totals'!P$5</f>
        <v>1.5517760241841592</v>
      </c>
      <c r="Q71" s="27">
        <f>'12Mo Totals'!Q71/'12Mo Totals'!Q$5</f>
        <v>1.2862265401541797</v>
      </c>
      <c r="R71" s="27">
        <f>'12Mo Totals'!R71/'12Mo Totals'!R$5</f>
        <v>1.4179327480260471</v>
      </c>
      <c r="S71" s="27">
        <f>'12Mo Totals'!S71/'12Mo Totals'!S$5</f>
        <v>1.3829144861694174</v>
      </c>
      <c r="T71" s="27">
        <f>'12Mo Totals'!T71/'12Mo Totals'!T$5</f>
        <v>1.6906676206233511</v>
      </c>
      <c r="U71" s="27">
        <f>'12Mo Totals'!U71/'12Mo Totals'!U$5</f>
        <v>1.5160245850422058</v>
      </c>
      <c r="V71" s="27">
        <f>'12Mo Totals'!V71/'12Mo Totals'!V$5</f>
        <v>1.002033422138038</v>
      </c>
      <c r="W71" s="27">
        <f>'12Mo Totals'!W71/'12Mo Totals'!W$5</f>
        <v>2.8059259259259259</v>
      </c>
      <c r="X71" s="27">
        <f>'12Mo Totals'!X71/'12Mo Totals'!X$5</f>
        <v>1.4092273380369282</v>
      </c>
    </row>
    <row r="72" spans="1:24">
      <c r="A72" s="25">
        <f>'12Mo Totals'!A72</f>
        <v>42248</v>
      </c>
      <c r="B72" s="25">
        <f>'12Mo Totals'!B72</f>
        <v>42583</v>
      </c>
      <c r="C72" s="27">
        <f>'12Mo Totals'!C72/'12Mo Totals'!C$5</f>
        <v>1.5640704625204986</v>
      </c>
      <c r="D72" s="27">
        <f>'12Mo Totals'!D72/'12Mo Totals'!D$5</f>
        <v>1.2639514392010964</v>
      </c>
      <c r="E72" s="27">
        <f>'12Mo Totals'!E72/'12Mo Totals'!E$5</f>
        <v>1.1765753056563213</v>
      </c>
      <c r="F72" s="27">
        <f>'12Mo Totals'!F72/'12Mo Totals'!F$5</f>
        <v>1.5933819324641874</v>
      </c>
      <c r="G72" s="27">
        <f>'12Mo Totals'!G72/'12Mo Totals'!G$5</f>
        <v>1.3822204498325092</v>
      </c>
      <c r="H72" s="27">
        <f>'12Mo Totals'!H72/'12Mo Totals'!H$5</f>
        <v>1.3993748824402796</v>
      </c>
      <c r="I72" s="27">
        <f>'12Mo Totals'!I72/'12Mo Totals'!I$5</f>
        <v>1.4010006592180659</v>
      </c>
      <c r="J72" s="27">
        <f>'12Mo Totals'!J72/'12Mo Totals'!J$5</f>
        <v>1.3195120073352884</v>
      </c>
      <c r="K72" s="27">
        <f>'12Mo Totals'!K72/'12Mo Totals'!K$5</f>
        <v>1.493568281938326</v>
      </c>
      <c r="L72" s="27">
        <f>'12Mo Totals'!L72/'12Mo Totals'!L$5</f>
        <v>1.5411927297236117</v>
      </c>
      <c r="M72" s="27">
        <f>'12Mo Totals'!M72/'12Mo Totals'!M$5</f>
        <v>1.480191038489743</v>
      </c>
      <c r="N72" s="27">
        <f>'12Mo Totals'!N72/'12Mo Totals'!N$5</f>
        <v>1.5852781058662213</v>
      </c>
      <c r="O72" s="27">
        <f>'12Mo Totals'!O72/'12Mo Totals'!O$5</f>
        <v>1.9751147603213992</v>
      </c>
      <c r="P72" s="27">
        <f>'12Mo Totals'!P72/'12Mo Totals'!P$5</f>
        <v>1.576266570438406</v>
      </c>
      <c r="Q72" s="27">
        <f>'12Mo Totals'!Q72/'12Mo Totals'!Q$5</f>
        <v>1.300814488824664</v>
      </c>
      <c r="R72" s="27">
        <f>'12Mo Totals'!R72/'12Mo Totals'!R$5</f>
        <v>1.4422171640111059</v>
      </c>
      <c r="S72" s="27">
        <f>'12Mo Totals'!S72/'12Mo Totals'!S$5</f>
        <v>1.4248375409741791</v>
      </c>
      <c r="T72" s="27">
        <f>'12Mo Totals'!T72/'12Mo Totals'!T$5</f>
        <v>1.7145910655994276</v>
      </c>
      <c r="U72" s="27">
        <f>'12Mo Totals'!U72/'12Mo Totals'!U$5</f>
        <v>1.5312823076311335</v>
      </c>
      <c r="V72" s="27">
        <f>'12Mo Totals'!V72/'12Mo Totals'!V$5</f>
        <v>1.0119378990491463</v>
      </c>
      <c r="W72" s="27">
        <f>'12Mo Totals'!W72/'12Mo Totals'!W$5</f>
        <v>2.8774074074074072</v>
      </c>
      <c r="X72" s="27">
        <f>'12Mo Totals'!X72/'12Mo Totals'!X$5</f>
        <v>1.4262379104029508</v>
      </c>
    </row>
    <row r="73" spans="1:24">
      <c r="A73" s="25">
        <f>'12Mo Totals'!A73</f>
        <v>42278</v>
      </c>
      <c r="B73" s="25">
        <f>'12Mo Totals'!B73</f>
        <v>42614</v>
      </c>
      <c r="C73" s="27">
        <f>'12Mo Totals'!C73/'12Mo Totals'!C$5</f>
        <v>1.5645465606319762</v>
      </c>
      <c r="D73" s="27">
        <f>'12Mo Totals'!D73/'12Mo Totals'!D$5</f>
        <v>1.273546113177991</v>
      </c>
      <c r="E73" s="27">
        <f>'12Mo Totals'!E73/'12Mo Totals'!E$5</f>
        <v>1.1846029826682789</v>
      </c>
      <c r="F73" s="27">
        <f>'12Mo Totals'!F73/'12Mo Totals'!F$5</f>
        <v>1.6165778459083986</v>
      </c>
      <c r="G73" s="27">
        <f>'12Mo Totals'!G73/'12Mo Totals'!G$5</f>
        <v>1.3812490030307865</v>
      </c>
      <c r="H73" s="27">
        <f>'12Mo Totals'!H73/'12Mo Totals'!H$5</f>
        <v>1.3985944859988875</v>
      </c>
      <c r="I73" s="27">
        <f>'12Mo Totals'!I73/'12Mo Totals'!I$5</f>
        <v>1.4044860634539647</v>
      </c>
      <c r="J73" s="27">
        <f>'12Mo Totals'!J73/'12Mo Totals'!J$5</f>
        <v>1.317825170958417</v>
      </c>
      <c r="K73" s="27">
        <f>'12Mo Totals'!K73/'12Mo Totals'!K$5</f>
        <v>1.4950199286763164</v>
      </c>
      <c r="L73" s="27">
        <f>'12Mo Totals'!L73/'12Mo Totals'!L$5</f>
        <v>1.54290494482957</v>
      </c>
      <c r="M73" s="27">
        <f>'12Mo Totals'!M73/'12Mo Totals'!M$5</f>
        <v>1.4887464039260665</v>
      </c>
      <c r="N73" s="27">
        <f>'12Mo Totals'!N73/'12Mo Totals'!N$5</f>
        <v>1.596434244287867</v>
      </c>
      <c r="O73" s="27">
        <f>'12Mo Totals'!O73/'12Mo Totals'!O$5</f>
        <v>1.9748124819863202</v>
      </c>
      <c r="P73" s="27">
        <f>'12Mo Totals'!P73/'12Mo Totals'!P$5</f>
        <v>1.5803517324491227</v>
      </c>
      <c r="Q73" s="27">
        <f>'12Mo Totals'!Q73/'12Mo Totals'!Q$5</f>
        <v>1.3027312843724435</v>
      </c>
      <c r="R73" s="27">
        <f>'12Mo Totals'!R73/'12Mo Totals'!R$5</f>
        <v>1.4420303992929622</v>
      </c>
      <c r="S73" s="27">
        <f>'12Mo Totals'!S73/'12Mo Totals'!S$5</f>
        <v>1.4460290988555984</v>
      </c>
      <c r="T73" s="27">
        <f>'12Mo Totals'!T73/'12Mo Totals'!T$5</f>
        <v>1.7332558243527254</v>
      </c>
      <c r="U73" s="27">
        <f>'12Mo Totals'!U73/'12Mo Totals'!U$5</f>
        <v>1.5443132888742459</v>
      </c>
      <c r="V73" s="27">
        <f>'12Mo Totals'!V73/'12Mo Totals'!V$5</f>
        <v>1.0026681204374841</v>
      </c>
      <c r="W73" s="27">
        <f>'12Mo Totals'!W73/'12Mo Totals'!W$5</f>
        <v>2.9437037037037035</v>
      </c>
      <c r="X73" s="27">
        <f>'12Mo Totals'!X73/'12Mo Totals'!X$5</f>
        <v>1.4285683343698399</v>
      </c>
    </row>
    <row r="74" spans="1:24">
      <c r="A74" s="25">
        <f>'12Mo Totals'!A74</f>
        <v>42309</v>
      </c>
      <c r="B74" s="25">
        <f>'12Mo Totals'!B74</f>
        <v>42644</v>
      </c>
      <c r="C74" s="27">
        <f>'12Mo Totals'!C74/'12Mo Totals'!C$5</f>
        <v>1.56197210417732</v>
      </c>
      <c r="D74" s="27">
        <f>'12Mo Totals'!D74/'12Mo Totals'!D$5</f>
        <v>1.2647346778930879</v>
      </c>
      <c r="E74" s="27">
        <f>'12Mo Totals'!E74/'12Mo Totals'!E$5</f>
        <v>1.1825540776568588</v>
      </c>
      <c r="F74" s="27">
        <f>'12Mo Totals'!F74/'12Mo Totals'!F$5</f>
        <v>1.6278706564727026</v>
      </c>
      <c r="G74" s="27">
        <f>'12Mo Totals'!G74/'12Mo Totals'!G$5</f>
        <v>1.3826686871909395</v>
      </c>
      <c r="H74" s="27">
        <f>'12Mo Totals'!H74/'12Mo Totals'!H$5</f>
        <v>1.4041332997162559</v>
      </c>
      <c r="I74" s="27">
        <f>'12Mo Totals'!I74/'12Mo Totals'!I$5</f>
        <v>1.4126468450499485</v>
      </c>
      <c r="J74" s="27">
        <f>'12Mo Totals'!J74/'12Mo Totals'!J$5</f>
        <v>1.3233686332425754</v>
      </c>
      <c r="K74" s="27">
        <f>'12Mo Totals'!K74/'12Mo Totals'!K$5</f>
        <v>1.498972099853157</v>
      </c>
      <c r="L74" s="27">
        <f>'12Mo Totals'!L74/'12Mo Totals'!L$5</f>
        <v>1.5454749694915946</v>
      </c>
      <c r="M74" s="27">
        <f>'12Mo Totals'!M74/'12Mo Totals'!M$5</f>
        <v>1.5012315965628114</v>
      </c>
      <c r="N74" s="27">
        <f>'12Mo Totals'!N74/'12Mo Totals'!N$5</f>
        <v>1.6029202134158758</v>
      </c>
      <c r="O74" s="27">
        <f>'12Mo Totals'!O74/'12Mo Totals'!O$5</f>
        <v>1.8577745284809459</v>
      </c>
      <c r="P74" s="27">
        <f>'12Mo Totals'!P74/'12Mo Totals'!P$5</f>
        <v>1.5855466968060841</v>
      </c>
      <c r="Q74" s="27">
        <f>'12Mo Totals'!Q74/'12Mo Totals'!Q$5</f>
        <v>1.3138827351060209</v>
      </c>
      <c r="R74" s="27">
        <f>'12Mo Totals'!R74/'12Mo Totals'!R$5</f>
        <v>1.4489473640327839</v>
      </c>
      <c r="S74" s="27">
        <f>'12Mo Totals'!S74/'12Mo Totals'!S$5</f>
        <v>1.4368566335039392</v>
      </c>
      <c r="T74" s="27">
        <f>'12Mo Totals'!T74/'12Mo Totals'!T$5</f>
        <v>1.7427089388722443</v>
      </c>
      <c r="U74" s="27">
        <f>'12Mo Totals'!U74/'12Mo Totals'!U$5</f>
        <v>1.5515388373229115</v>
      </c>
      <c r="V74" s="27">
        <f>'12Mo Totals'!V74/'12Mo Totals'!V$5</f>
        <v>1.0069836709437505</v>
      </c>
      <c r="W74" s="27">
        <f>'12Mo Totals'!W74/'12Mo Totals'!W$5</f>
        <v>3.0837037037037036</v>
      </c>
      <c r="X74" s="27">
        <f>'12Mo Totals'!X74/'12Mo Totals'!X$5</f>
        <v>1.4302820012438078</v>
      </c>
    </row>
    <row r="75" spans="1:24">
      <c r="A75" s="25">
        <f>'12Mo Totals'!A75</f>
        <v>42339</v>
      </c>
      <c r="B75" s="25">
        <f>'12Mo Totals'!B75</f>
        <v>42675</v>
      </c>
      <c r="C75" s="27">
        <f>'12Mo Totals'!C75/'12Mo Totals'!C$5</f>
        <v>1.5812452610604644</v>
      </c>
      <c r="D75" s="27">
        <f>'12Mo Totals'!D75/'12Mo Totals'!D$5</f>
        <v>1.2745251615429802</v>
      </c>
      <c r="E75" s="27">
        <f>'12Mo Totals'!E75/'12Mo Totals'!E$5</f>
        <v>1.204688969501545</v>
      </c>
      <c r="F75" s="27">
        <f>'12Mo Totals'!F75/'12Mo Totals'!F$5</f>
        <v>1.6595337751144899</v>
      </c>
      <c r="G75" s="27">
        <f>'12Mo Totals'!G75/'12Mo Totals'!G$5</f>
        <v>1.4106332748444728</v>
      </c>
      <c r="H75" s="27">
        <f>'12Mo Totals'!H75/'12Mo Totals'!H$5</f>
        <v>1.4261845017268773</v>
      </c>
      <c r="I75" s="27">
        <f>'12Mo Totals'!I75/'12Mo Totals'!I$5</f>
        <v>1.435935836108247</v>
      </c>
      <c r="J75" s="27">
        <f>'12Mo Totals'!J75/'12Mo Totals'!J$5</f>
        <v>1.3413428897396953</v>
      </c>
      <c r="K75" s="27">
        <f>'12Mo Totals'!K75/'12Mo Totals'!K$5</f>
        <v>1.5225592615900987</v>
      </c>
      <c r="L75" s="27">
        <f>'12Mo Totals'!L75/'12Mo Totals'!L$5</f>
        <v>1.5565226715321261</v>
      </c>
      <c r="M75" s="27">
        <f>'12Mo Totals'!M75/'12Mo Totals'!M$5</f>
        <v>1.5302446270424759</v>
      </c>
      <c r="N75" s="27">
        <f>'12Mo Totals'!N75/'12Mo Totals'!N$5</f>
        <v>1.6280087972956461</v>
      </c>
      <c r="O75" s="27">
        <f>'12Mo Totals'!O75/'12Mo Totals'!O$5</f>
        <v>1.8688112025756927</v>
      </c>
      <c r="P75" s="27">
        <f>'12Mo Totals'!P75/'12Mo Totals'!P$5</f>
        <v>1.6156475322217154</v>
      </c>
      <c r="Q75" s="27">
        <f>'12Mo Totals'!Q75/'12Mo Totals'!Q$5</f>
        <v>1.3324893859685789</v>
      </c>
      <c r="R75" s="27">
        <f>'12Mo Totals'!R75/'12Mo Totals'!R$5</f>
        <v>1.4709689253524767</v>
      </c>
      <c r="S75" s="27">
        <f>'12Mo Totals'!S75/'12Mo Totals'!S$5</f>
        <v>1.45180861464144</v>
      </c>
      <c r="T75" s="27">
        <f>'12Mo Totals'!T75/'12Mo Totals'!T$5</f>
        <v>1.770424361668828</v>
      </c>
      <c r="U75" s="27">
        <f>'12Mo Totals'!U75/'12Mo Totals'!U$5</f>
        <v>1.5752377273605163</v>
      </c>
      <c r="V75" s="27">
        <f>'12Mo Totals'!V75/'12Mo Totals'!V$5</f>
        <v>1.0096915843780654</v>
      </c>
      <c r="W75" s="27">
        <f>'12Mo Totals'!W75/'12Mo Totals'!W$5</f>
        <v>3.4418518518518519</v>
      </c>
      <c r="X75" s="27">
        <f>'12Mo Totals'!X75/'12Mo Totals'!X$5</f>
        <v>1.4502783556003518</v>
      </c>
    </row>
    <row r="76" spans="1:24">
      <c r="A76" s="25">
        <f>'12Mo Totals'!A76</f>
        <v>42370</v>
      </c>
      <c r="B76" s="25">
        <f>'12Mo Totals'!B76</f>
        <v>42705</v>
      </c>
      <c r="C76" s="27">
        <f>'12Mo Totals'!C76/'12Mo Totals'!C$5</f>
        <v>1.5750559856112571</v>
      </c>
      <c r="D76" s="27">
        <f>'12Mo Totals'!D76/'12Mo Totals'!D$5</f>
        <v>1.2766790679459565</v>
      </c>
      <c r="E76" s="27">
        <f>'12Mo Totals'!E76/'12Mo Totals'!E$5</f>
        <v>1.1895908907698509</v>
      </c>
      <c r="F76" s="27">
        <f>'12Mo Totals'!F76/'12Mo Totals'!F$5</f>
        <v>1.6675829060486216</v>
      </c>
      <c r="G76" s="27">
        <f>'12Mo Totals'!G76/'12Mo Totals'!G$5</f>
        <v>1.400988993459882</v>
      </c>
      <c r="H76" s="27">
        <f>'12Mo Totals'!H76/'12Mo Totals'!H$5</f>
        <v>1.4182084498925454</v>
      </c>
      <c r="I76" s="27">
        <f>'12Mo Totals'!I76/'12Mo Totals'!I$5</f>
        <v>1.4272104933993679</v>
      </c>
      <c r="J76" s="27">
        <f>'12Mo Totals'!J76/'12Mo Totals'!J$5</f>
        <v>1.3390051165036991</v>
      </c>
      <c r="K76" s="27">
        <f>'12Mo Totals'!K76/'12Mo Totals'!K$5</f>
        <v>1.5155275854835326</v>
      </c>
      <c r="L76" s="27">
        <f>'12Mo Totals'!L76/'12Mo Totals'!L$5</f>
        <v>1.561781861072296</v>
      </c>
      <c r="M76" s="27">
        <f>'12Mo Totals'!M76/'12Mo Totals'!M$5</f>
        <v>1.5290976439839798</v>
      </c>
      <c r="N76" s="27">
        <f>'12Mo Totals'!N76/'12Mo Totals'!N$5</f>
        <v>1.6276931535861199</v>
      </c>
      <c r="O76" s="27">
        <f>'12Mo Totals'!O76/'12Mo Totals'!O$5</f>
        <v>1.8396800067485395</v>
      </c>
      <c r="P76" s="27">
        <f>'12Mo Totals'!P76/'12Mo Totals'!P$5</f>
        <v>1.6069393285355376</v>
      </c>
      <c r="Q76" s="27">
        <f>'12Mo Totals'!Q76/'12Mo Totals'!Q$5</f>
        <v>1.3355168480954456</v>
      </c>
      <c r="R76" s="27">
        <f>'12Mo Totals'!R76/'12Mo Totals'!R$5</f>
        <v>1.463916889700426</v>
      </c>
      <c r="S76" s="27">
        <f>'12Mo Totals'!S76/'12Mo Totals'!S$5</f>
        <v>1.4697222381965611</v>
      </c>
      <c r="T76" s="27">
        <f>'12Mo Totals'!T76/'12Mo Totals'!T$5</f>
        <v>1.7668738541340607</v>
      </c>
      <c r="U76" s="27">
        <f>'12Mo Totals'!U76/'12Mo Totals'!U$5</f>
        <v>1.5755785551175288</v>
      </c>
      <c r="V76" s="27">
        <f>'12Mo Totals'!V76/'12Mo Totals'!V$5</f>
        <v>1.0044607949446978</v>
      </c>
      <c r="W76" s="27">
        <f>'12Mo Totals'!W76/'12Mo Totals'!W$5</f>
        <v>3.0944444444444446</v>
      </c>
      <c r="X76" s="27">
        <f>'12Mo Totals'!X76/'12Mo Totals'!X$5</f>
        <v>1.4459104458407497</v>
      </c>
    </row>
    <row r="77" spans="1:24">
      <c r="A77" s="25">
        <f>'12Mo Totals'!A77</f>
        <v>42401</v>
      </c>
      <c r="B77" s="25">
        <f>'12Mo Totals'!B77</f>
        <v>42736</v>
      </c>
      <c r="C77" s="27">
        <f>'12Mo Totals'!C77/'12Mo Totals'!C$5</f>
        <v>1.5754262841424063</v>
      </c>
      <c r="D77" s="27">
        <f>'12Mo Totals'!D77/'12Mo Totals'!D$5</f>
        <v>1.2590561973761505</v>
      </c>
      <c r="E77" s="27">
        <f>'12Mo Totals'!E77/'12Mo Totals'!E$5</f>
        <v>1.1913207040171974</v>
      </c>
      <c r="F77" s="27">
        <f>'12Mo Totals'!F77/'12Mo Totals'!F$5</f>
        <v>1.6808747843553726</v>
      </c>
      <c r="G77" s="27">
        <f>'12Mo Totals'!G77/'12Mo Totals'!G$5</f>
        <v>1.4059993619397033</v>
      </c>
      <c r="H77" s="27">
        <f>'12Mo Totals'!H77/'12Mo Totals'!H$5</f>
        <v>1.4384547350053827</v>
      </c>
      <c r="I77" s="27">
        <f>'12Mo Totals'!I77/'12Mo Totals'!I$5</f>
        <v>1.4396409796994643</v>
      </c>
      <c r="J77" s="27">
        <f>'12Mo Totals'!J77/'12Mo Totals'!J$5</f>
        <v>1.3524158156658803</v>
      </c>
      <c r="K77" s="27">
        <f>'12Mo Totals'!K77/'12Mo Totals'!K$5</f>
        <v>1.530824417872876</v>
      </c>
      <c r="L77" s="27">
        <f>'12Mo Totals'!L77/'12Mo Totals'!L$5</f>
        <v>1.5804885770062786</v>
      </c>
      <c r="M77" s="27">
        <f>'12Mo Totals'!M77/'12Mo Totals'!M$5</f>
        <v>1.5547825432939097</v>
      </c>
      <c r="N77" s="27">
        <f>'12Mo Totals'!N77/'12Mo Totals'!N$5</f>
        <v>1.6458104237092548</v>
      </c>
      <c r="O77" s="27">
        <f>'12Mo Totals'!O77/'12Mo Totals'!O$5</f>
        <v>1.8549626369918384</v>
      </c>
      <c r="P77" s="27">
        <f>'12Mo Totals'!P77/'12Mo Totals'!P$5</f>
        <v>1.618473102612461</v>
      </c>
      <c r="Q77" s="27">
        <f>'12Mo Totals'!Q77/'12Mo Totals'!Q$5</f>
        <v>1.353881660267396</v>
      </c>
      <c r="R77" s="27">
        <f>'12Mo Totals'!R77/'12Mo Totals'!R$5</f>
        <v>1.4863936900205941</v>
      </c>
      <c r="S77" s="27">
        <f>'12Mo Totals'!S77/'12Mo Totals'!S$5</f>
        <v>1.4832077750301915</v>
      </c>
      <c r="T77" s="27">
        <f>'12Mo Totals'!T77/'12Mo Totals'!T$5</f>
        <v>1.7833027769082861</v>
      </c>
      <c r="U77" s="27">
        <f>'12Mo Totals'!U77/'12Mo Totals'!U$5</f>
        <v>1.7251905795207962</v>
      </c>
      <c r="V77" s="27">
        <f>'12Mo Totals'!V77/'12Mo Totals'!V$5</f>
        <v>1.002124946030748</v>
      </c>
      <c r="W77" s="27">
        <f>'12Mo Totals'!W77/'12Mo Totals'!W$5</f>
        <v>2.9807407407407407</v>
      </c>
      <c r="X77" s="27">
        <f>'12Mo Totals'!X77/'12Mo Totals'!X$5</f>
        <v>1.4616945808582273</v>
      </c>
    </row>
    <row r="78" spans="1:24">
      <c r="A78" s="25">
        <f>'12Mo Totals'!A78</f>
        <v>42430</v>
      </c>
      <c r="B78" s="25">
        <f>'12Mo Totals'!B78</f>
        <v>42767</v>
      </c>
      <c r="C78" s="27">
        <f>'12Mo Totals'!C78/'12Mo Totals'!C$5</f>
        <v>1.5768369452134507</v>
      </c>
      <c r="D78" s="27">
        <f>'12Mo Totals'!D78/'12Mo Totals'!D$5</f>
        <v>1.2600352457411397</v>
      </c>
      <c r="E78" s="27">
        <f>'12Mo Totals'!E78/'12Mo Totals'!E$5</f>
        <v>1.1978368937256483</v>
      </c>
      <c r="F78" s="27">
        <f>'12Mo Totals'!F78/'12Mo Totals'!F$5</f>
        <v>1.6898417564885606</v>
      </c>
      <c r="G78" s="27">
        <f>'12Mo Totals'!G78/'12Mo Totals'!G$5</f>
        <v>1.4282214069229542</v>
      </c>
      <c r="H78" s="27">
        <f>'12Mo Totals'!H78/'12Mo Totals'!H$5</f>
        <v>1.4502567304190528</v>
      </c>
      <c r="I78" s="27">
        <f>'12Mo Totals'!I78/'12Mo Totals'!I$5</f>
        <v>1.4449620527036393</v>
      </c>
      <c r="J78" s="27">
        <f>'12Mo Totals'!J78/'12Mo Totals'!J$5</f>
        <v>1.3603040505071009</v>
      </c>
      <c r="K78" s="27">
        <f>'12Mo Totals'!K78/'12Mo Totals'!K$5</f>
        <v>1.5380490874764003</v>
      </c>
      <c r="L78" s="27">
        <f>'12Mo Totals'!L78/'12Mo Totals'!L$5</f>
        <v>1.6043268322488737</v>
      </c>
      <c r="M78" s="27">
        <f>'12Mo Totals'!M78/'12Mo Totals'!M$5</f>
        <v>1.5635259387398228</v>
      </c>
      <c r="N78" s="27">
        <f>'12Mo Totals'!N78/'12Mo Totals'!N$5</f>
        <v>1.6551405802413826</v>
      </c>
      <c r="O78" s="27">
        <f>'12Mo Totals'!O78/'12Mo Totals'!O$5</f>
        <v>1.8247980710424385</v>
      </c>
      <c r="P78" s="27">
        <f>'12Mo Totals'!P78/'12Mo Totals'!P$5</f>
        <v>1.6296392121084202</v>
      </c>
      <c r="Q78" s="27">
        <f>'12Mo Totals'!Q78/'12Mo Totals'!Q$5</f>
        <v>1.3606680719186466</v>
      </c>
      <c r="R78" s="27">
        <f>'12Mo Totals'!R78/'12Mo Totals'!R$5</f>
        <v>1.4889633724371962</v>
      </c>
      <c r="S78" s="27">
        <f>'12Mo Totals'!S78/'12Mo Totals'!S$5</f>
        <v>1.4887572603369947</v>
      </c>
      <c r="T78" s="27">
        <f>'12Mo Totals'!T78/'12Mo Totals'!T$5</f>
        <v>1.7892501006126191</v>
      </c>
      <c r="U78" s="27">
        <f>'12Mo Totals'!U78/'12Mo Totals'!U$5</f>
        <v>1.6414151168471161</v>
      </c>
      <c r="V78" s="27">
        <f>'12Mo Totals'!V78/'12Mo Totals'!V$5</f>
        <v>1.0053262926257609</v>
      </c>
      <c r="W78" s="27">
        <f>'12Mo Totals'!W78/'12Mo Totals'!W$5</f>
        <v>2.9403703703703705</v>
      </c>
      <c r="X78" s="27">
        <f>'12Mo Totals'!X78/'12Mo Totals'!X$5</f>
        <v>1.4694467199931376</v>
      </c>
    </row>
    <row r="79" spans="1:24">
      <c r="A79" s="25">
        <f>'12Mo Totals'!A79</f>
        <v>42461</v>
      </c>
      <c r="B79" s="25">
        <f>'12Mo Totals'!B79</f>
        <v>42795</v>
      </c>
      <c r="C79" s="27">
        <f>'12Mo Totals'!C79/'12Mo Totals'!C$5</f>
        <v>1.584331082153374</v>
      </c>
      <c r="D79" s="27">
        <f>'12Mo Totals'!D79/'12Mo Totals'!D$5</f>
        <v>1.2688466810260426</v>
      </c>
      <c r="E79" s="27">
        <f>'12Mo Totals'!E79/'12Mo Totals'!E$5</f>
        <v>1.2178557033454251</v>
      </c>
      <c r="F79" s="27">
        <f>'12Mo Totals'!F79/'12Mo Totals'!F$5</f>
        <v>1.7030038876101048</v>
      </c>
      <c r="G79" s="27">
        <f>'12Mo Totals'!G79/'12Mo Totals'!G$5</f>
        <v>1.424605200191418</v>
      </c>
      <c r="H79" s="27">
        <f>'12Mo Totals'!H79/'12Mo Totals'!H$5</f>
        <v>1.4524378384219183</v>
      </c>
      <c r="I79" s="27">
        <f>'12Mo Totals'!I79/'12Mo Totals'!I$5</f>
        <v>1.4379743412045096</v>
      </c>
      <c r="J79" s="27">
        <f>'12Mo Totals'!J79/'12Mo Totals'!J$5</f>
        <v>1.34930811711264</v>
      </c>
      <c r="K79" s="27">
        <f>'12Mo Totals'!K79/'12Mo Totals'!K$5</f>
        <v>1.5489825886301658</v>
      </c>
      <c r="L79" s="27">
        <f>'12Mo Totals'!L79/'12Mo Totals'!L$5</f>
        <v>1.599052324680917</v>
      </c>
      <c r="M79" s="27">
        <f>'12Mo Totals'!M79/'12Mo Totals'!M$5</f>
        <v>1.5715360171483368</v>
      </c>
      <c r="N79" s="27">
        <f>'12Mo Totals'!N79/'12Mo Totals'!N$5</f>
        <v>1.6627126352516326</v>
      </c>
      <c r="O79" s="27">
        <f>'12Mo Totals'!O79/'12Mo Totals'!O$5</f>
        <v>1.7645814148032029</v>
      </c>
      <c r="P79" s="27">
        <f>'12Mo Totals'!P79/'12Mo Totals'!P$5</f>
        <v>1.6343031054039885</v>
      </c>
      <c r="Q79" s="27">
        <f>'12Mo Totals'!Q79/'12Mo Totals'!Q$5</f>
        <v>1.3681262577104742</v>
      </c>
      <c r="R79" s="27">
        <f>'12Mo Totals'!R79/'12Mo Totals'!R$5</f>
        <v>1.4905642128784278</v>
      </c>
      <c r="S79" s="27">
        <f>'12Mo Totals'!S79/'12Mo Totals'!S$5</f>
        <v>1.4936166542066824</v>
      </c>
      <c r="T79" s="27">
        <f>'12Mo Totals'!T79/'12Mo Totals'!T$5</f>
        <v>1.7986942717882217</v>
      </c>
      <c r="U79" s="27">
        <f>'12Mo Totals'!U79/'12Mo Totals'!U$5</f>
        <v>1.6474136853705366</v>
      </c>
      <c r="V79" s="27">
        <f>'12Mo Totals'!V79/'12Mo Totals'!V$5</f>
        <v>1.0287245747620877</v>
      </c>
      <c r="W79" s="27">
        <f>'12Mo Totals'!W79/'12Mo Totals'!W$5</f>
        <v>2.8177777777777777</v>
      </c>
      <c r="X79" s="27">
        <f>'12Mo Totals'!X79/'12Mo Totals'!X$5</f>
        <v>1.471304925907658</v>
      </c>
    </row>
    <row r="80" spans="1:24">
      <c r="A80" s="25">
        <f>'12Mo Totals'!A80</f>
        <v>42491</v>
      </c>
      <c r="B80" s="25">
        <f>'12Mo Totals'!B80</f>
        <v>42826</v>
      </c>
      <c r="C80" s="27">
        <f>'12Mo Totals'!C80/'12Mo Totals'!C$5</f>
        <v>1.5854596110102097</v>
      </c>
      <c r="D80" s="27">
        <f>'12Mo Totals'!D80/'12Mo Totals'!D$5</f>
        <v>1.2676718229880557</v>
      </c>
      <c r="E80" s="27">
        <f>'12Mo Totals'!E80/'12Mo Totals'!E$5</f>
        <v>1.2187290071207846</v>
      </c>
      <c r="F80" s="27">
        <f>'12Mo Totals'!F80/'12Mo Totals'!F$5</f>
        <v>1.7122447704676185</v>
      </c>
      <c r="G80" s="27">
        <f>'12Mo Totals'!G80/'12Mo Totals'!G$5</f>
        <v>1.4213175945126815</v>
      </c>
      <c r="H80" s="27">
        <f>'12Mo Totals'!H80/'12Mo Totals'!H$5</f>
        <v>1.4579886582383852</v>
      </c>
      <c r="I80" s="27">
        <f>'12Mo Totals'!I80/'12Mo Totals'!I$5</f>
        <v>1.4443636855360795</v>
      </c>
      <c r="J80" s="27">
        <f>'12Mo Totals'!J80/'12Mo Totals'!J$5</f>
        <v>1.354144647969147</v>
      </c>
      <c r="K80" s="27">
        <f>'12Mo Totals'!K80/'12Mo Totals'!K$5</f>
        <v>1.5491336270190896</v>
      </c>
      <c r="L80" s="27">
        <f>'12Mo Totals'!L80/'12Mo Totals'!L$5</f>
        <v>1.6055369564440389</v>
      </c>
      <c r="M80" s="27">
        <f>'12Mo Totals'!M80/'12Mo Totals'!M$5</f>
        <v>1.5822161216930222</v>
      </c>
      <c r="N80" s="27">
        <f>'12Mo Totals'!N80/'12Mo Totals'!N$5</f>
        <v>1.7088678912284989</v>
      </c>
      <c r="O80" s="27">
        <f>'12Mo Totals'!O80/'12Mo Totals'!O$5</f>
        <v>1.7444974798422528</v>
      </c>
      <c r="P80" s="27">
        <f>'12Mo Totals'!P80/'12Mo Totals'!P$5</f>
        <v>1.6460547547881503</v>
      </c>
      <c r="Q80" s="27">
        <f>'12Mo Totals'!Q80/'12Mo Totals'!Q$5</f>
        <v>1.3665707273671828</v>
      </c>
      <c r="R80" s="27">
        <f>'12Mo Totals'!R80/'12Mo Totals'!R$5</f>
        <v>1.4976612721678881</v>
      </c>
      <c r="S80" s="27">
        <f>'12Mo Totals'!S80/'12Mo Totals'!S$5</f>
        <v>1.5108689401345679</v>
      </c>
      <c r="T80" s="27">
        <f>'12Mo Totals'!T80/'12Mo Totals'!T$5</f>
        <v>1.8102759021598176</v>
      </c>
      <c r="U80" s="27">
        <f>'12Mo Totals'!U80/'12Mo Totals'!U$5</f>
        <v>1.652412492473387</v>
      </c>
      <c r="V80" s="27">
        <f>'12Mo Totals'!V80/'12Mo Totals'!V$5</f>
        <v>0.99640470273636539</v>
      </c>
      <c r="W80" s="27">
        <f>'12Mo Totals'!W80/'12Mo Totals'!W$5</f>
        <v>2.7525925925925927</v>
      </c>
      <c r="X80" s="27">
        <f>'12Mo Totals'!X80/'12Mo Totals'!X$5</f>
        <v>1.4735459243850657</v>
      </c>
    </row>
    <row r="81" spans="1:24">
      <c r="A81" s="25">
        <f>'12Mo Totals'!A81</f>
        <v>42522</v>
      </c>
      <c r="B81" s="25">
        <f>'12Mo Totals'!B81</f>
        <v>42856</v>
      </c>
      <c r="C81" s="27">
        <f>'12Mo Totals'!C81/'12Mo Totals'!C$5</f>
        <v>1.5981731939129975</v>
      </c>
      <c r="D81" s="27">
        <f>'12Mo Totals'!D81/'12Mo Totals'!D$5</f>
        <v>1.2637556295280987</v>
      </c>
      <c r="E81" s="27">
        <f>'12Mo Totals'!E81/'12Mo Totals'!E$5</f>
        <v>1.2409982533924493</v>
      </c>
      <c r="F81" s="27">
        <f>'12Mo Totals'!F81/'12Mo Totals'!F$5</f>
        <v>1.7307121198287336</v>
      </c>
      <c r="G81" s="27">
        <f>'12Mo Totals'!G81/'12Mo Totals'!G$5</f>
        <v>1.4369006221087892</v>
      </c>
      <c r="H81" s="27">
        <f>'12Mo Totals'!H81/'12Mo Totals'!H$5</f>
        <v>1.4785631100599104</v>
      </c>
      <c r="I81" s="27">
        <f>'12Mo Totals'!I81/'12Mo Totals'!I$5</f>
        <v>1.45950541742026</v>
      </c>
      <c r="J81" s="27">
        <f>'12Mo Totals'!J81/'12Mo Totals'!J$5</f>
        <v>1.3678913145424894</v>
      </c>
      <c r="K81" s="27">
        <f>'12Mo Totals'!K81/'12Mo Totals'!K$5</f>
        <v>1.5761275435284245</v>
      </c>
      <c r="L81" s="27">
        <f>'12Mo Totals'!L81/'12Mo Totals'!L$5</f>
        <v>1.6206150017956134</v>
      </c>
      <c r="M81" s="27">
        <f>'12Mo Totals'!M81/'12Mo Totals'!M$5</f>
        <v>1.6010379256529341</v>
      </c>
      <c r="N81" s="27">
        <f>'12Mo Totals'!N81/'12Mo Totals'!N$5</f>
        <v>1.7224812989587153</v>
      </c>
      <c r="O81" s="27">
        <f>'12Mo Totals'!O81/'12Mo Totals'!O$5</f>
        <v>1.7884332843595565</v>
      </c>
      <c r="P81" s="27">
        <f>'12Mo Totals'!P81/'12Mo Totals'!P$5</f>
        <v>1.6699938041709503</v>
      </c>
      <c r="Q81" s="27">
        <f>'12Mo Totals'!Q81/'12Mo Totals'!Q$5</f>
        <v>1.3721658595424771</v>
      </c>
      <c r="R81" s="27">
        <f>'12Mo Totals'!R81/'12Mo Totals'!R$5</f>
        <v>1.5131894244478352</v>
      </c>
      <c r="S81" s="27">
        <f>'12Mo Totals'!S81/'12Mo Totals'!S$5</f>
        <v>1.5234918626718039</v>
      </c>
      <c r="T81" s="27">
        <f>'12Mo Totals'!T81/'12Mo Totals'!T$5</f>
        <v>1.831668380807584</v>
      </c>
      <c r="U81" s="27">
        <f>'12Mo Totals'!U81/'12Mo Totals'!U$5</f>
        <v>1.7017643516888015</v>
      </c>
      <c r="V81" s="27">
        <f>'12Mo Totals'!V81/'12Mo Totals'!V$5</f>
        <v>1.0211459985157212</v>
      </c>
      <c r="W81" s="27">
        <f>'12Mo Totals'!W81/'12Mo Totals'!W$5</f>
        <v>2.7107407407407407</v>
      </c>
      <c r="X81" s="27">
        <f>'12Mo Totals'!X81/'12Mo Totals'!X$5</f>
        <v>1.4917222448585705</v>
      </c>
    </row>
    <row r="82" spans="1:24">
      <c r="A82" s="25">
        <f>'12Mo Totals'!A82</f>
        <v>42552</v>
      </c>
      <c r="B82" s="25">
        <f>'12Mo Totals'!B82</f>
        <v>42887</v>
      </c>
      <c r="C82" s="27">
        <f>'12Mo Totals'!C82/'12Mo Totals'!C$5</f>
        <v>1.5979968612791169</v>
      </c>
      <c r="D82" s="27">
        <f>'12Mo Totals'!D82/'12Mo Totals'!D$5</f>
        <v>1.2678676326610534</v>
      </c>
      <c r="E82" s="27">
        <f>'12Mo Totals'!E82/'12Mo Totals'!E$5</f>
        <v>1.2315598548972189</v>
      </c>
      <c r="F82" s="27">
        <f>'12Mo Totals'!F82/'12Mo Totals'!F$5</f>
        <v>1.7453879681110251</v>
      </c>
      <c r="G82" s="27">
        <f>'12Mo Totals'!G82/'12Mo Totals'!G$5</f>
        <v>1.4090604562131122</v>
      </c>
      <c r="H82" s="27">
        <f>'12Mo Totals'!H82/'12Mo Totals'!H$5</f>
        <v>1.4799798297535147</v>
      </c>
      <c r="I82" s="27">
        <f>'12Mo Totals'!I82/'12Mo Totals'!I$5</f>
        <v>1.4603911360524671</v>
      </c>
      <c r="J82" s="27">
        <f>'12Mo Totals'!J82/'12Mo Totals'!J$5</f>
        <v>1.3709920137746638</v>
      </c>
      <c r="K82" s="27">
        <f>'12Mo Totals'!K82/'12Mo Totals'!K$5</f>
        <v>1.5818586112859241</v>
      </c>
      <c r="L82" s="27">
        <f>'12Mo Totals'!L82/'12Mo Totals'!L$5</f>
        <v>1.6660499742146533</v>
      </c>
      <c r="M82" s="27">
        <f>'12Mo Totals'!M82/'12Mo Totals'!M$5</f>
        <v>1.605907902901303</v>
      </c>
      <c r="N82" s="27">
        <f>'12Mo Totals'!N82/'12Mo Totals'!N$5</f>
        <v>1.7230379179733637</v>
      </c>
      <c r="O82" s="27">
        <f>'12Mo Totals'!O82/'12Mo Totals'!O$5</f>
        <v>1.7738958053608711</v>
      </c>
      <c r="P82" s="27">
        <f>'12Mo Totals'!P82/'12Mo Totals'!P$5</f>
        <v>1.6777964636114193</v>
      </c>
      <c r="Q82" s="27">
        <f>'12Mo Totals'!Q82/'12Mo Totals'!Q$5</f>
        <v>1.3864432992768725</v>
      </c>
      <c r="R82" s="27">
        <f>'12Mo Totals'!R82/'12Mo Totals'!R$5</f>
        <v>1.514119912954301</v>
      </c>
      <c r="S82" s="27">
        <f>'12Mo Totals'!S82/'12Mo Totals'!S$5</f>
        <v>1.5427856691011559</v>
      </c>
      <c r="T82" s="27">
        <f>'12Mo Totals'!T82/'12Mo Totals'!T$5</f>
        <v>1.8429280507981936</v>
      </c>
      <c r="U82" s="27">
        <f>'12Mo Totals'!U82/'12Mo Totals'!U$5</f>
        <v>1.7051953511093942</v>
      </c>
      <c r="V82" s="27">
        <f>'12Mo Totals'!V82/'12Mo Totals'!V$5</f>
        <v>1.0426899269997474</v>
      </c>
      <c r="W82" s="27">
        <f>'12Mo Totals'!W82/'12Mo Totals'!W$5</f>
        <v>2.6929629629629628</v>
      </c>
      <c r="X82" s="27">
        <f>'12Mo Totals'!X82/'12Mo Totals'!X$5</f>
        <v>1.498443310244258</v>
      </c>
    </row>
    <row r="83" spans="1:24">
      <c r="A83" s="25">
        <f>'12Mo Totals'!A83</f>
        <v>42583</v>
      </c>
      <c r="B83" s="25">
        <f>'12Mo Totals'!B83</f>
        <v>42917</v>
      </c>
      <c r="C83" s="27">
        <f>'12Mo Totals'!C83/'12Mo Totals'!C$5</f>
        <v>1.6127559027349192</v>
      </c>
      <c r="D83" s="27">
        <f>'12Mo Totals'!D83/'12Mo Totals'!D$5</f>
        <v>1.2657137262580771</v>
      </c>
      <c r="E83" s="27">
        <f>'12Mo Totals'!E83/'12Mo Totals'!E$5</f>
        <v>1.2351874244256349</v>
      </c>
      <c r="F83" s="27">
        <f>'12Mo Totals'!F83/'12Mo Totals'!F$5</f>
        <v>1.768012032850065</v>
      </c>
      <c r="G83" s="27">
        <f>'12Mo Totals'!G83/'12Mo Totals'!G$5</f>
        <v>1.409098739830914</v>
      </c>
      <c r="H83" s="27">
        <f>'12Mo Totals'!H83/'12Mo Totals'!H$5</f>
        <v>1.4910494531221861</v>
      </c>
      <c r="I83" s="27">
        <f>'12Mo Totals'!I83/'12Mo Totals'!I$5</f>
        <v>1.4707763560453677</v>
      </c>
      <c r="J83" s="27">
        <f>'12Mo Totals'!J83/'12Mo Totals'!J$5</f>
        <v>1.3820159444533879</v>
      </c>
      <c r="K83" s="27">
        <f>'12Mo Totals'!K83/'12Mo Totals'!K$5</f>
        <v>1.6039018250471995</v>
      </c>
      <c r="L83" s="27">
        <f>'12Mo Totals'!L83/'12Mo Totals'!L$5</f>
        <v>1.6433963131209119</v>
      </c>
      <c r="M83" s="27">
        <f>'12Mo Totals'!M83/'12Mo Totals'!M$5</f>
        <v>1.6234134967940883</v>
      </c>
      <c r="N83" s="27">
        <f>'12Mo Totals'!N83/'12Mo Totals'!N$5</f>
        <v>1.7398145508356073</v>
      </c>
      <c r="O83" s="27">
        <f>'12Mo Totals'!O83/'12Mo Totals'!O$5</f>
        <v>1.8668991163630995</v>
      </c>
      <c r="P83" s="27">
        <f>'12Mo Totals'!P83/'12Mo Totals'!P$5</f>
        <v>1.6967039551176868</v>
      </c>
      <c r="Q83" s="27">
        <f>'12Mo Totals'!Q83/'12Mo Totals'!Q$5</f>
        <v>1.385249034138069</v>
      </c>
      <c r="R83" s="27">
        <f>'12Mo Totals'!R83/'12Mo Totals'!R$5</f>
        <v>1.5333066526593129</v>
      </c>
      <c r="S83" s="27">
        <f>'12Mo Totals'!S83/'12Mo Totals'!S$5</f>
        <v>1.5702168037264939</v>
      </c>
      <c r="T83" s="27">
        <f>'12Mo Totals'!T83/'12Mo Totals'!T$5</f>
        <v>1.8654384474354961</v>
      </c>
      <c r="U83" s="27">
        <f>'12Mo Totals'!U83/'12Mo Totals'!U$5</f>
        <v>1.719907749287102</v>
      </c>
      <c r="V83" s="27">
        <f>'12Mo Totals'!V83/'12Mo Totals'!V$5</f>
        <v>1.0140170831335393</v>
      </c>
      <c r="W83" s="27">
        <f>'12Mo Totals'!W83/'12Mo Totals'!W$5</f>
        <v>2.682962962962963</v>
      </c>
      <c r="X83" s="27">
        <f>'12Mo Totals'!X83/'12Mo Totals'!X$5</f>
        <v>1.5039797559563381</v>
      </c>
    </row>
    <row r="84" spans="1:24">
      <c r="A84" s="25">
        <f>'12Mo Totals'!A84</f>
        <v>42614</v>
      </c>
      <c r="B84" s="25">
        <f>'12Mo Totals'!B84</f>
        <v>42948</v>
      </c>
      <c r="C84" s="27">
        <f>'12Mo Totals'!C84/'12Mo Totals'!C$5</f>
        <v>1.6438080795612844</v>
      </c>
      <c r="D84" s="27">
        <f>'12Mo Totals'!D84/'12Mo Totals'!D$5</f>
        <v>1.2860779322498532</v>
      </c>
      <c r="E84" s="27">
        <f>'12Mo Totals'!E84/'12Mo Totals'!E$5</f>
        <v>1.2454655380894801</v>
      </c>
      <c r="F84" s="27">
        <f>'12Mo Totals'!F84/'12Mo Totals'!F$5</f>
        <v>1.7932646794523708</v>
      </c>
      <c r="G84" s="27">
        <f>'12Mo Totals'!G84/'12Mo Totals'!G$5</f>
        <v>1.406951666932525</v>
      </c>
      <c r="H84" s="27">
        <f>'12Mo Totals'!H84/'12Mo Totals'!H$5</f>
        <v>1.4987053423138954</v>
      </c>
      <c r="I84" s="27">
        <f>'12Mo Totals'!I84/'12Mo Totals'!I$5</f>
        <v>1.4656310745254475</v>
      </c>
      <c r="J84" s="27">
        <f>'12Mo Totals'!J84/'12Mo Totals'!J$5</f>
        <v>1.3827578724863687</v>
      </c>
      <c r="K84" s="27">
        <f>'12Mo Totals'!K84/'12Mo Totals'!K$5</f>
        <v>1.6020306272288651</v>
      </c>
      <c r="L84" s="27">
        <f>'12Mo Totals'!L84/'12Mo Totals'!L$5</f>
        <v>1.6524543735522337</v>
      </c>
      <c r="M84" s="27">
        <f>'12Mo Totals'!M84/'12Mo Totals'!M$5</f>
        <v>1.638380685557415</v>
      </c>
      <c r="N84" s="27">
        <f>'12Mo Totals'!N84/'12Mo Totals'!N$5</f>
        <v>1.7470302339157469</v>
      </c>
      <c r="O84" s="27">
        <f>'12Mo Totals'!O84/'12Mo Totals'!O$5</f>
        <v>1.8657462408525656</v>
      </c>
      <c r="P84" s="27">
        <f>'12Mo Totals'!P84/'12Mo Totals'!P$5</f>
        <v>1.7109611705350882</v>
      </c>
      <c r="Q84" s="27">
        <f>'12Mo Totals'!Q84/'12Mo Totals'!Q$5</f>
        <v>1.3906620408796957</v>
      </c>
      <c r="R84" s="27">
        <f>'12Mo Totals'!R84/'12Mo Totals'!R$5</f>
        <v>1.5325312455705913</v>
      </c>
      <c r="S84" s="27">
        <f>'12Mo Totals'!S84/'12Mo Totals'!S$5</f>
        <v>1.5942549887860142</v>
      </c>
      <c r="T84" s="27">
        <f>'12Mo Totals'!T84/'12Mo Totals'!T$5</f>
        <v>1.8847739569825157</v>
      </c>
      <c r="U84" s="27">
        <f>'12Mo Totals'!U84/'12Mo Totals'!U$5</f>
        <v>1.7649538178389248</v>
      </c>
      <c r="V84" s="27">
        <f>'12Mo Totals'!V84/'12Mo Totals'!V$5</f>
        <v>1.011215656156673</v>
      </c>
      <c r="W84" s="27">
        <f>'12Mo Totals'!W84/'12Mo Totals'!W$5</f>
        <v>2.6244444444444444</v>
      </c>
      <c r="X84" s="27">
        <f>'12Mo Totals'!X84/'12Mo Totals'!X$5</f>
        <v>1.5090364778795222</v>
      </c>
    </row>
    <row r="85" spans="1:24">
      <c r="A85" s="25">
        <f>'12Mo Totals'!A85</f>
        <v>42644</v>
      </c>
      <c r="B85" s="25">
        <f>'12Mo Totals'!B85</f>
        <v>42979</v>
      </c>
      <c r="C85" s="27">
        <f>'12Mo Totals'!C85/'12Mo Totals'!C$5</f>
        <v>1.6638571000335032</v>
      </c>
      <c r="D85" s="27">
        <f>'12Mo Totals'!D85/'12Mo Totals'!D$5</f>
        <v>1.2864695515958489</v>
      </c>
      <c r="E85" s="27">
        <f>'12Mo Totals'!E85/'12Mo Totals'!E$5</f>
        <v>1.2431647185274755</v>
      </c>
      <c r="F85" s="27">
        <f>'12Mo Totals'!F85/'12Mo Totals'!F$5</f>
        <v>1.8041682484610542</v>
      </c>
      <c r="G85" s="27">
        <f>'12Mo Totals'!G85/'12Mo Totals'!G$5</f>
        <v>1.4053581113415217</v>
      </c>
      <c r="H85" s="27">
        <f>'12Mo Totals'!H85/'12Mo Totals'!H$5</f>
        <v>1.5044922820792963</v>
      </c>
      <c r="I85" s="27">
        <f>'12Mo Totals'!I85/'12Mo Totals'!I$5</f>
        <v>1.4706816990923075</v>
      </c>
      <c r="J85" s="27">
        <f>'12Mo Totals'!J85/'12Mo Totals'!J$5</f>
        <v>1.3828278656970274</v>
      </c>
      <c r="K85" s="27">
        <f>'12Mo Totals'!K85/'12Mo Totals'!K$5</f>
        <v>1.6124774491294316</v>
      </c>
      <c r="L85" s="27">
        <f>'12Mo Totals'!L85/'12Mo Totals'!L$5</f>
        <v>1.6944036436482095</v>
      </c>
      <c r="M85" s="27">
        <f>'12Mo Totals'!M85/'12Mo Totals'!M$5</f>
        <v>1.6426865727770152</v>
      </c>
      <c r="N85" s="27">
        <f>'12Mo Totals'!N85/'12Mo Totals'!N$5</f>
        <v>1.7495655656471036</v>
      </c>
      <c r="O85" s="27">
        <f>'12Mo Totals'!O85/'12Mo Totals'!O$5</f>
        <v>1.8576409636352134</v>
      </c>
      <c r="P85" s="27">
        <f>'12Mo Totals'!P85/'12Mo Totals'!P$5</f>
        <v>1.715611446623954</v>
      </c>
      <c r="Q85" s="27">
        <f>'12Mo Totals'!Q85/'12Mo Totals'!Q$5</f>
        <v>1.3989562122686858</v>
      </c>
      <c r="R85" s="27">
        <f>'12Mo Totals'!R85/'12Mo Totals'!R$5</f>
        <v>1.5343555366567447</v>
      </c>
      <c r="S85" s="27">
        <f>'12Mo Totals'!S85/'12Mo Totals'!S$5</f>
        <v>1.5897981482546437</v>
      </c>
      <c r="T85" s="27">
        <f>'12Mo Totals'!T85/'12Mo Totals'!T$5</f>
        <v>1.8889147252157581</v>
      </c>
      <c r="U85" s="27">
        <f>'12Mo Totals'!U85/'12Mo Totals'!U$5</f>
        <v>1.7653400892968723</v>
      </c>
      <c r="V85" s="27">
        <f>'12Mo Totals'!V85/'12Mo Totals'!V$5</f>
        <v>1.0315538568367353</v>
      </c>
      <c r="W85" s="27">
        <f>'12Mo Totals'!W85/'12Mo Totals'!W$5</f>
        <v>2.594074074074074</v>
      </c>
      <c r="X85" s="27">
        <f>'12Mo Totals'!X85/'12Mo Totals'!X$5</f>
        <v>1.5188955844824259</v>
      </c>
    </row>
    <row r="86" spans="1:24">
      <c r="A86" s="25">
        <f>'12Mo Totals'!A86</f>
        <v>42675</v>
      </c>
      <c r="B86" s="25">
        <f>'12Mo Totals'!B86</f>
        <v>43009</v>
      </c>
      <c r="C86" s="27">
        <f>'12Mo Totals'!C86/'12Mo Totals'!C$5</f>
        <v>1.6885789353035567</v>
      </c>
      <c r="D86" s="27">
        <f>'12Mo Totals'!D86/'12Mo Totals'!D$5</f>
        <v>1.3074211866066183</v>
      </c>
      <c r="E86" s="27">
        <f>'12Mo Totals'!E86/'12Mo Totals'!E$5</f>
        <v>1.2643255407765686</v>
      </c>
      <c r="F86" s="27">
        <f>'12Mo Totals'!F86/'12Mo Totals'!F$5</f>
        <v>1.8297188330442054</v>
      </c>
      <c r="G86" s="27">
        <f>'12Mo Totals'!G86/'12Mo Totals'!G$5</f>
        <v>1.4160089328441539</v>
      </c>
      <c r="H86" s="27">
        <f>'12Mo Totals'!H86/'12Mo Totals'!H$5</f>
        <v>1.5195919527119777</v>
      </c>
      <c r="I86" s="27">
        <f>'12Mo Totals'!I86/'12Mo Totals'!I$5</f>
        <v>1.4836801271107656</v>
      </c>
      <c r="J86" s="27">
        <f>'12Mo Totals'!J86/'12Mo Totals'!J$5</f>
        <v>1.3955876280000841</v>
      </c>
      <c r="K86" s="27">
        <f>'12Mo Totals'!K86/'12Mo Totals'!K$5</f>
        <v>1.6299979022445983</v>
      </c>
      <c r="L86" s="27">
        <f>'12Mo Totals'!L86/'12Mo Totals'!L$5</f>
        <v>1.6762636947423422</v>
      </c>
      <c r="M86" s="27">
        <f>'12Mo Totals'!M86/'12Mo Totals'!M$5</f>
        <v>1.6593084256247297</v>
      </c>
      <c r="N86" s="27">
        <f>'12Mo Totals'!N86/'12Mo Totals'!N$5</f>
        <v>1.7579182448852142</v>
      </c>
      <c r="O86" s="27">
        <f>'12Mo Totals'!O86/'12Mo Totals'!O$5</f>
        <v>1.9190667332147653</v>
      </c>
      <c r="P86" s="27">
        <f>'12Mo Totals'!P86/'12Mo Totals'!P$5</f>
        <v>1.7404764660625165</v>
      </c>
      <c r="Q86" s="27">
        <f>'12Mo Totals'!Q86/'12Mo Totals'!Q$5</f>
        <v>1.4026285775705065</v>
      </c>
      <c r="R86" s="27">
        <f>'12Mo Totals'!R86/'12Mo Totals'!R$5</f>
        <v>1.5514761916672919</v>
      </c>
      <c r="S86" s="27">
        <f>'12Mo Totals'!S86/'12Mo Totals'!S$5</f>
        <v>1.6167404681120248</v>
      </c>
      <c r="T86" s="27">
        <f>'12Mo Totals'!T86/'12Mo Totals'!T$5</f>
        <v>1.9113535751017305</v>
      </c>
      <c r="U86" s="27">
        <f>'12Mo Totals'!U86/'12Mo Totals'!U$5</f>
        <v>1.7785301234932573</v>
      </c>
      <c r="V86" s="27">
        <f>'12Mo Totals'!V86/'12Mo Totals'!V$5</f>
        <v>1.0034540321248864</v>
      </c>
      <c r="W86" s="27">
        <f>'12Mo Totals'!W86/'12Mo Totals'!W$5</f>
        <v>2.5429629629629629</v>
      </c>
      <c r="X86" s="27">
        <f>'12Mo Totals'!X86/'12Mo Totals'!X$5</f>
        <v>1.5260180995475112</v>
      </c>
    </row>
    <row r="87" spans="1:24">
      <c r="A87" s="25">
        <f>'12Mo Totals'!A87</f>
        <v>42705</v>
      </c>
      <c r="B87" s="25">
        <f>'12Mo Totals'!B87</f>
        <v>43040</v>
      </c>
      <c r="C87" s="27">
        <f>'12Mo Totals'!C87/'12Mo Totals'!C$5</f>
        <v>1.7087866551462678</v>
      </c>
      <c r="D87" s="27">
        <f>'12Mo Totals'!D87/'12Mo Totals'!D$5</f>
        <v>1.3442334051302134</v>
      </c>
      <c r="E87" s="27">
        <f>'12Mo Totals'!E87/'12Mo Totals'!E$5</f>
        <v>1.2488915759774284</v>
      </c>
      <c r="F87" s="27">
        <f>'12Mo Totals'!F87/'12Mo Totals'!F$5</f>
        <v>1.8514779165485327</v>
      </c>
      <c r="G87" s="27">
        <f>'12Mo Totals'!G87/'12Mo Totals'!G$5</f>
        <v>1.408955176264157</v>
      </c>
      <c r="H87" s="27">
        <f>'12Mo Totals'!H87/'12Mo Totals'!H$5</f>
        <v>1.5240622236095938</v>
      </c>
      <c r="I87" s="27">
        <f>'12Mo Totals'!I87/'12Mo Totals'!I$5</f>
        <v>1.481459069319315</v>
      </c>
      <c r="J87" s="27">
        <f>'12Mo Totals'!J87/'12Mo Totals'!J$5</f>
        <v>1.3981703774733851</v>
      </c>
      <c r="K87" s="27">
        <f>'12Mo Totals'!K87/'12Mo Totals'!K$5</f>
        <v>1.6300062932662052</v>
      </c>
      <c r="L87" s="27">
        <f>'12Mo Totals'!L87/'12Mo Totals'!L$5</f>
        <v>1.6859123502450033</v>
      </c>
      <c r="M87" s="27">
        <f>'12Mo Totals'!M87/'12Mo Totals'!M$5</f>
        <v>1.6677133670533817</v>
      </c>
      <c r="N87" s="27">
        <f>'12Mo Totals'!N87/'12Mo Totals'!N$5</f>
        <v>1.7595677378188681</v>
      </c>
      <c r="O87" s="27">
        <f>'12Mo Totals'!O87/'12Mo Totals'!O$5</f>
        <v>1.9053728216628121</v>
      </c>
      <c r="P87" s="27">
        <f>'12Mo Totals'!P87/'12Mo Totals'!P$5</f>
        <v>1.7446024796933406</v>
      </c>
      <c r="Q87" s="27">
        <f>'12Mo Totals'!Q87/'12Mo Totals'!Q$5</f>
        <v>1.3975380224163567</v>
      </c>
      <c r="R87" s="27">
        <f>'12Mo Totals'!R87/'12Mo Totals'!R$5</f>
        <v>1.5539007979189075</v>
      </c>
      <c r="S87" s="27">
        <f>'12Mo Totals'!S87/'12Mo Totals'!S$5</f>
        <v>1.6290183449307034</v>
      </c>
      <c r="T87" s="27">
        <f>'12Mo Totals'!T87/'12Mo Totals'!T$5</f>
        <v>1.9306622546170014</v>
      </c>
      <c r="U87" s="27">
        <f>'12Mo Totals'!U87/'12Mo Totals'!U$5</f>
        <v>1.8178616466525033</v>
      </c>
      <c r="V87" s="27">
        <f>'12Mo Totals'!V87/'12Mo Totals'!V$5</f>
        <v>1.0153103555305303</v>
      </c>
      <c r="W87" s="27">
        <f>'12Mo Totals'!W87/'12Mo Totals'!W$5</f>
        <v>2.1959259259259261</v>
      </c>
      <c r="X87" s="27">
        <f>'12Mo Totals'!X87/'12Mo Totals'!X$5</f>
        <v>1.5297559563380583</v>
      </c>
    </row>
    <row r="88" spans="1:24">
      <c r="A88" s="25">
        <f>'12Mo Totals'!A88</f>
        <v>42736</v>
      </c>
      <c r="B88" s="25">
        <f>'12Mo Totals'!B88</f>
        <v>43070</v>
      </c>
      <c r="C88" s="27">
        <f>'12Mo Totals'!C88/'12Mo Totals'!C$5</f>
        <v>1.7171095554654301</v>
      </c>
      <c r="D88" s="27">
        <f>'12Mo Totals'!D88/'12Mo Totals'!D$5</f>
        <v>1.3544155081261013</v>
      </c>
      <c r="E88" s="27">
        <f>'12Mo Totals'!E88/'12Mo Totals'!E$5</f>
        <v>1.2527710600564288</v>
      </c>
      <c r="F88" s="27">
        <f>'12Mo Totals'!F88/'12Mo Totals'!F$5</f>
        <v>1.8795753903227821</v>
      </c>
      <c r="G88" s="27">
        <f>'12Mo Totals'!G88/'12Mo Totals'!G$5</f>
        <v>1.4251172435795183</v>
      </c>
      <c r="H88" s="27">
        <f>'12Mo Totals'!H88/'12Mo Totals'!H$5</f>
        <v>1.5320142632457288</v>
      </c>
      <c r="I88" s="27">
        <f>'12Mo Totals'!I88/'12Mo Totals'!I$5</f>
        <v>1.4910498470276026</v>
      </c>
      <c r="J88" s="27">
        <f>'12Mo Totals'!J88/'12Mo Totals'!J$5</f>
        <v>1.4024049667182283</v>
      </c>
      <c r="K88" s="27">
        <f>'12Mo Totals'!K88/'12Mo Totals'!K$5</f>
        <v>1.6391944619257395</v>
      </c>
      <c r="L88" s="27">
        <f>'12Mo Totals'!L88/'12Mo Totals'!L$5</f>
        <v>1.7010925157818235</v>
      </c>
      <c r="M88" s="27">
        <f>'12Mo Totals'!M88/'12Mo Totals'!M$5</f>
        <v>1.6822104807927345</v>
      </c>
      <c r="N88" s="27">
        <f>'12Mo Totals'!N88/'12Mo Totals'!N$5</f>
        <v>1.770126529005281</v>
      </c>
      <c r="O88" s="27">
        <f>'12Mo Totals'!O88/'12Mo Totals'!O$5</f>
        <v>1.9445565295635241</v>
      </c>
      <c r="P88" s="27">
        <f>'12Mo Totals'!P88/'12Mo Totals'!P$5</f>
        <v>1.7587779918705275</v>
      </c>
      <c r="Q88" s="27">
        <f>'12Mo Totals'!Q88/'12Mo Totals'!Q$5</f>
        <v>1.3967109938077353</v>
      </c>
      <c r="R88" s="27">
        <f>'12Mo Totals'!R88/'12Mo Totals'!R$5</f>
        <v>1.5625520064700635</v>
      </c>
      <c r="S88" s="27">
        <f>'12Mo Totals'!S88/'12Mo Totals'!S$5</f>
        <v>1.6396285007763529</v>
      </c>
      <c r="T88" s="27">
        <f>'12Mo Totals'!T88/'12Mo Totals'!T$5</f>
        <v>1.9463309931583419</v>
      </c>
      <c r="U88" s="27">
        <f>'12Mo Totals'!U88/'12Mo Totals'!U$5</f>
        <v>1.8277456516058668</v>
      </c>
      <c r="V88" s="27">
        <f>'12Mo Totals'!V88/'12Mo Totals'!V$5</f>
        <v>1.0187743359046242</v>
      </c>
      <c r="W88" s="27">
        <f>'12Mo Totals'!W88/'12Mo Totals'!W$5</f>
        <v>2.5159259259259259</v>
      </c>
      <c r="X88" s="27">
        <f>'12Mo Totals'!X88/'12Mo Totals'!X$5</f>
        <v>1.5413834144667711</v>
      </c>
    </row>
    <row r="89" spans="1:24">
      <c r="A89" s="25">
        <f>'12Mo Totals'!A89</f>
        <v>42767</v>
      </c>
      <c r="B89" s="25">
        <f>'12Mo Totals'!B89</f>
        <v>43101</v>
      </c>
      <c r="C89" s="27">
        <f>'12Mo Totals'!C89/'12Mo Totals'!C$5</f>
        <v>1.7524466152950926</v>
      </c>
      <c r="D89" s="27">
        <f>'12Mo Totals'!D89/'12Mo Totals'!D$5</f>
        <v>1.3550029371450949</v>
      </c>
      <c r="E89" s="27">
        <f>'12Mo Totals'!E89/'12Mo Totals'!E$5</f>
        <v>1.2494121993819696</v>
      </c>
      <c r="F89" s="27">
        <f>'12Mo Totals'!F89/'12Mo Totals'!F$5</f>
        <v>1.9184130477613806</v>
      </c>
      <c r="G89" s="27">
        <f>'12Mo Totals'!G89/'12Mo Totals'!G$5</f>
        <v>1.4376248205455415</v>
      </c>
      <c r="H89" s="27">
        <f>'12Mo Totals'!H89/'12Mo Totals'!H$5</f>
        <v>1.5475861737762784</v>
      </c>
      <c r="I89" s="27">
        <f>'12Mo Totals'!I89/'12Mo Totals'!I$5</f>
        <v>1.5064282212944338</v>
      </c>
      <c r="J89" s="27">
        <f>'12Mo Totals'!J89/'12Mo Totals'!J$5</f>
        <v>1.420722189947575</v>
      </c>
      <c r="K89" s="27">
        <f>'12Mo Totals'!K89/'12Mo Totals'!K$5</f>
        <v>1.6622110341934131</v>
      </c>
      <c r="L89" s="27">
        <f>'12Mo Totals'!L89/'12Mo Totals'!L$5</f>
        <v>1.7287364499279201</v>
      </c>
      <c r="M89" s="27">
        <f>'12Mo Totals'!M89/'12Mo Totals'!M$5</f>
        <v>1.7153037624804919</v>
      </c>
      <c r="N89" s="27">
        <f>'12Mo Totals'!N89/'12Mo Totals'!N$5</f>
        <v>1.7826810030003122</v>
      </c>
      <c r="O89" s="27">
        <f>'12Mo Totals'!O89/'12Mo Totals'!O$5</f>
        <v>2.0508179089368941</v>
      </c>
      <c r="P89" s="27">
        <f>'12Mo Totals'!P89/'12Mo Totals'!P$5</f>
        <v>1.7843238716442096</v>
      </c>
      <c r="Q89" s="27">
        <f>'12Mo Totals'!Q89/'12Mo Totals'!Q$5</f>
        <v>1.4039153982575672</v>
      </c>
      <c r="R89" s="27">
        <f>'12Mo Totals'!R89/'12Mo Totals'!R$5</f>
        <v>1.5715934198787698</v>
      </c>
      <c r="S89" s="27">
        <f>'12Mo Totals'!S89/'12Mo Totals'!S$5</f>
        <v>1.6856921042038071</v>
      </c>
      <c r="T89" s="27">
        <f>'12Mo Totals'!T89/'12Mo Totals'!T$5</f>
        <v>1.9744130930554935</v>
      </c>
      <c r="U89" s="27">
        <f>'12Mo Totals'!U89/'12Mo Totals'!U$5</f>
        <v>1.7494688767453221</v>
      </c>
      <c r="V89" s="27">
        <f>'12Mo Totals'!V89/'12Mo Totals'!V$5</f>
        <v>1.0103024068794133</v>
      </c>
      <c r="W89" s="27">
        <f>'12Mo Totals'!W89/'12Mo Totals'!W$5</f>
        <v>2.6044444444444443</v>
      </c>
      <c r="X89" s="27">
        <f>'12Mo Totals'!X89/'12Mo Totals'!X$5</f>
        <v>1.5572027192211191</v>
      </c>
    </row>
    <row r="90" spans="1:24">
      <c r="A90" s="25">
        <f>'12Mo Totals'!A90</f>
        <v>42795</v>
      </c>
      <c r="B90" s="25">
        <f>'12Mo Totals'!B90</f>
        <v>43132</v>
      </c>
      <c r="C90" s="27">
        <f>'12Mo Totals'!C90/'12Mo Totals'!C$5</f>
        <v>1.7773095166722506</v>
      </c>
      <c r="D90" s="27">
        <f>'12Mo Totals'!D90/'12Mo Totals'!D$5</f>
        <v>1.3671431368709615</v>
      </c>
      <c r="E90" s="27">
        <f>'12Mo Totals'!E90/'12Mo Totals'!E$5</f>
        <v>1.2497312911460432</v>
      </c>
      <c r="F90" s="27">
        <f>'12Mo Totals'!F90/'12Mo Totals'!F$5</f>
        <v>1.9389419357318942</v>
      </c>
      <c r="G90" s="27">
        <f>'12Mo Totals'!G90/'12Mo Totals'!G$5</f>
        <v>1.4458557983729463</v>
      </c>
      <c r="H90" s="27">
        <f>'12Mo Totals'!H90/'12Mo Totals'!H$5</f>
        <v>1.552300568688894</v>
      </c>
      <c r="I90" s="27">
        <f>'12Mo Totals'!I90/'12Mo Totals'!I$5</f>
        <v>1.5138655533205998</v>
      </c>
      <c r="J90" s="27">
        <f>'12Mo Totals'!J90/'12Mo Totals'!J$5</f>
        <v>1.4207641858739701</v>
      </c>
      <c r="K90" s="27">
        <f>'12Mo Totals'!K90/'12Mo Totals'!K$5</f>
        <v>1.6752674638137193</v>
      </c>
      <c r="L90" s="27">
        <f>'12Mo Totals'!L90/'12Mo Totals'!L$5</f>
        <v>1.7396922438017302</v>
      </c>
      <c r="M90" s="27">
        <f>'12Mo Totals'!M90/'12Mo Totals'!M$5</f>
        <v>1.7269052140721659</v>
      </c>
      <c r="N90" s="27">
        <f>'12Mo Totals'!N90/'12Mo Totals'!N$5</f>
        <v>1.7913696900582414</v>
      </c>
      <c r="O90" s="27">
        <f>'12Mo Totals'!O90/'12Mo Totals'!O$5</f>
        <v>2.0415808453951763</v>
      </c>
      <c r="P90" s="27">
        <f>'12Mo Totals'!P90/'12Mo Totals'!P$5</f>
        <v>1.8047428730944421</v>
      </c>
      <c r="Q90" s="27">
        <f>'12Mo Totals'!Q90/'12Mo Totals'!Q$5</f>
        <v>1.4041214089940108</v>
      </c>
      <c r="R90" s="27">
        <f>'12Mo Totals'!R90/'12Mo Totals'!R$5</f>
        <v>1.5785954292670319</v>
      </c>
      <c r="S90" s="27">
        <f>'12Mo Totals'!S90/'12Mo Totals'!S$5</f>
        <v>1.6933118638219564</v>
      </c>
      <c r="T90" s="27">
        <f>'12Mo Totals'!T90/'12Mo Totals'!T$5</f>
        <v>1.9934803022850243</v>
      </c>
      <c r="U90" s="27">
        <f>'12Mo Totals'!U90/'12Mo Totals'!U$5</f>
        <v>1.7613183217641244</v>
      </c>
      <c r="V90" s="27">
        <f>'12Mo Totals'!V90/'12Mo Totals'!V$5</f>
        <v>1.0653759144928083</v>
      </c>
      <c r="W90" s="27">
        <f>'12Mo Totals'!W90/'12Mo Totals'!W$5</f>
        <v>2.6125925925925926</v>
      </c>
      <c r="X90" s="27">
        <f>'12Mo Totals'!X90/'12Mo Totals'!X$5</f>
        <v>1.5706212605348373</v>
      </c>
    </row>
    <row r="91" spans="1:24">
      <c r="A91" s="25">
        <f>'12Mo Totals'!A91</f>
        <v>42826</v>
      </c>
      <c r="B91" s="25">
        <f>'12Mo Totals'!B91</f>
        <v>43160</v>
      </c>
      <c r="C91" s="27">
        <f>'12Mo Totals'!C91/'12Mo Totals'!C$5</f>
        <v>1.7850152527728307</v>
      </c>
      <c r="D91" s="27">
        <f>'12Mo Totals'!D91/'12Mo Totals'!D$5</f>
        <v>1.3741922850988839</v>
      </c>
      <c r="E91" s="27">
        <f>'12Mo Totals'!E91/'12Mo Totals'!E$5</f>
        <v>1.2587162434502217</v>
      </c>
      <c r="F91" s="27">
        <f>'12Mo Totals'!F91/'12Mo Totals'!F$5</f>
        <v>1.958639480626823</v>
      </c>
      <c r="G91" s="27">
        <f>'12Mo Totals'!G91/'12Mo Totals'!G$5</f>
        <v>1.4604657840165896</v>
      </c>
      <c r="H91" s="27">
        <f>'12Mo Totals'!H91/'12Mo Totals'!H$5</f>
        <v>1.5475781697102129</v>
      </c>
      <c r="I91" s="27">
        <f>'12Mo Totals'!I91/'12Mo Totals'!I$5</f>
        <v>1.5214414901708897</v>
      </c>
      <c r="J91" s="27">
        <f>'12Mo Totals'!J91/'12Mo Totals'!J$5</f>
        <v>1.4316061342049822</v>
      </c>
      <c r="K91" s="27">
        <f>'12Mo Totals'!K91/'12Mo Totals'!K$5</f>
        <v>1.6870484581497798</v>
      </c>
      <c r="L91" s="27">
        <f>'12Mo Totals'!L91/'12Mo Totals'!L$5</f>
        <v>1.7563157079566942</v>
      </c>
      <c r="M91" s="27">
        <f>'12Mo Totals'!M91/'12Mo Totals'!M$5</f>
        <v>1.7449372919918018</v>
      </c>
      <c r="N91" s="27">
        <f>'12Mo Totals'!N91/'12Mo Totals'!N$5</f>
        <v>1.8035440339944881</v>
      </c>
      <c r="O91" s="27">
        <f>'12Mo Totals'!O91/'12Mo Totals'!O$5</f>
        <v>2.0299817930026078</v>
      </c>
      <c r="P91" s="27">
        <f>'12Mo Totals'!P91/'12Mo Totals'!P$5</f>
        <v>1.8140025736520669</v>
      </c>
      <c r="Q91" s="27">
        <f>'12Mo Totals'!Q91/'12Mo Totals'!Q$5</f>
        <v>1.4111675733129512</v>
      </c>
      <c r="R91" s="27">
        <f>'12Mo Totals'!R91/'12Mo Totals'!R$5</f>
        <v>1.5749685251423664</v>
      </c>
      <c r="S91" s="27">
        <f>'12Mo Totals'!S91/'12Mo Totals'!S$5</f>
        <v>1.7149347288515728</v>
      </c>
      <c r="T91" s="27">
        <f>'12Mo Totals'!T91/'12Mo Totals'!T$5</f>
        <v>2.0061887939900731</v>
      </c>
      <c r="U91" s="27">
        <f>'12Mo Totals'!U91/'12Mo Totals'!U$5</f>
        <v>1.7719975914838504</v>
      </c>
      <c r="V91" s="27">
        <f>'12Mo Totals'!V91/'12Mo Totals'!V$5</f>
        <v>1.0781375285763459</v>
      </c>
      <c r="W91" s="27">
        <f>'12Mo Totals'!W91/'12Mo Totals'!W$5</f>
        <v>2.6914814814814814</v>
      </c>
      <c r="X91" s="27">
        <f>'12Mo Totals'!X91/'12Mo Totals'!X$5</f>
        <v>1.5796770388797152</v>
      </c>
    </row>
    <row r="92" spans="1:24">
      <c r="A92" s="25">
        <f>'12Mo Totals'!A92</f>
        <v>42856</v>
      </c>
      <c r="B92" s="25">
        <f>'12Mo Totals'!B92</f>
        <v>43191</v>
      </c>
      <c r="C92" s="27">
        <f>'12Mo Totals'!C92/'12Mo Totals'!C$5</f>
        <v>1.8001974925499462</v>
      </c>
      <c r="D92" s="27">
        <f>'12Mo Totals'!D92/'12Mo Totals'!D$5</f>
        <v>1.385549246132759</v>
      </c>
      <c r="E92" s="27">
        <f>'12Mo Totals'!E92/'12Mo Totals'!E$5</f>
        <v>1.263553002821443</v>
      </c>
      <c r="F92" s="27">
        <f>'12Mo Totals'!F92/'12Mo Totals'!F$5</f>
        <v>1.9870541141871338</v>
      </c>
      <c r="G92" s="27">
        <f>'12Mo Totals'!G92/'12Mo Totals'!G$5</f>
        <v>1.4553389695326209</v>
      </c>
      <c r="H92" s="27">
        <f>'12Mo Totals'!H92/'12Mo Totals'!H$5</f>
        <v>1.5710140751501762</v>
      </c>
      <c r="I92" s="27">
        <f>'12Mo Totals'!I92/'12Mo Totals'!I$5</f>
        <v>1.5347036054157299</v>
      </c>
      <c r="J92" s="27">
        <f>'12Mo Totals'!J92/'12Mo Totals'!J$5</f>
        <v>1.4402082997949199</v>
      </c>
      <c r="K92" s="27">
        <f>'12Mo Totals'!K92/'12Mo Totals'!K$5</f>
        <v>1.6988630165722676</v>
      </c>
      <c r="L92" s="27">
        <f>'12Mo Totals'!L92/'12Mo Totals'!L$5</f>
        <v>1.7688526626987302</v>
      </c>
      <c r="M92" s="27">
        <f>'12Mo Totals'!M92/'12Mo Totals'!M$5</f>
        <v>1.762518097888423</v>
      </c>
      <c r="N92" s="27">
        <f>'12Mo Totals'!N92/'12Mo Totals'!N$5</f>
        <v>1.7725294940197396</v>
      </c>
      <c r="O92" s="27">
        <f>'12Mo Totals'!O92/'12Mo Totals'!O$5</f>
        <v>2.0385088539433265</v>
      </c>
      <c r="P92" s="27">
        <f>'12Mo Totals'!P92/'12Mo Totals'!P$5</f>
        <v>1.8340879535380907</v>
      </c>
      <c r="Q92" s="27">
        <f>'12Mo Totals'!Q92/'12Mo Totals'!Q$5</f>
        <v>1.4198558521977465</v>
      </c>
      <c r="R92" s="27">
        <f>'12Mo Totals'!R92/'12Mo Totals'!R$5</f>
        <v>1.5899964147844285</v>
      </c>
      <c r="S92" s="27">
        <f>'12Mo Totals'!S92/'12Mo Totals'!S$5</f>
        <v>1.7355799643452758</v>
      </c>
      <c r="T92" s="27">
        <f>'12Mo Totals'!T92/'12Mo Totals'!T$5</f>
        <v>2.0293699414210975</v>
      </c>
      <c r="U92" s="27">
        <f>'12Mo Totals'!U92/'12Mo Totals'!U$5</f>
        <v>1.8278819827086719</v>
      </c>
      <c r="V92" s="27">
        <f>'12Mo Totals'!V92/'12Mo Totals'!V$5</f>
        <v>1.0819636252215972</v>
      </c>
      <c r="W92" s="27">
        <f>'12Mo Totals'!W92/'12Mo Totals'!W$5</f>
        <v>3.2959259259259261</v>
      </c>
      <c r="X92" s="27">
        <f>'12Mo Totals'!X92/'12Mo Totals'!X$5</f>
        <v>1.588974716390384</v>
      </c>
    </row>
    <row r="93" spans="1:24">
      <c r="A93" s="25">
        <f>'12Mo Totals'!A93</f>
        <v>42887</v>
      </c>
      <c r="B93" s="25">
        <f>'12Mo Totals'!B93</f>
        <v>43221</v>
      </c>
      <c r="C93" s="27">
        <f>'12Mo Totals'!C93/'12Mo Totals'!C$5</f>
        <v>1.8190827176385533</v>
      </c>
      <c r="D93" s="27">
        <f>'12Mo Totals'!D93/'12Mo Totals'!D$5</f>
        <v>1.4002349716075975</v>
      </c>
      <c r="E93" s="27">
        <f>'12Mo Totals'!E93/'12Mo Totals'!E$5</f>
        <v>1.2626461104393389</v>
      </c>
      <c r="F93" s="27">
        <f>'12Mo Totals'!F93/'12Mo Totals'!F$5</f>
        <v>2.0106152419304459</v>
      </c>
      <c r="G93" s="27">
        <f>'12Mo Totals'!G93/'12Mo Totals'!G$5</f>
        <v>1.490344552560217</v>
      </c>
      <c r="H93" s="27">
        <f>'12Mo Totals'!H93/'12Mo Totals'!H$5</f>
        <v>1.5793583140235239</v>
      </c>
      <c r="I93" s="27">
        <f>'12Mo Totals'!I93/'12Mo Totals'!I$5</f>
        <v>1.5341187606700359</v>
      </c>
      <c r="J93" s="27">
        <f>'12Mo Totals'!J93/'12Mo Totals'!J$5</f>
        <v>1.4516311917743978</v>
      </c>
      <c r="K93" s="27">
        <f>'12Mo Totals'!K93/'12Mo Totals'!K$5</f>
        <v>1.6979064401090833</v>
      </c>
      <c r="L93" s="27">
        <f>'12Mo Totals'!L93/'12Mo Totals'!L$5</f>
        <v>1.7779141271362267</v>
      </c>
      <c r="M93" s="27">
        <f>'12Mo Totals'!M93/'12Mo Totals'!M$5</f>
        <v>1.7763947125961304</v>
      </c>
      <c r="N93" s="27">
        <f>'12Mo Totals'!N93/'12Mo Totals'!N$5</f>
        <v>1.7827624594414804</v>
      </c>
      <c r="O93" s="27">
        <f>'12Mo Totals'!O93/'12Mo Totals'!O$5</f>
        <v>2.0567369405214655</v>
      </c>
      <c r="P93" s="27">
        <f>'12Mo Totals'!P93/'12Mo Totals'!P$5</f>
        <v>1.8483792119722482</v>
      </c>
      <c r="Q93" s="27">
        <f>'12Mo Totals'!Q93/'12Mo Totals'!Q$5</f>
        <v>1.4270960846017424</v>
      </c>
      <c r="R93" s="27">
        <f>'12Mo Totals'!R93/'12Mo Totals'!R$5</f>
        <v>1.5930129984908743</v>
      </c>
      <c r="S93" s="27">
        <f>'12Mo Totals'!S93/'12Mo Totals'!S$5</f>
        <v>1.7526309736040024</v>
      </c>
      <c r="T93" s="27">
        <f>'12Mo Totals'!T93/'12Mo Totals'!T$5</f>
        <v>2.0499038590529</v>
      </c>
      <c r="U93" s="27">
        <f>'12Mo Totals'!U93/'12Mo Totals'!U$5</f>
        <v>1.8090569295963463</v>
      </c>
      <c r="V93" s="27">
        <f>'12Mo Totals'!V93/'12Mo Totals'!V$5</f>
        <v>1.0609290470970014</v>
      </c>
      <c r="W93" s="27">
        <f>'12Mo Totals'!W93/'12Mo Totals'!W$5</f>
        <v>2.8292592592592594</v>
      </c>
      <c r="X93" s="27">
        <f>'12Mo Totals'!X93/'12Mo Totals'!X$5</f>
        <v>1.5972897857648345</v>
      </c>
    </row>
    <row r="94" spans="1:24">
      <c r="A94" s="25">
        <f>'12Mo Totals'!A94</f>
        <v>42917</v>
      </c>
      <c r="B94" s="25">
        <f>'12Mo Totals'!B94</f>
        <v>43252</v>
      </c>
      <c r="C94" s="27">
        <f>'12Mo Totals'!C94/'12Mo Totals'!C$5</f>
        <v>1.8281814815467898</v>
      </c>
      <c r="D94" s="27">
        <f>'12Mo Totals'!D94/'12Mo Totals'!D$5</f>
        <v>1.403367926375563</v>
      </c>
      <c r="E94" s="27">
        <f>'12Mo Totals'!E94/'12Mo Totals'!E$5</f>
        <v>1.2652492274620448</v>
      </c>
      <c r="F94" s="27">
        <f>'12Mo Totals'!F94/'12Mo Totals'!F$5</f>
        <v>2.0213938692052262</v>
      </c>
      <c r="G94" s="27">
        <f>'12Mo Totals'!G94/'12Mo Totals'!G$5</f>
        <v>1.4922683043547615</v>
      </c>
      <c r="H94" s="27">
        <f>'12Mo Totals'!H94/'12Mo Totals'!H$5</f>
        <v>1.5872183068999051</v>
      </c>
      <c r="I94" s="27">
        <f>'12Mo Totals'!I94/'12Mo Totals'!I$5</f>
        <v>1.5396866178732611</v>
      </c>
      <c r="J94" s="27">
        <f>'12Mo Totals'!J94/'12Mo Totals'!J$5</f>
        <v>1.461633221577507</v>
      </c>
      <c r="K94" s="27">
        <f>'12Mo Totals'!K94/'12Mo Totals'!K$5</f>
        <v>1.6946591147472205</v>
      </c>
      <c r="L94" s="27">
        <f>'12Mo Totals'!L94/'12Mo Totals'!L$5</f>
        <v>1.7482856573901826</v>
      </c>
      <c r="M94" s="27">
        <f>'12Mo Totals'!M94/'12Mo Totals'!M$5</f>
        <v>1.7856269860669762</v>
      </c>
      <c r="N94" s="27">
        <f>'12Mo Totals'!N94/'12Mo Totals'!N$5</f>
        <v>1.7870660747498608</v>
      </c>
      <c r="O94" s="27">
        <f>'12Mo Totals'!O94/'12Mo Totals'!O$5</f>
        <v>2.0749087892698221</v>
      </c>
      <c r="P94" s="27">
        <f>'12Mo Totals'!P94/'12Mo Totals'!P$5</f>
        <v>1.8552286669435498</v>
      </c>
      <c r="Q94" s="27">
        <f>'12Mo Totals'!Q94/'12Mo Totals'!Q$5</f>
        <v>1.4291472349776373</v>
      </c>
      <c r="R94" s="27">
        <f>'12Mo Totals'!R94/'12Mo Totals'!R$5</f>
        <v>1.5959095191642279</v>
      </c>
      <c r="S94" s="27">
        <f>'12Mo Totals'!S94/'12Mo Totals'!S$5</f>
        <v>1.7742825924434988</v>
      </c>
      <c r="T94" s="27">
        <f>'12Mo Totals'!T94/'12Mo Totals'!T$5</f>
        <v>2.065831954567813</v>
      </c>
      <c r="U94" s="27">
        <f>'12Mo Totals'!U94/'12Mo Totals'!U$5</f>
        <v>1.816464252848752</v>
      </c>
      <c r="V94" s="27">
        <f>'12Mo Totals'!V94/'12Mo Totals'!V$5</f>
        <v>1.0707439897652413</v>
      </c>
      <c r="W94" s="27">
        <f>'12Mo Totals'!W94/'12Mo Totals'!W$5</f>
        <v>2.8774074074074072</v>
      </c>
      <c r="X94" s="27">
        <f>'12Mo Totals'!X94/'12Mo Totals'!X$5</f>
        <v>1.5988777851643756</v>
      </c>
    </row>
    <row r="95" spans="1:24">
      <c r="A95" s="25">
        <f>'12Mo Totals'!A95</f>
        <v>42948</v>
      </c>
      <c r="B95" s="25">
        <f>'12Mo Totals'!B95</f>
        <v>43282</v>
      </c>
      <c r="C95" s="27">
        <f>'12Mo Totals'!C95/'12Mo Totals'!C$5</f>
        <v>1.8451799474528752</v>
      </c>
      <c r="D95" s="27">
        <f>'12Mo Totals'!D95/'12Mo Totals'!D$5</f>
        <v>1.4268650871353046</v>
      </c>
      <c r="E95" s="27">
        <f>'12Mo Totals'!E95/'12Mo Totals'!E$5</f>
        <v>1.2692798602713959</v>
      </c>
      <c r="F95" s="27">
        <f>'12Mo Totals'!F95/'12Mo Totals'!F$5</f>
        <v>2.0438641595025397</v>
      </c>
      <c r="G95" s="27">
        <f>'12Mo Totals'!G95/'12Mo Totals'!G$5</f>
        <v>1.5060440261604722</v>
      </c>
      <c r="H95" s="27">
        <f>'12Mo Totals'!H95/'12Mo Totals'!H$5</f>
        <v>1.6031664085355362</v>
      </c>
      <c r="I95" s="27">
        <f>'12Mo Totals'!I95/'12Mo Totals'!I$5</f>
        <v>1.5495613664407295</v>
      </c>
      <c r="J95" s="27">
        <f>'12Mo Totals'!J95/'12Mo Totals'!J$5</f>
        <v>1.4780326308348091</v>
      </c>
      <c r="K95" s="27">
        <f>'12Mo Totals'!K95/'12Mo Totals'!K$5</f>
        <v>1.7401384518565135</v>
      </c>
      <c r="L95" s="27">
        <f>'12Mo Totals'!L95/'12Mo Totals'!L$5</f>
        <v>1.7989559913061681</v>
      </c>
      <c r="M95" s="27">
        <f>'12Mo Totals'!M95/'12Mo Totals'!M$5</f>
        <v>1.8040915330086682</v>
      </c>
      <c r="N95" s="27">
        <f>'12Mo Totals'!N95/'12Mo Totals'!N$5</f>
        <v>1.7958701584327781</v>
      </c>
      <c r="O95" s="27">
        <f>'12Mo Totals'!O95/'12Mo Totals'!O$5</f>
        <v>2.0311557576993104</v>
      </c>
      <c r="P95" s="27">
        <f>'12Mo Totals'!P95/'12Mo Totals'!P$5</f>
        <v>1.8789089893990045</v>
      </c>
      <c r="Q95" s="27">
        <f>'12Mo Totals'!Q95/'12Mo Totals'!Q$5</f>
        <v>1.4461505848913516</v>
      </c>
      <c r="R95" s="27">
        <f>'12Mo Totals'!R95/'12Mo Totals'!R$5</f>
        <v>1.6101670043439473</v>
      </c>
      <c r="S95" s="27">
        <f>'12Mo Totals'!S95/'12Mo Totals'!S$5</f>
        <v>1.7911323250330669</v>
      </c>
      <c r="T95" s="27">
        <f>'12Mo Totals'!T95/'12Mo Totals'!T$5</f>
        <v>2.0887626883691812</v>
      </c>
      <c r="U95" s="27">
        <f>'12Mo Totals'!U95/'12Mo Totals'!U$5</f>
        <v>1.8636916190454551</v>
      </c>
      <c r="V95" s="27">
        <f>'12Mo Totals'!V95/'12Mo Totals'!V$5</f>
        <v>1.1015616761606124</v>
      </c>
      <c r="W95" s="27">
        <f>'12Mo Totals'!W95/'12Mo Totals'!W$5</f>
        <v>2.951111111111111</v>
      </c>
      <c r="X95" s="27">
        <f>'12Mo Totals'!X95/'12Mo Totals'!X$5</f>
        <v>1.6197109219188952</v>
      </c>
    </row>
    <row r="96" spans="1:24">
      <c r="A96" s="25">
        <f>'12Mo Totals'!A96</f>
        <v>42979</v>
      </c>
      <c r="B96" s="25">
        <f>'12Mo Totals'!B96</f>
        <v>43313</v>
      </c>
      <c r="C96" s="27">
        <f>'12Mo Totals'!C96/'12Mo Totals'!C$5</f>
        <v>1.8653524007688103</v>
      </c>
      <c r="D96" s="27">
        <f>'12Mo Totals'!D96/'12Mo Totals'!D$5</f>
        <v>1.4231447033483453</v>
      </c>
      <c r="E96" s="27">
        <f>'12Mo Totals'!E96/'12Mo Totals'!E$5</f>
        <v>1.2751578664516996</v>
      </c>
      <c r="F96" s="27">
        <f>'12Mo Totals'!F96/'12Mo Totals'!F$5</f>
        <v>2.0641239422000317</v>
      </c>
      <c r="G96" s="27">
        <f>'12Mo Totals'!G96/'12Mo Totals'!G$5</f>
        <v>1.5260264795023131</v>
      </c>
      <c r="H96" s="27">
        <f>'12Mo Totals'!H96/'12Mo Totals'!H$5</f>
        <v>1.6001608817279178</v>
      </c>
      <c r="I96" s="27">
        <f>'12Mo Totals'!I96/'12Mo Totals'!I$5</f>
        <v>1.5590811514342218</v>
      </c>
      <c r="J96" s="27">
        <f>'12Mo Totals'!J96/'12Mo Totals'!J$5</f>
        <v>1.4862148371607955</v>
      </c>
      <c r="K96" s="27">
        <f>'12Mo Totals'!K96/'12Mo Totals'!K$5</f>
        <v>1.7522550870568492</v>
      </c>
      <c r="L96" s="27">
        <f>'12Mo Totals'!L96/'12Mo Totals'!L$5</f>
        <v>1.8100053953497872</v>
      </c>
      <c r="M96" s="27">
        <f>'12Mo Totals'!M96/'12Mo Totals'!M$5</f>
        <v>1.8026437019348287</v>
      </c>
      <c r="N96" s="27">
        <f>'12Mo Totals'!N96/'12Mo Totals'!N$5</f>
        <v>1.8081089887182829</v>
      </c>
      <c r="O96" s="27">
        <f>'12Mo Totals'!O96/'12Mo Totals'!O$5</f>
        <v>2.0401959888367909</v>
      </c>
      <c r="P96" s="27">
        <f>'12Mo Totals'!P96/'12Mo Totals'!P$5</f>
        <v>1.8884137996772723</v>
      </c>
      <c r="Q96" s="27">
        <f>'12Mo Totals'!Q96/'12Mo Totals'!Q$5</f>
        <v>1.4430425098676156</v>
      </c>
      <c r="R96" s="27">
        <f>'12Mo Totals'!R96/'12Mo Totals'!R$5</f>
        <v>1.6106689345239584</v>
      </c>
      <c r="S96" s="27">
        <f>'12Mo Totals'!S96/'12Mo Totals'!S$5</f>
        <v>1.7930300764851343</v>
      </c>
      <c r="T96" s="27">
        <f>'12Mo Totals'!T96/'12Mo Totals'!T$5</f>
        <v>2.1085364217680991</v>
      </c>
      <c r="U96" s="27">
        <f>'12Mo Totals'!U96/'12Mo Totals'!U$5</f>
        <v>1.8401745038115904</v>
      </c>
      <c r="V96" s="27">
        <f>'12Mo Totals'!V96/'12Mo Totals'!V$5</f>
        <v>1.181143690521905</v>
      </c>
      <c r="W96" s="27">
        <f>'12Mo Totals'!W96/'12Mo Totals'!W$5</f>
        <v>3.0348148148148146</v>
      </c>
      <c r="X96" s="27">
        <f>'12Mo Totals'!X96/'12Mo Totals'!X$5</f>
        <v>1.6358564045377539</v>
      </c>
    </row>
    <row r="97" spans="1:24">
      <c r="A97" s="25">
        <f>'12Mo Totals'!A97</f>
        <v>43009</v>
      </c>
      <c r="B97" s="25">
        <f>'12Mo Totals'!B97</f>
        <v>43344</v>
      </c>
      <c r="C97" s="27">
        <f>'12Mo Totals'!C97/'12Mo Totals'!C$5</f>
        <v>1.8852779883973128</v>
      </c>
      <c r="D97" s="27">
        <f>'12Mo Totals'!D97/'12Mo Totals'!D$5</f>
        <v>1.4278441355002938</v>
      </c>
      <c r="E97" s="27">
        <f>'12Mo Totals'!E97/'12Mo Totals'!E$5</f>
        <v>1.2774250974069596</v>
      </c>
      <c r="F97" s="27">
        <f>'12Mo Totals'!F97/'12Mo Totals'!F$5</f>
        <v>2.0784922415988696</v>
      </c>
      <c r="G97" s="27">
        <f>'12Mo Totals'!G97/'12Mo Totals'!G$5</f>
        <v>1.5310575849417769</v>
      </c>
      <c r="H97" s="27">
        <f>'12Mo Totals'!H97/'12Mo Totals'!H$5</f>
        <v>1.6042229452561902</v>
      </c>
      <c r="I97" s="27">
        <f>'12Mo Totals'!I97/'12Mo Totals'!I$5</f>
        <v>1.561653792194182</v>
      </c>
      <c r="J97" s="27">
        <f>'12Mo Totals'!J97/'12Mo Totals'!J$5</f>
        <v>1.4973507569765734</v>
      </c>
      <c r="K97" s="27">
        <f>'12Mo Totals'!K97/'12Mo Totals'!K$5</f>
        <v>1.7819089574155653</v>
      </c>
      <c r="L97" s="27">
        <f>'12Mo Totals'!L97/'12Mo Totals'!L$5</f>
        <v>1.7815564137433346</v>
      </c>
      <c r="M97" s="27">
        <f>'12Mo Totals'!M97/'12Mo Totals'!M$5</f>
        <v>1.8172348306789763</v>
      </c>
      <c r="N97" s="27">
        <f>'12Mo Totals'!N97/'12Mo Totals'!N$5</f>
        <v>1.8207177670074262</v>
      </c>
      <c r="O97" s="27">
        <f>'12Mo Totals'!O97/'12Mo Totals'!O$5</f>
        <v>2.0640408286644218</v>
      </c>
      <c r="P97" s="27">
        <f>'12Mo Totals'!P97/'12Mo Totals'!P$5</f>
        <v>1.9057416952060624</v>
      </c>
      <c r="Q97" s="27">
        <f>'12Mo Totals'!Q97/'12Mo Totals'!Q$5</f>
        <v>1.4477329862002664</v>
      </c>
      <c r="R97" s="27">
        <f>'12Mo Totals'!R97/'12Mo Totals'!R$5</f>
        <v>1.6170072621459599</v>
      </c>
      <c r="S97" s="27">
        <f>'12Mo Totals'!S97/'12Mo Totals'!S$5</f>
        <v>1.8107711771809765</v>
      </c>
      <c r="T97" s="27">
        <f>'12Mo Totals'!T97/'12Mo Totals'!T$5</f>
        <v>2.1277288378124579</v>
      </c>
      <c r="U97" s="27">
        <f>'12Mo Totals'!U97/'12Mo Totals'!U$5</f>
        <v>1.8527737698958202</v>
      </c>
      <c r="V97" s="27">
        <f>'12Mo Totals'!V97/'12Mo Totals'!V$5</f>
        <v>1.1360005252675582</v>
      </c>
      <c r="W97" s="27">
        <f>'12Mo Totals'!W97/'12Mo Totals'!W$5</f>
        <v>3.1014814814814815</v>
      </c>
      <c r="X97" s="27">
        <f>'12Mo Totals'!X97/'12Mo Totals'!X$5</f>
        <v>1.6347371919967404</v>
      </c>
    </row>
    <row r="98" spans="1:24">
      <c r="A98" s="25">
        <f>'12Mo Totals'!A98</f>
        <v>43040</v>
      </c>
      <c r="B98" s="25">
        <f>'12Mo Totals'!B98</f>
        <v>43374</v>
      </c>
      <c r="C98" s="27">
        <f>'12Mo Totals'!C98/'12Mo Totals'!C$5</f>
        <v>1.9001251961700552</v>
      </c>
      <c r="D98" s="27">
        <f>'12Mo Totals'!D98/'12Mo Totals'!D$5</f>
        <v>1.4309770902682593</v>
      </c>
      <c r="E98" s="27">
        <f>'12Mo Totals'!E98/'12Mo Totals'!E$5</f>
        <v>1.2853352142953109</v>
      </c>
      <c r="F98" s="27">
        <f>'12Mo Totals'!F98/'12Mo Totals'!F$5</f>
        <v>2.1090597173433543</v>
      </c>
      <c r="G98" s="27">
        <f>'12Mo Totals'!G98/'12Mo Totals'!G$5</f>
        <v>1.5386760248843516</v>
      </c>
      <c r="H98" s="27">
        <f>'12Mo Totals'!H98/'12Mo Totals'!H$5</f>
        <v>1.6135997086519953</v>
      </c>
      <c r="I98" s="27">
        <f>'12Mo Totals'!I98/'12Mo Totals'!I$5</f>
        <v>1.5732594107604672</v>
      </c>
      <c r="J98" s="27">
        <f>'12Mo Totals'!J98/'12Mo Totals'!J$5</f>
        <v>1.5119513407199501</v>
      </c>
      <c r="K98" s="27">
        <f>'12Mo Totals'!K98/'12Mo Totals'!K$5</f>
        <v>1.8016698132997693</v>
      </c>
      <c r="L98" s="27">
        <f>'12Mo Totals'!L98/'12Mo Totals'!L$5</f>
        <v>1.8291239960309289</v>
      </c>
      <c r="M98" s="27">
        <f>'12Mo Totals'!M98/'12Mo Totals'!M$5</f>
        <v>1.8401180828460222</v>
      </c>
      <c r="N98" s="27">
        <f>'12Mo Totals'!N98/'12Mo Totals'!N$5</f>
        <v>1.8393916561452097</v>
      </c>
      <c r="O98" s="27">
        <f>'12Mo Totals'!O98/'12Mo Totals'!O$5</f>
        <v>2.0575734782394748</v>
      </c>
      <c r="P98" s="27">
        <f>'12Mo Totals'!P98/'12Mo Totals'!P$5</f>
        <v>1.9270117720751943</v>
      </c>
      <c r="Q98" s="27">
        <f>'12Mo Totals'!Q98/'12Mo Totals'!Q$5</f>
        <v>1.4632255907133942</v>
      </c>
      <c r="R98" s="27">
        <f>'12Mo Totals'!R98/'12Mo Totals'!R$5</f>
        <v>1.6271409156473815</v>
      </c>
      <c r="S98" s="27">
        <f>'12Mo Totals'!S98/'12Mo Totals'!S$5</f>
        <v>1.8233078382885732</v>
      </c>
      <c r="T98" s="27">
        <f>'12Mo Totals'!T98/'12Mo Totals'!T$5</f>
        <v>2.1561150114027634</v>
      </c>
      <c r="U98" s="27">
        <f>'12Mo Totals'!U98/'12Mo Totals'!U$5</f>
        <v>1.9077265652514741</v>
      </c>
      <c r="V98" s="27">
        <f>'12Mo Totals'!V98/'12Mo Totals'!V$5</f>
        <v>1.1712949238063592</v>
      </c>
      <c r="W98" s="27">
        <f>'12Mo Totals'!W98/'12Mo Totals'!W$5</f>
        <v>3.1985185185185183</v>
      </c>
      <c r="X98" s="27">
        <f>'12Mo Totals'!X98/'12Mo Totals'!X$5</f>
        <v>1.6555958482554525</v>
      </c>
    </row>
    <row r="99" spans="1:24">
      <c r="A99" s="25">
        <f>'12Mo Totals'!A99</f>
        <v>43070</v>
      </c>
      <c r="B99" s="25">
        <f>'12Mo Totals'!B99</f>
        <v>43405</v>
      </c>
      <c r="C99" s="27">
        <f>'12Mo Totals'!C99/'12Mo Totals'!C$5</f>
        <v>1.9165417643843345</v>
      </c>
      <c r="D99" s="27">
        <f>'12Mo Totals'!D99/'12Mo Totals'!D$5</f>
        <v>1.4205991775993734</v>
      </c>
      <c r="E99" s="27">
        <f>'12Mo Totals'!E99/'12Mo Totals'!E$5</f>
        <v>1.2906590084643288</v>
      </c>
      <c r="F99" s="27">
        <f>'12Mo Totals'!F99/'12Mo Totals'!F$5</f>
        <v>2.1279211137113943</v>
      </c>
      <c r="G99" s="27">
        <f>'12Mo Totals'!G99/'12Mo Totals'!G$5</f>
        <v>1.5481209124262243</v>
      </c>
      <c r="H99" s="27">
        <f>'12Mo Totals'!H99/'12Mo Totals'!H$5</f>
        <v>1.6189584308828886</v>
      </c>
      <c r="I99" s="27">
        <f>'12Mo Totals'!I99/'12Mo Totals'!I$5</f>
        <v>1.5822890079613259</v>
      </c>
      <c r="J99" s="27">
        <f>'12Mo Totals'!J99/'12Mo Totals'!J$5</f>
        <v>1.526068971309783</v>
      </c>
      <c r="K99" s="27">
        <f>'12Mo Totals'!K99/'12Mo Totals'!K$5</f>
        <v>1.8379525907279211</v>
      </c>
      <c r="L99" s="27">
        <f>'12Mo Totals'!L99/'12Mo Totals'!L$5</f>
        <v>1.8379216499898732</v>
      </c>
      <c r="M99" s="27">
        <f>'12Mo Totals'!M99/'12Mo Totals'!M$5</f>
        <v>1.8480153432487825</v>
      </c>
      <c r="N99" s="27">
        <f>'12Mo Totals'!N99/'12Mo Totals'!N$5</f>
        <v>1.8530933083533581</v>
      </c>
      <c r="O99" s="27">
        <f>'12Mo Totals'!O99/'12Mo Totals'!O$5</f>
        <v>2.083421790753095</v>
      </c>
      <c r="P99" s="27">
        <f>'12Mo Totals'!P99/'12Mo Totals'!P$5</f>
        <v>1.9405132325206131</v>
      </c>
      <c r="Q99" s="27">
        <f>'12Mo Totals'!Q99/'12Mo Totals'!Q$5</f>
        <v>1.4725169734932853</v>
      </c>
      <c r="R99" s="27">
        <f>'12Mo Totals'!R99/'12Mo Totals'!R$5</f>
        <v>1.6337927411891242</v>
      </c>
      <c r="S99" s="27">
        <f>'12Mo Totals'!S99/'12Mo Totals'!S$5</f>
        <v>1.8439243199723963</v>
      </c>
      <c r="T99" s="27">
        <f>'12Mo Totals'!T99/'12Mo Totals'!T$5</f>
        <v>2.1727138577113982</v>
      </c>
      <c r="U99" s="27">
        <f>'12Mo Totals'!U99/'12Mo Totals'!U$5</f>
        <v>1.8846298042512581</v>
      </c>
      <c r="V99" s="27">
        <f>'12Mo Totals'!V99/'12Mo Totals'!V$5</f>
        <v>1.2133342353079282</v>
      </c>
      <c r="W99" s="27">
        <f>'12Mo Totals'!W99/'12Mo Totals'!W$5</f>
        <v>3.3088888888888888</v>
      </c>
      <c r="X99" s="27">
        <f>'12Mo Totals'!X99/'12Mo Totals'!X$5</f>
        <v>1.6696952670969956</v>
      </c>
    </row>
    <row r="100" spans="1:24">
      <c r="A100" s="25">
        <f>'12Mo Totals'!A100</f>
        <v>43101</v>
      </c>
      <c r="B100" s="25">
        <f>'12Mo Totals'!B100</f>
        <v>43435</v>
      </c>
      <c r="C100" s="27">
        <f>'12Mo Totals'!C100/'12Mo Totals'!C$5</f>
        <v>1.9455661159210735</v>
      </c>
      <c r="D100" s="27">
        <f>'12Mo Totals'!D100/'12Mo Totals'!D$5</f>
        <v>1.4276483258272958</v>
      </c>
      <c r="E100" s="27">
        <f>'12Mo Totals'!E100/'12Mo Totals'!E$5</f>
        <v>1.2965538089480049</v>
      </c>
      <c r="F100" s="27">
        <f>'12Mo Totals'!F100/'12Mo Totals'!F$5</f>
        <v>2.151141054412125</v>
      </c>
      <c r="G100" s="27">
        <f>'12Mo Totals'!G100/'12Mo Totals'!G$5</f>
        <v>1.545750518423991</v>
      </c>
      <c r="H100" s="27">
        <f>'12Mo Totals'!H100/'12Mo Totals'!H$5</f>
        <v>1.6348545060890933</v>
      </c>
      <c r="I100" s="27">
        <f>'12Mo Totals'!I100/'12Mo Totals'!I$5</f>
        <v>1.5866804144622302</v>
      </c>
      <c r="J100" s="27">
        <f>'12Mo Totals'!J100/'12Mo Totals'!J$5</f>
        <v>1.5486207837839729</v>
      </c>
      <c r="K100" s="27">
        <f>'12Mo Totals'!K100/'12Mo Totals'!K$5</f>
        <v>1.8606083490664989</v>
      </c>
      <c r="L100" s="27">
        <f>'12Mo Totals'!L100/'12Mo Totals'!L$5</f>
        <v>1.8499377917871542</v>
      </c>
      <c r="M100" s="27">
        <f>'12Mo Totals'!M100/'12Mo Totals'!M$5</f>
        <v>1.8685294172950002</v>
      </c>
      <c r="N100" s="27">
        <f>'12Mo Totals'!N100/'12Mo Totals'!N$5</f>
        <v>1.8809989274901913</v>
      </c>
      <c r="O100" s="27">
        <f>'12Mo Totals'!O100/'12Mo Totals'!O$5</f>
        <v>2.0683219334565881</v>
      </c>
      <c r="P100" s="27">
        <f>'12Mo Totals'!P100/'12Mo Totals'!P$5</f>
        <v>1.9665220973221762</v>
      </c>
      <c r="Q100" s="27">
        <f>'12Mo Totals'!Q100/'12Mo Totals'!Q$5</f>
        <v>1.4827130121158199</v>
      </c>
      <c r="R100" s="27">
        <f>'12Mo Totals'!R100/'12Mo Totals'!R$5</f>
        <v>1.647633340837273</v>
      </c>
      <c r="S100" s="27">
        <f>'12Mo Totals'!S100/'12Mo Totals'!S$5</f>
        <v>1.8914831215136005</v>
      </c>
      <c r="T100" s="27">
        <f>'12Mo Totals'!T100/'12Mo Totals'!T$5</f>
        <v>2.1986137816929752</v>
      </c>
      <c r="U100" s="27">
        <f>'12Mo Totals'!U100/'12Mo Totals'!U$5</f>
        <v>1.901750718578521</v>
      </c>
      <c r="V100" s="27">
        <f>'12Mo Totals'!V100/'12Mo Totals'!V$5</f>
        <v>1.1992156800324711</v>
      </c>
      <c r="W100" s="27">
        <f>'12Mo Totals'!W100/'12Mo Totals'!W$5</f>
        <v>3.5937037037037038</v>
      </c>
      <c r="X100" s="27">
        <f>'12Mo Totals'!X100/'12Mo Totals'!X$5</f>
        <v>1.6795734597156398</v>
      </c>
    </row>
    <row r="101" spans="1:24">
      <c r="A101" s="25">
        <f>'12Mo Totals'!A101</f>
        <v>43132</v>
      </c>
      <c r="B101" s="25">
        <f>'12Mo Totals'!B101</f>
        <v>43466</v>
      </c>
      <c r="C101" s="27">
        <f>'12Mo Totals'!C101/'12Mo Totals'!C$5</f>
        <v>1.9407346017527465</v>
      </c>
      <c r="D101" s="27">
        <f>'12Mo Totals'!D101/'12Mo Totals'!D$5</f>
        <v>1.4235363226943412</v>
      </c>
      <c r="E101" s="27">
        <f>'12Mo Totals'!E101/'12Mo Totals'!E$5</f>
        <v>1.3150107483541582</v>
      </c>
      <c r="F101" s="27">
        <f>'12Mo Totals'!F101/'12Mo Totals'!F$5</f>
        <v>2.1581570133159054</v>
      </c>
      <c r="G101" s="27">
        <f>'12Mo Totals'!G101/'12Mo Totals'!G$5</f>
        <v>1.5508167171797735</v>
      </c>
      <c r="H101" s="27">
        <f>'12Mo Totals'!H101/'12Mo Totals'!H$5</f>
        <v>1.6312406702604922</v>
      </c>
      <c r="I101" s="27">
        <f>'12Mo Totals'!I101/'12Mo Totals'!I$5</f>
        <v>1.5821368807153362</v>
      </c>
      <c r="J101" s="27">
        <f>'12Mo Totals'!J101/'12Mo Totals'!J$5</f>
        <v>1.5398576338095205</v>
      </c>
      <c r="K101" s="27">
        <f>'12Mo Totals'!K101/'12Mo Totals'!K$5</f>
        <v>1.8677323264107406</v>
      </c>
      <c r="L101" s="27">
        <f>'12Mo Totals'!L101/'12Mo Totals'!L$5</f>
        <v>1.8475890275264959</v>
      </c>
      <c r="M101" s="27">
        <f>'12Mo Totals'!M101/'12Mo Totals'!M$5</f>
        <v>1.8586954477934678</v>
      </c>
      <c r="N101" s="27">
        <f>'12Mo Totals'!N101/'12Mo Totals'!N$5</f>
        <v>1.8881704883313648</v>
      </c>
      <c r="O101" s="27">
        <f>'12Mo Totals'!O101/'12Mo Totals'!O$5</f>
        <v>2.0352892381882981</v>
      </c>
      <c r="P101" s="27">
        <f>'12Mo Totals'!P101/'12Mo Totals'!P$5</f>
        <v>1.9752711526284614</v>
      </c>
      <c r="Q101" s="27">
        <f>'12Mo Totals'!Q101/'12Mo Totals'!Q$5</f>
        <v>1.4916520866797638</v>
      </c>
      <c r="R101" s="27">
        <f>'12Mo Totals'!R101/'12Mo Totals'!R$5</f>
        <v>1.6500963005577929</v>
      </c>
      <c r="S101" s="27">
        <f>'12Mo Totals'!S101/'12Mo Totals'!S$5</f>
        <v>1.8860198976364368</v>
      </c>
      <c r="T101" s="27">
        <f>'12Mo Totals'!T101/'12Mo Totals'!T$5</f>
        <v>2.2082010463712383</v>
      </c>
      <c r="U101" s="27">
        <f>'12Mo Totals'!U101/'12Mo Totals'!U$5</f>
        <v>1.9091239590552254</v>
      </c>
      <c r="V101" s="27">
        <f>'12Mo Totals'!V101/'12Mo Totals'!V$5</f>
        <v>1.2169912117166499</v>
      </c>
      <c r="W101" s="27">
        <f>'12Mo Totals'!W101/'12Mo Totals'!W$5</f>
        <v>3.8174074074074076</v>
      </c>
      <c r="X101" s="27">
        <f>'12Mo Totals'!X101/'12Mo Totals'!X$5</f>
        <v>1.6828172245930819</v>
      </c>
    </row>
    <row r="102" spans="1:24">
      <c r="A102" s="25">
        <f>'12Mo Totals'!A102</f>
        <v>43160</v>
      </c>
      <c r="B102" s="25">
        <f>'12Mo Totals'!B102</f>
        <v>43497</v>
      </c>
      <c r="C102" s="27">
        <f>'12Mo Totals'!C102/'12Mo Totals'!C$5</f>
        <v>1.9399411049002839</v>
      </c>
      <c r="D102" s="27">
        <f>'12Mo Totals'!D102/'12Mo Totals'!D$5</f>
        <v>1.422361464656354</v>
      </c>
      <c r="E102" s="27">
        <f>'12Mo Totals'!E102/'12Mo Totals'!E$5</f>
        <v>1.3178489856240763</v>
      </c>
      <c r="F102" s="27">
        <f>'12Mo Totals'!F102/'12Mo Totals'!F$5</f>
        <v>2.1891521742264426</v>
      </c>
      <c r="G102" s="27">
        <f>'12Mo Totals'!G102/'12Mo Totals'!G$5</f>
        <v>1.557597702982932</v>
      </c>
      <c r="H102" s="27">
        <f>'12Mo Totals'!H102/'12Mo Totals'!H$5</f>
        <v>1.6384123134552353</v>
      </c>
      <c r="I102" s="27">
        <f>'12Mo Totals'!I102/'12Mo Totals'!I$5</f>
        <v>1.5869474822940788</v>
      </c>
      <c r="J102" s="27">
        <f>'12Mo Totals'!J102/'12Mo Totals'!J$5</f>
        <v>1.5472629154971969</v>
      </c>
      <c r="K102" s="27">
        <f>'12Mo Totals'!K102/'12Mo Totals'!K$5</f>
        <v>1.8729599328718272</v>
      </c>
      <c r="L102" s="27">
        <f>'12Mo Totals'!L102/'12Mo Totals'!L$5</f>
        <v>1.864314611866706</v>
      </c>
      <c r="M102" s="27">
        <f>'12Mo Totals'!M102/'12Mo Totals'!M$5</f>
        <v>1.8722524114848731</v>
      </c>
      <c r="N102" s="27">
        <f>'12Mo Totals'!N102/'12Mo Totals'!N$5</f>
        <v>1.8984883042126557</v>
      </c>
      <c r="O102" s="27">
        <f>'12Mo Totals'!O102/'12Mo Totals'!O$5</f>
        <v>2.0844692203327875</v>
      </c>
      <c r="P102" s="27">
        <f>'12Mo Totals'!P102/'12Mo Totals'!P$5</f>
        <v>1.9865325825713371</v>
      </c>
      <c r="Q102" s="27">
        <f>'12Mo Totals'!Q102/'12Mo Totals'!Q$5</f>
        <v>1.5054995909641899</v>
      </c>
      <c r="R102" s="27">
        <f>'12Mo Totals'!R102/'12Mo Totals'!R$5</f>
        <v>1.6573717868547655</v>
      </c>
      <c r="S102" s="27">
        <f>'12Mo Totals'!S102/'12Mo Totals'!S$5</f>
        <v>1.8978377134970383</v>
      </c>
      <c r="T102" s="27">
        <f>'12Mo Totals'!T102/'12Mo Totals'!T$5</f>
        <v>2.2236014845950902</v>
      </c>
      <c r="U102" s="27">
        <f>'12Mo Totals'!U102/'12Mo Totals'!U$5</f>
        <v>1.9137932993262972</v>
      </c>
      <c r="V102" s="27">
        <f>'12Mo Totals'!V102/'12Mo Totals'!V$5</f>
        <v>1.184440540309311</v>
      </c>
      <c r="W102" s="27">
        <f>'12Mo Totals'!W102/'12Mo Totals'!W$5</f>
        <v>4.0188888888888892</v>
      </c>
      <c r="X102" s="27">
        <f>'12Mo Totals'!X102/'12Mo Totals'!X$5</f>
        <v>1.6900403165276319</v>
      </c>
    </row>
    <row r="103" spans="1:24">
      <c r="A103" s="25">
        <f>'12Mo Totals'!A103</f>
        <v>43191</v>
      </c>
      <c r="B103" s="25">
        <f>'12Mo Totals'!B103</f>
        <v>43525</v>
      </c>
      <c r="C103" s="27">
        <f>'12Mo Totals'!C103/'12Mo Totals'!C$5</f>
        <v>1.9322177355363157</v>
      </c>
      <c r="D103" s="27">
        <f>'12Mo Totals'!D103/'12Mo Totals'!D$5</f>
        <v>1.4417466222831408</v>
      </c>
      <c r="E103" s="27">
        <f>'12Mo Totals'!E103/'12Mo Totals'!E$5</f>
        <v>1.3253224506247481</v>
      </c>
      <c r="F103" s="27">
        <f>'12Mo Totals'!F103/'12Mo Totals'!F$5</f>
        <v>2.1998683306342715</v>
      </c>
      <c r="G103" s="27">
        <f>'12Mo Totals'!G103/'12Mo Totals'!G$5</f>
        <v>1.5594385069389056</v>
      </c>
      <c r="H103" s="27">
        <f>'12Mo Totals'!H103/'12Mo Totals'!H$5</f>
        <v>1.6513148679529202</v>
      </c>
      <c r="I103" s="27">
        <f>'12Mo Totals'!I103/'12Mo Totals'!I$5</f>
        <v>1.5860245770017409</v>
      </c>
      <c r="J103" s="27">
        <f>'12Mo Totals'!J103/'12Mo Totals'!J$5</f>
        <v>1.5479698469248482</v>
      </c>
      <c r="K103" s="27">
        <f>'12Mo Totals'!K103/'12Mo Totals'!K$5</f>
        <v>1.8834235368156074</v>
      </c>
      <c r="L103" s="27">
        <f>'12Mo Totals'!L103/'12Mo Totals'!L$5</f>
        <v>1.8657885465404234</v>
      </c>
      <c r="M103" s="27">
        <f>'12Mo Totals'!M103/'12Mo Totals'!M$5</f>
        <v>1.9051388601620818</v>
      </c>
      <c r="N103" s="27">
        <f>'12Mo Totals'!N103/'12Mo Totals'!N$5</f>
        <v>1.907445118722763</v>
      </c>
      <c r="O103" s="27">
        <f>'12Mo Totals'!O103/'12Mo Totals'!O$5</f>
        <v>2.1250096658769939</v>
      </c>
      <c r="P103" s="27">
        <f>'12Mo Totals'!P103/'12Mo Totals'!P$5</f>
        <v>1.9965752725143491</v>
      </c>
      <c r="Q103" s="27">
        <f>'12Mo Totals'!Q103/'12Mo Totals'!Q$5</f>
        <v>1.5076403112254952</v>
      </c>
      <c r="R103" s="27">
        <f>'12Mo Totals'!R103/'12Mo Totals'!R$5</f>
        <v>1.6671252407513946</v>
      </c>
      <c r="S103" s="27">
        <f>'12Mo Totals'!S103/'12Mo Totals'!S$5</f>
        <v>1.8959399620449711</v>
      </c>
      <c r="T103" s="27">
        <f>'12Mo Totals'!T103/'12Mo Totals'!T$5</f>
        <v>2.2290926977596923</v>
      </c>
      <c r="U103" s="27">
        <f>'12Mo Totals'!U103/'12Mo Totals'!U$5</f>
        <v>1.9219049999431954</v>
      </c>
      <c r="V103" s="27">
        <f>'12Mo Totals'!V103/'12Mo Totals'!V$5</f>
        <v>1.1576598534423928</v>
      </c>
      <c r="W103" s="27">
        <f>'12Mo Totals'!W103/'12Mo Totals'!W$5</f>
        <v>4.1677777777777774</v>
      </c>
      <c r="X103" s="27">
        <f>'12Mo Totals'!X103/'12Mo Totals'!X$5</f>
        <v>1.6932684265831743</v>
      </c>
    </row>
    <row r="104" spans="1:24">
      <c r="A104" s="25">
        <f>'12Mo Totals'!A104</f>
        <v>43221</v>
      </c>
      <c r="B104" s="25">
        <f>'12Mo Totals'!B104</f>
        <v>43556</v>
      </c>
      <c r="C104" s="27">
        <f>'12Mo Totals'!C104/'12Mo Totals'!C$5</f>
        <v>1.9475763079473118</v>
      </c>
      <c r="D104" s="27">
        <f>'12Mo Totals'!D104/'12Mo Totals'!D$5</f>
        <v>1.4472292931270805</v>
      </c>
      <c r="E104" s="27">
        <f>'12Mo Totals'!E104/'12Mo Totals'!E$5</f>
        <v>1.3476420798065296</v>
      </c>
      <c r="F104" s="27">
        <f>'12Mo Totals'!F104/'12Mo Totals'!F$5</f>
        <v>2.223270878484553</v>
      </c>
      <c r="G104" s="27">
        <f>'12Mo Totals'!G104/'12Mo Totals'!G$5</f>
        <v>1.5741936513000478</v>
      </c>
      <c r="H104" s="27">
        <f>'12Mo Totals'!H104/'12Mo Totals'!H$5</f>
        <v>1.6598111840815135</v>
      </c>
      <c r="I104" s="27">
        <f>'12Mo Totals'!I104/'12Mo Totals'!I$5</f>
        <v>1.6016294518348235</v>
      </c>
      <c r="J104" s="27">
        <f>'12Mo Totals'!J104/'12Mo Totals'!J$5</f>
        <v>1.5621924673306689</v>
      </c>
      <c r="K104" s="27">
        <f>'12Mo Totals'!K104/'12Mo Totals'!K$5</f>
        <v>1.9165261170547514</v>
      </c>
      <c r="L104" s="27">
        <f>'12Mo Totals'!L104/'12Mo Totals'!L$5</f>
        <v>1.8847829009961825</v>
      </c>
      <c r="M104" s="27">
        <f>'12Mo Totals'!M104/'12Mo Totals'!M$5</f>
        <v>1.9291314893857059</v>
      </c>
      <c r="N104" s="27">
        <f>'12Mo Totals'!N104/'12Mo Totals'!N$5</f>
        <v>1.9204408151074546</v>
      </c>
      <c r="O104" s="27">
        <f>'12Mo Totals'!O104/'12Mo Totals'!O$5</f>
        <v>2.2487399211264436</v>
      </c>
      <c r="P104" s="27">
        <f>'12Mo Totals'!P104/'12Mo Totals'!P$5</f>
        <v>2.0191662184336128</v>
      </c>
      <c r="Q104" s="27">
        <f>'12Mo Totals'!Q104/'12Mo Totals'!Q$5</f>
        <v>1.5121516477873254</v>
      </c>
      <c r="R104" s="27">
        <f>'12Mo Totals'!R104/'12Mo Totals'!R$5</f>
        <v>1.6787563470822182</v>
      </c>
      <c r="S104" s="27">
        <f>'12Mo Totals'!S104/'12Mo Totals'!S$5</f>
        <v>1.9083903617229283</v>
      </c>
      <c r="T104" s="27">
        <f>'12Mo Totals'!T104/'12Mo Totals'!T$5</f>
        <v>2.2509502302911057</v>
      </c>
      <c r="U104" s="27">
        <f>'12Mo Totals'!U104/'12Mo Totals'!U$5</f>
        <v>1.9384237852330695</v>
      </c>
      <c r="V104" s="27">
        <f>'12Mo Totals'!V104/'12Mo Totals'!V$5</f>
        <v>1.1964361392038616</v>
      </c>
      <c r="W104" s="27">
        <f>'12Mo Totals'!W104/'12Mo Totals'!W$5</f>
        <v>3.8581481481481483</v>
      </c>
      <c r="X104" s="27">
        <f>'12Mo Totals'!X104/'12Mo Totals'!X$5</f>
        <v>1.714224442967125</v>
      </c>
    </row>
    <row r="105" spans="1:24">
      <c r="A105" s="25">
        <f>'12Mo Totals'!A105</f>
        <v>43252</v>
      </c>
      <c r="B105" s="25">
        <f>'12Mo Totals'!B105</f>
        <v>43586</v>
      </c>
      <c r="C105" s="27">
        <f>'12Mo Totals'!C105/'12Mo Totals'!C$5</f>
        <v>1.9581033661899807</v>
      </c>
      <c r="D105" s="27">
        <f>'12Mo Totals'!D105/'12Mo Totals'!D$5</f>
        <v>1.4433130996671235</v>
      </c>
      <c r="E105" s="27">
        <f>'12Mo Totals'!E105/'12Mo Totals'!E$5</f>
        <v>1.3386571275023511</v>
      </c>
      <c r="F105" s="27">
        <f>'12Mo Totals'!F105/'12Mo Totals'!F$5</f>
        <v>2.2459285813827208</v>
      </c>
      <c r="G105" s="27">
        <f>'12Mo Totals'!G105/'12Mo Totals'!G$5</f>
        <v>1.569143404051683</v>
      </c>
      <c r="H105" s="27">
        <f>'12Mo Totals'!H105/'12Mo Totals'!H$5</f>
        <v>1.6583024176281551</v>
      </c>
      <c r="I105" s="27">
        <f>'12Mo Totals'!I105/'12Mo Totals'!I$5</f>
        <v>1.6091851050523149</v>
      </c>
      <c r="J105" s="27">
        <f>'12Mo Totals'!J105/'12Mo Totals'!J$5</f>
        <v>1.5654191543420288</v>
      </c>
      <c r="K105" s="27">
        <f>'12Mo Totals'!K105/'12Mo Totals'!K$5</f>
        <v>1.9327207887560311</v>
      </c>
      <c r="L105" s="27">
        <f>'12Mo Totals'!L105/'12Mo Totals'!L$5</f>
        <v>1.8912590227438673</v>
      </c>
      <c r="M105" s="27">
        <f>'12Mo Totals'!M105/'12Mo Totals'!M$5</f>
        <v>1.939962017938063</v>
      </c>
      <c r="N105" s="27">
        <f>'12Mo Totals'!N105/'12Mo Totals'!N$5</f>
        <v>1.935116550591238</v>
      </c>
      <c r="O105" s="27">
        <f>'12Mo Totals'!O105/'12Mo Totals'!O$5</f>
        <v>2.195686558455709</v>
      </c>
      <c r="P105" s="27">
        <f>'12Mo Totals'!P105/'12Mo Totals'!P$5</f>
        <v>2.0291748653598689</v>
      </c>
      <c r="Q105" s="27">
        <f>'12Mo Totals'!Q105/'12Mo Totals'!Q$5</f>
        <v>1.5190156866725981</v>
      </c>
      <c r="R105" s="27">
        <f>'12Mo Totals'!R105/'12Mo Totals'!R$5</f>
        <v>1.6853831594920667</v>
      </c>
      <c r="S105" s="27">
        <f>'12Mo Totals'!S105/'12Mo Totals'!S$5</f>
        <v>1.9294093967450687</v>
      </c>
      <c r="T105" s="27">
        <f>'12Mo Totals'!T105/'12Mo Totals'!T$5</f>
        <v>2.2680767338908017</v>
      </c>
      <c r="U105" s="27">
        <f>'12Mo Totals'!U105/'12Mo Totals'!U$5</f>
        <v>1.9515229320275844</v>
      </c>
      <c r="V105" s="27">
        <f>'12Mo Totals'!V105/'12Mo Totals'!V$5</f>
        <v>1.2472975581027494</v>
      </c>
      <c r="W105" s="27">
        <f>'12Mo Totals'!W105/'12Mo Totals'!W$5</f>
        <v>4.5762962962962961</v>
      </c>
      <c r="X105" s="27">
        <f>'12Mo Totals'!X105/'12Mo Totals'!X$5</f>
        <v>1.7240981321438529</v>
      </c>
    </row>
    <row r="106" spans="1:24">
      <c r="A106" s="25">
        <f>'12Mo Totals'!A106</f>
        <v>43282</v>
      </c>
      <c r="B106" s="25">
        <f>'12Mo Totals'!B106</f>
        <v>43617</v>
      </c>
      <c r="C106" s="27">
        <f>'12Mo Totals'!C106/'12Mo Totals'!C$5</f>
        <v>1.963252279099293</v>
      </c>
      <c r="D106" s="27">
        <f>'12Mo Totals'!D106/'12Mo Totals'!D$5</f>
        <v>1.4454670060700998</v>
      </c>
      <c r="E106" s="27">
        <f>'12Mo Totals'!E106/'12Mo Totals'!E$5</f>
        <v>1.3424022571543732</v>
      </c>
      <c r="F106" s="27">
        <f>'12Mo Totals'!F106/'12Mo Totals'!F$5</f>
        <v>2.2569282594174833</v>
      </c>
      <c r="G106" s="27">
        <f>'12Mo Totals'!G106/'12Mo Totals'!G$5</f>
        <v>1.5725043866645398</v>
      </c>
      <c r="H106" s="27">
        <f>'12Mo Totals'!H106/'12Mo Totals'!H$5</f>
        <v>1.6620123022495428</v>
      </c>
      <c r="I106" s="27">
        <f>'12Mo Totals'!I106/'12Mo Totals'!I$5</f>
        <v>1.609147918392184</v>
      </c>
      <c r="J106" s="27">
        <f>'12Mo Totals'!J106/'12Mo Totals'!J$5</f>
        <v>1.558090865186077</v>
      </c>
      <c r="K106" s="27">
        <f>'12Mo Totals'!K106/'12Mo Totals'!K$5</f>
        <v>1.9560058737151249</v>
      </c>
      <c r="L106" s="27">
        <f>'12Mo Totals'!L106/'12Mo Totals'!L$5</f>
        <v>1.8970356212226169</v>
      </c>
      <c r="M106" s="27">
        <f>'12Mo Totals'!M106/'12Mo Totals'!M$5</f>
        <v>1.9516386815335727</v>
      </c>
      <c r="N106" s="27">
        <f>'12Mo Totals'!N106/'12Mo Totals'!N$5</f>
        <v>1.944592649913792</v>
      </c>
      <c r="O106" s="27">
        <f>'12Mo Totals'!O106/'12Mo Totals'!O$5</f>
        <v>2.1879538568606636</v>
      </c>
      <c r="P106" s="27">
        <f>'12Mo Totals'!P106/'12Mo Totals'!P$5</f>
        <v>2.0382507336270113</v>
      </c>
      <c r="Q106" s="27">
        <f>'12Mo Totals'!Q106/'12Mo Totals'!Q$5</f>
        <v>1.5274591412039387</v>
      </c>
      <c r="R106" s="27">
        <f>'12Mo Totals'!R106/'12Mo Totals'!R$5</f>
        <v>1.6928087245804047</v>
      </c>
      <c r="S106" s="27">
        <f>'12Mo Totals'!S106/'12Mo Totals'!S$5</f>
        <v>1.9506584622462477</v>
      </c>
      <c r="T106" s="27">
        <f>'12Mo Totals'!T106/'12Mo Totals'!T$5</f>
        <v>2.2783079193310378</v>
      </c>
      <c r="U106" s="27">
        <f>'12Mo Totals'!U106/'12Mo Totals'!U$5</f>
        <v>1.9588961725042888</v>
      </c>
      <c r="V106" s="27">
        <f>'12Mo Totals'!V106/'12Mo Totals'!V$5</f>
        <v>1.1992554730293015</v>
      </c>
      <c r="W106" s="27">
        <f>'12Mo Totals'!W106/'12Mo Totals'!W$5</f>
        <v>4.7485185185185186</v>
      </c>
      <c r="X106" s="27">
        <f>'12Mo Totals'!X106/'12Mo Totals'!X$5</f>
        <v>1.7242557526109241</v>
      </c>
    </row>
    <row r="107" spans="1:24">
      <c r="A107" s="25">
        <f>'12Mo Totals'!A107</f>
        <v>43313</v>
      </c>
      <c r="B107" s="25">
        <f>'12Mo Totals'!B107</f>
        <v>43647</v>
      </c>
      <c r="C107" s="27">
        <f>'12Mo Totals'!C107/'12Mo Totals'!C$5</f>
        <v>1.984694327379168</v>
      </c>
      <c r="D107" s="27">
        <f>'12Mo Totals'!D107/'12Mo Totals'!D$5</f>
        <v>1.4495790092030547</v>
      </c>
      <c r="E107" s="27">
        <f>'12Mo Totals'!E107/'12Mo Totals'!E$5</f>
        <v>1.3487337095257288</v>
      </c>
      <c r="F107" s="27">
        <f>'12Mo Totals'!F107/'12Mo Totals'!F$5</f>
        <v>2.2846364916361122</v>
      </c>
      <c r="G107" s="27">
        <f>'12Mo Totals'!G107/'12Mo Totals'!G$5</f>
        <v>1.5793683203062689</v>
      </c>
      <c r="H107" s="27">
        <f>'12Mo Totals'!H107/'12Mo Totals'!H$5</f>
        <v>1.6756352226931281</v>
      </c>
      <c r="I107" s="27">
        <f>'12Mo Totals'!I107/'12Mo Totals'!I$5</f>
        <v>1.6192626899477696</v>
      </c>
      <c r="J107" s="27">
        <f>'12Mo Totals'!J107/'12Mo Totals'!J$5</f>
        <v>1.5660700912011536</v>
      </c>
      <c r="K107" s="27">
        <f>'12Mo Totals'!K107/'12Mo Totals'!K$5</f>
        <v>1.9341304803859869</v>
      </c>
      <c r="L107" s="27">
        <f>'12Mo Totals'!L107/'12Mo Totals'!L$5</f>
        <v>1.9102261451502274</v>
      </c>
      <c r="M107" s="27">
        <f>'12Mo Totals'!M107/'12Mo Totals'!M$5</f>
        <v>1.9824756031062558</v>
      </c>
      <c r="N107" s="27">
        <f>'12Mo Totals'!N107/'12Mo Totals'!N$5</f>
        <v>1.9628660448824991</v>
      </c>
      <c r="O107" s="27">
        <f>'12Mo Totals'!O107/'12Mo Totals'!O$5</f>
        <v>2.18418592226526</v>
      </c>
      <c r="P107" s="27">
        <f>'12Mo Totals'!P107/'12Mo Totals'!P$5</f>
        <v>2.0650289706072593</v>
      </c>
      <c r="Q107" s="27">
        <f>'12Mo Totals'!Q107/'12Mo Totals'!Q$5</f>
        <v>1.537541724638287</v>
      </c>
      <c r="R107" s="27">
        <f>'12Mo Totals'!R107/'12Mo Totals'!R$5</f>
        <v>1.7056321235315206</v>
      </c>
      <c r="S107" s="27">
        <f>'12Mo Totals'!S107/'12Mo Totals'!S$5</f>
        <v>1.9628500776352866</v>
      </c>
      <c r="T107" s="27">
        <f>'12Mo Totals'!T107/'12Mo Totals'!T$5</f>
        <v>2.3037696194607165</v>
      </c>
      <c r="U107" s="27">
        <f>'12Mo Totals'!U107/'12Mo Totals'!U$5</f>
        <v>1.9852535190465912</v>
      </c>
      <c r="V107" s="27">
        <f>'12Mo Totals'!V107/'12Mo Totals'!V$5</f>
        <v>1.2244921916191969</v>
      </c>
      <c r="W107" s="27">
        <f>'12Mo Totals'!W107/'12Mo Totals'!W$5</f>
        <v>5.0122222222222224</v>
      </c>
      <c r="X107" s="27">
        <f>'12Mo Totals'!X107/'12Mo Totals'!X$5</f>
        <v>1.73816002230276</v>
      </c>
    </row>
    <row r="108" spans="1:24">
      <c r="A108" s="25">
        <f>'12Mo Totals'!A108</f>
        <v>43344</v>
      </c>
      <c r="B108" s="25">
        <f>'12Mo Totals'!B108</f>
        <v>43678</v>
      </c>
      <c r="C108" s="27">
        <f>'12Mo Totals'!C108/'12Mo Totals'!C$5</f>
        <v>1.9786108515102889</v>
      </c>
      <c r="D108" s="27">
        <f>'12Mo Totals'!D108/'12Mo Totals'!D$5</f>
        <v>1.4462502447620913</v>
      </c>
      <c r="E108" s="27">
        <f>'12Mo Totals'!E108/'12Mo Totals'!E$5</f>
        <v>1.3514207980652964</v>
      </c>
      <c r="F108" s="27">
        <f>'12Mo Totals'!F108/'12Mo Totals'!F$5</f>
        <v>2.2942954487570701</v>
      </c>
      <c r="G108" s="27">
        <f>'12Mo Totals'!G108/'12Mo Totals'!G$5</f>
        <v>1.5641138937629606</v>
      </c>
      <c r="H108" s="27">
        <f>'12Mo Totals'!H108/'12Mo Totals'!H$5</f>
        <v>1.6824106646176258</v>
      </c>
      <c r="I108" s="27">
        <f>'12Mo Totals'!I108/'12Mo Totals'!I$5</f>
        <v>1.6233498419566945</v>
      </c>
      <c r="J108" s="27">
        <f>'12Mo Totals'!J108/'12Mo Totals'!J$5</f>
        <v>1.5670010009029125</v>
      </c>
      <c r="K108" s="27">
        <f>'12Mo Totals'!K108/'12Mo Totals'!K$5</f>
        <v>1.9276526117054751</v>
      </c>
      <c r="L108" s="27">
        <f>'12Mo Totals'!L108/'12Mo Totals'!L$5</f>
        <v>1.9167958770677209</v>
      </c>
      <c r="M108" s="27">
        <f>'12Mo Totals'!M108/'12Mo Totals'!M$5</f>
        <v>2.0711129496267606</v>
      </c>
      <c r="N108" s="27">
        <f>'12Mo Totals'!N108/'12Mo Totals'!N$5</f>
        <v>1.9671323259886775</v>
      </c>
      <c r="O108" s="27">
        <f>'12Mo Totals'!O108/'12Mo Totals'!O$5</f>
        <v>2.3043310158660977</v>
      </c>
      <c r="P108" s="27">
        <f>'12Mo Totals'!P108/'12Mo Totals'!P$5</f>
        <v>2.0745201636788244</v>
      </c>
      <c r="Q108" s="27">
        <f>'12Mo Totals'!Q108/'12Mo Totals'!Q$5</f>
        <v>1.5414171150137042</v>
      </c>
      <c r="R108" s="27">
        <f>'12Mo Totals'!R108/'12Mo Totals'!R$5</f>
        <v>1.7093940985684151</v>
      </c>
      <c r="S108" s="27">
        <f>'12Mo Totals'!S108/'12Mo Totals'!S$5</f>
        <v>1.9623900166772097</v>
      </c>
      <c r="T108" s="27">
        <f>'12Mo Totals'!T108/'12Mo Totals'!T$5</f>
        <v>2.3087868353977554</v>
      </c>
      <c r="U108" s="27">
        <f>'12Mo Totals'!U108/'12Mo Totals'!U$5</f>
        <v>1.991695163654128</v>
      </c>
      <c r="V108" s="27">
        <f>'12Mo Totals'!V108/'12Mo Totals'!V$5</f>
        <v>1.184649453542671</v>
      </c>
      <c r="W108" s="27">
        <f>'12Mo Totals'!W108/'12Mo Totals'!W$5</f>
        <v>5.2725925925925923</v>
      </c>
      <c r="X108" s="27">
        <f>'12Mo Totals'!X108/'12Mo Totals'!X$5</f>
        <v>1.739911432308979</v>
      </c>
    </row>
    <row r="109" spans="1:24">
      <c r="A109" s="25">
        <f>'12Mo Totals'!A109</f>
        <v>43374</v>
      </c>
      <c r="B109" s="25">
        <f>'12Mo Totals'!B109</f>
        <v>43709</v>
      </c>
      <c r="C109" s="27">
        <f>'12Mo Totals'!C109/'12Mo Totals'!C$5</f>
        <v>1.9631112129921884</v>
      </c>
      <c r="D109" s="27">
        <f>'12Mo Totals'!D109/'12Mo Totals'!D$5</f>
        <v>1.4515371059330331</v>
      </c>
      <c r="E109" s="27">
        <f>'12Mo Totals'!E109/'12Mo Totals'!E$5</f>
        <v>1.3624882439876393</v>
      </c>
      <c r="F109" s="27">
        <f>'12Mo Totals'!F109/'12Mo Totals'!F$5</f>
        <v>2.3195817335185036</v>
      </c>
      <c r="G109" s="27">
        <f>'12Mo Totals'!G109/'12Mo Totals'!G$5</f>
        <v>1.5694273408837136</v>
      </c>
      <c r="H109" s="27">
        <f>'12Mo Totals'!H109/'12Mo Totals'!H$5</f>
        <v>1.6939885461814601</v>
      </c>
      <c r="I109" s="27">
        <f>'12Mo Totals'!I109/'12Mo Totals'!I$5</f>
        <v>1.6355132604249421</v>
      </c>
      <c r="J109" s="27">
        <f>'12Mo Totals'!J109/'12Mo Totals'!J$5</f>
        <v>1.5720615100335267</v>
      </c>
      <c r="K109" s="27">
        <f>'12Mo Totals'!K109/'12Mo Totals'!K$5</f>
        <v>1.9224921334172436</v>
      </c>
      <c r="L109" s="27">
        <f>'12Mo Totals'!L109/'12Mo Totals'!L$5</f>
        <v>1.9296238743377081</v>
      </c>
      <c r="M109" s="27">
        <f>'12Mo Totals'!M109/'12Mo Totals'!M$5</f>
        <v>2.0887689675272174</v>
      </c>
      <c r="N109" s="27">
        <f>'12Mo Totals'!N109/'12Mo Totals'!N$5</f>
        <v>1.9789435099580499</v>
      </c>
      <c r="O109" s="27">
        <f>'12Mo Totals'!O109/'12Mo Totals'!O$5</f>
        <v>2.3581014108665546</v>
      </c>
      <c r="P109" s="27">
        <f>'12Mo Totals'!P109/'12Mo Totals'!P$5</f>
        <v>2.0980166538437972</v>
      </c>
      <c r="Q109" s="27">
        <f>'12Mo Totals'!Q109/'12Mo Totals'!Q$5</f>
        <v>1.5501292792012755</v>
      </c>
      <c r="R109" s="27">
        <f>'12Mo Totals'!R109/'12Mo Totals'!R$5</f>
        <v>1.725475874834288</v>
      </c>
      <c r="S109" s="27">
        <f>'12Mo Totals'!S109/'12Mo Totals'!S$5</f>
        <v>1.9783196273506241</v>
      </c>
      <c r="T109" s="27">
        <f>'12Mo Totals'!T109/'12Mo Totals'!T$5</f>
        <v>2.3268702767964942</v>
      </c>
      <c r="U109" s="27">
        <f>'12Mo Totals'!U109/'12Mo Totals'!U$5</f>
        <v>2.0023744333738538</v>
      </c>
      <c r="V109" s="27">
        <f>'12Mo Totals'!V109/'12Mo Totals'!V$5</f>
        <v>1.192898541785631</v>
      </c>
      <c r="W109" s="27">
        <f>'12Mo Totals'!W109/'12Mo Totals'!W$5</f>
        <v>5.5729629629629631</v>
      </c>
      <c r="X109" s="27">
        <f>'12Mo Totals'!X109/'12Mo Totals'!X$5</f>
        <v>1.7525828311638181</v>
      </c>
    </row>
    <row r="110" spans="1:24">
      <c r="A110" s="25">
        <f>'12Mo Totals'!A110</f>
        <v>43405</v>
      </c>
      <c r="B110" s="25">
        <f>'12Mo Totals'!B110</f>
        <v>43739</v>
      </c>
      <c r="C110" s="27">
        <f>'12Mo Totals'!C110/'12Mo Totals'!C$5</f>
        <v>1.9684540917987692</v>
      </c>
      <c r="D110" s="27">
        <f>'12Mo Totals'!D110/'12Mo Totals'!D$5</f>
        <v>1.454082631682005</v>
      </c>
      <c r="E110" s="27">
        <f>'12Mo Totals'!E110/'12Mo Totals'!E$5</f>
        <v>1.3624042724707779</v>
      </c>
      <c r="F110" s="27">
        <f>'12Mo Totals'!F110/'12Mo Totals'!F$5</f>
        <v>2.33762620316487</v>
      </c>
      <c r="G110" s="27">
        <f>'12Mo Totals'!G110/'12Mo Totals'!G$5</f>
        <v>1.5697495613335459</v>
      </c>
      <c r="H110" s="27">
        <f>'12Mo Totals'!H110/'12Mo Totals'!H$5</f>
        <v>1.7002397217786636</v>
      </c>
      <c r="I110" s="27">
        <f>'12Mo Totals'!I110/'12Mo Totals'!I$5</f>
        <v>1.6430858166697655</v>
      </c>
      <c r="J110" s="27">
        <f>'12Mo Totals'!J110/'12Mo Totals'!J$5</f>
        <v>1.5791308243100419</v>
      </c>
      <c r="K110" s="27">
        <f>'12Mo Totals'!K110/'12Mo Totals'!K$5</f>
        <v>1.9270904132578142</v>
      </c>
      <c r="L110" s="27">
        <f>'12Mo Totals'!L110/'12Mo Totals'!L$5</f>
        <v>1.9423225193730502</v>
      </c>
      <c r="M110" s="27">
        <f>'12Mo Totals'!M110/'12Mo Totals'!M$5</f>
        <v>2.1032472782656111</v>
      </c>
      <c r="N110" s="27">
        <f>'12Mo Totals'!N110/'12Mo Totals'!N$5</f>
        <v>1.9824189847812215</v>
      </c>
      <c r="O110" s="27">
        <f>'12Mo Totals'!O110/'12Mo Totals'!O$5</f>
        <v>2.5240522168249528</v>
      </c>
      <c r="P110" s="27">
        <f>'12Mo Totals'!P110/'12Mo Totals'!P$5</f>
        <v>2.1195182232268697</v>
      </c>
      <c r="Q110" s="27">
        <f>'12Mo Totals'!Q110/'12Mo Totals'!Q$5</f>
        <v>1.5492007380558557</v>
      </c>
      <c r="R110" s="27">
        <f>'12Mo Totals'!R110/'12Mo Totals'!R$5</f>
        <v>1.7313389529502989</v>
      </c>
      <c r="S110" s="27">
        <f>'12Mo Totals'!S110/'12Mo Totals'!S$5</f>
        <v>1.9973834033009374</v>
      </c>
      <c r="T110" s="27">
        <f>'12Mo Totals'!T110/'12Mo Totals'!T$5</f>
        <v>2.3384161337924252</v>
      </c>
      <c r="U110" s="27">
        <f>'12Mo Totals'!U110/'12Mo Totals'!U$5</f>
        <v>2.0249145090376159</v>
      </c>
      <c r="V110" s="27">
        <f>'12Mo Totals'!V110/'12Mo Totals'!V$5</f>
        <v>1.2122021245481007</v>
      </c>
      <c r="W110" s="27">
        <f>'12Mo Totals'!W110/'12Mo Totals'!W$5</f>
        <v>5.92</v>
      </c>
      <c r="X110" s="27">
        <f>'12Mo Totals'!X110/'12Mo Totals'!X$5</f>
        <v>1.7661847268984152</v>
      </c>
    </row>
    <row r="111" spans="1:24">
      <c r="A111" s="25">
        <f>'12Mo Totals'!A111</f>
        <v>43435</v>
      </c>
      <c r="B111" s="25">
        <f>'12Mo Totals'!B111</f>
        <v>43770</v>
      </c>
      <c r="C111" s="27">
        <f>'12Mo Totals'!C111/'12Mo Totals'!C$5</f>
        <v>1.9556170760522651</v>
      </c>
      <c r="D111" s="27">
        <f>'12Mo Totals'!D111/'12Mo Totals'!D$5</f>
        <v>1.4370471901311925</v>
      </c>
      <c r="E111" s="27">
        <f>'12Mo Totals'!E111/'12Mo Totals'!E$5</f>
        <v>1.36593107617896</v>
      </c>
      <c r="F111" s="27">
        <f>'12Mo Totals'!F111/'12Mo Totals'!F$5</f>
        <v>2.3344209671451295</v>
      </c>
      <c r="G111" s="27">
        <f>'12Mo Totals'!G111/'12Mo Totals'!G$5</f>
        <v>1.5684830116446005</v>
      </c>
      <c r="H111" s="27">
        <f>'12Mo Totals'!H111/'12Mo Totals'!H$5</f>
        <v>1.6977104369019462</v>
      </c>
      <c r="I111" s="27">
        <f>'12Mo Totals'!I111/'12Mo Totals'!I$5</f>
        <v>1.6365578675140717</v>
      </c>
      <c r="J111" s="27">
        <f>'12Mo Totals'!J111/'12Mo Totals'!J$5</f>
        <v>1.568337871226491</v>
      </c>
      <c r="K111" s="27">
        <f>'12Mo Totals'!K111/'12Mo Totals'!K$5</f>
        <v>1.9091839731487308</v>
      </c>
      <c r="L111" s="27">
        <f>'12Mo Totals'!L111/'12Mo Totals'!L$5</f>
        <v>1.9499423871954904</v>
      </c>
      <c r="M111" s="27">
        <f>'12Mo Totals'!M111/'12Mo Totals'!M$5</f>
        <v>2.1115394016885096</v>
      </c>
      <c r="N111" s="27">
        <f>'12Mo Totals'!N111/'12Mo Totals'!N$5</f>
        <v>1.9826803241966358</v>
      </c>
      <c r="O111" s="27">
        <f>'12Mo Totals'!O111/'12Mo Totals'!O$5</f>
        <v>2.5371486014354705</v>
      </c>
      <c r="P111" s="27">
        <f>'12Mo Totals'!P111/'12Mo Totals'!P$5</f>
        <v>2.1247336133938846</v>
      </c>
      <c r="Q111" s="27">
        <f>'12Mo Totals'!Q111/'12Mo Totals'!Q$5</f>
        <v>1.5674341810625376</v>
      </c>
      <c r="R111" s="27">
        <f>'12Mo Totals'!R111/'12Mo Totals'!R$5</f>
        <v>1.7356412116361088</v>
      </c>
      <c r="S111" s="27">
        <f>'12Mo Totals'!S111/'12Mo Totals'!S$5</f>
        <v>2.0043130714819712</v>
      </c>
      <c r="T111" s="27">
        <f>'12Mo Totals'!T111/'12Mo Totals'!T$5</f>
        <v>2.3336225014532932</v>
      </c>
      <c r="U111" s="27">
        <f>'12Mo Totals'!U111/'12Mo Totals'!U$5</f>
        <v>2.0245168766544346</v>
      </c>
      <c r="V111" s="27">
        <f>'12Mo Totals'!V111/'12Mo Totals'!V$5</f>
        <v>1.1835292806818929</v>
      </c>
      <c r="W111" s="27">
        <f>'12Mo Totals'!W111/'12Mo Totals'!W$5</f>
        <v>6.2707407407407407</v>
      </c>
      <c r="X111" s="27">
        <f>'12Mo Totals'!X111/'12Mo Totals'!X$5</f>
        <v>1.7649432780768159</v>
      </c>
    </row>
    <row r="112" spans="1:24">
      <c r="A112" s="25">
        <f>'12Mo Totals'!A112</f>
        <v>43466</v>
      </c>
      <c r="B112" s="25">
        <f>'12Mo Totals'!B112</f>
        <v>43800</v>
      </c>
      <c r="C112" s="27">
        <f>'12Mo Totals'!C112/'12Mo Totals'!C$5</f>
        <v>1.9772530902294088</v>
      </c>
      <c r="D112" s="27">
        <f>'12Mo Totals'!D112/'12Mo Totals'!D$5</f>
        <v>1.4458586254160954</v>
      </c>
      <c r="E112" s="27">
        <f>'12Mo Totals'!E112/'12Mo Totals'!E$5</f>
        <v>1.3761923955394331</v>
      </c>
      <c r="F112" s="27">
        <f>'12Mo Totals'!F112/'12Mo Totals'!F$5</f>
        <v>2.3747050654262196</v>
      </c>
      <c r="G112" s="27">
        <f>'12Mo Totals'!G112/'12Mo Totals'!G$5</f>
        <v>1.5834247886425268</v>
      </c>
      <c r="H112" s="27">
        <f>'12Mo Totals'!H112/'12Mo Totals'!H$5</f>
        <v>1.7215665558103517</v>
      </c>
      <c r="I112" s="27">
        <f>'12Mo Totals'!I112/'12Mo Totals'!I$5</f>
        <v>1.6654180963810619</v>
      </c>
      <c r="J112" s="27">
        <f>'12Mo Totals'!J112/'12Mo Totals'!J$5</f>
        <v>1.5812096226666013</v>
      </c>
      <c r="K112" s="27">
        <f>'12Mo Totals'!K112/'12Mo Totals'!K$5</f>
        <v>1.9284749318229495</v>
      </c>
      <c r="L112" s="27">
        <f>'12Mo Totals'!L112/'12Mo Totals'!L$5</f>
        <v>1.9776544014650843</v>
      </c>
      <c r="M112" s="27">
        <f>'12Mo Totals'!M112/'12Mo Totals'!M$5</f>
        <v>2.1483556775661397</v>
      </c>
      <c r="N112" s="27">
        <f>'12Mo Totals'!N112/'12Mo Totals'!N$5</f>
        <v>2.0169259696710515</v>
      </c>
      <c r="O112" s="27">
        <f>'12Mo Totals'!O112/'12Mo Totals'!O$5</f>
        <v>2.5894779020477601</v>
      </c>
      <c r="P112" s="27">
        <f>'12Mo Totals'!P112/'12Mo Totals'!P$5</f>
        <v>2.1570676707087073</v>
      </c>
      <c r="Q112" s="27">
        <f>'12Mo Totals'!Q112/'12Mo Totals'!Q$5</f>
        <v>1.5889279678981532</v>
      </c>
      <c r="R112" s="27">
        <f>'12Mo Totals'!R112/'12Mo Totals'!R$5</f>
        <v>1.7589884689461968</v>
      </c>
      <c r="S112" s="27">
        <f>'12Mo Totals'!S112/'12Mo Totals'!S$5</f>
        <v>2.014894473517741</v>
      </c>
      <c r="T112" s="27">
        <f>'12Mo Totals'!T112/'12Mo Totals'!T$5</f>
        <v>2.3665518937530741</v>
      </c>
      <c r="U112" s="27">
        <f>'12Mo Totals'!U112/'12Mo Totals'!U$5</f>
        <v>2.0481589620658704</v>
      </c>
      <c r="V112" s="27">
        <f>'12Mo Totals'!V112/'12Mo Totals'!V$5</f>
        <v>1.2211555488349606</v>
      </c>
      <c r="W112" s="27">
        <f>'12Mo Totals'!W112/'12Mo Totals'!W$5</f>
        <v>6.6614814814814816</v>
      </c>
      <c r="X112" s="27">
        <f>'12Mo Totals'!X112/'12Mo Totals'!X$5</f>
        <v>1.7919828011408721</v>
      </c>
    </row>
    <row r="113" spans="1:24">
      <c r="A113" s="25">
        <f>'12Mo Totals'!A113</f>
        <v>43497</v>
      </c>
      <c r="B113" s="25">
        <f>'12Mo Totals'!B113</f>
        <v>43831</v>
      </c>
      <c r="C113" s="27">
        <f>'12Mo Totals'!C113/'12Mo Totals'!C$5</f>
        <v>1.9746257339845885</v>
      </c>
      <c r="D113" s="27">
        <f>'12Mo Totals'!D113/'12Mo Totals'!D$5</f>
        <v>1.4431172899941258</v>
      </c>
      <c r="E113" s="27">
        <f>'12Mo Totals'!E113/'12Mo Totals'!E$5</f>
        <v>1.3781405347306195</v>
      </c>
      <c r="F113" s="27">
        <f>'12Mo Totals'!F113/'12Mo Totals'!F$5</f>
        <v>2.3855701908244713</v>
      </c>
      <c r="G113" s="27">
        <f>'12Mo Totals'!G113/'12Mo Totals'!G$5</f>
        <v>1.5912171000159514</v>
      </c>
      <c r="H113" s="27">
        <f>'12Mo Totals'!H113/'12Mo Totals'!H$5</f>
        <v>1.7177085959667511</v>
      </c>
      <c r="I113" s="27">
        <f>'12Mo Totals'!I113/'12Mo Totals'!I$5</f>
        <v>1.6738256621760956</v>
      </c>
      <c r="J113" s="27">
        <f>'12Mo Totals'!J113/'12Mo Totals'!J$5</f>
        <v>1.5809506477871647</v>
      </c>
      <c r="K113" s="27">
        <f>'12Mo Totals'!K113/'12Mo Totals'!K$5</f>
        <v>1.9283406754772394</v>
      </c>
      <c r="L113" s="27">
        <f>'12Mo Totals'!L113/'12Mo Totals'!L$5</f>
        <v>2.0054276878458257</v>
      </c>
      <c r="M113" s="27">
        <f>'12Mo Totals'!M113/'12Mo Totals'!M$5</f>
        <v>2.1597502961472652</v>
      </c>
      <c r="N113" s="27">
        <f>'12Mo Totals'!N113/'12Mo Totals'!N$5</f>
        <v>2.020045072564113</v>
      </c>
      <c r="O113" s="27">
        <f>'12Mo Totals'!O113/'12Mo Totals'!O$5</f>
        <v>2.638074416708259</v>
      </c>
      <c r="P113" s="27">
        <f>'12Mo Totals'!P113/'12Mo Totals'!P$5</f>
        <v>2.1588379075800179</v>
      </c>
      <c r="Q113" s="27">
        <f>'12Mo Totals'!Q113/'12Mo Totals'!Q$5</f>
        <v>1.58203407238441</v>
      </c>
      <c r="R113" s="27">
        <f>'12Mo Totals'!R113/'12Mo Totals'!R$5</f>
        <v>1.7553999182904358</v>
      </c>
      <c r="S113" s="27">
        <f>'12Mo Totals'!S113/'12Mo Totals'!S$5</f>
        <v>2.0335556961297372</v>
      </c>
      <c r="T113" s="27">
        <f>'12Mo Totals'!T113/'12Mo Totals'!T$5</f>
        <v>2.3767204757858962</v>
      </c>
      <c r="U113" s="27">
        <f>'12Mo Totals'!U113/'12Mo Totals'!U$5</f>
        <v>2.0572136194771704</v>
      </c>
      <c r="V113" s="27">
        <f>'12Mo Totals'!V113/'12Mo Totals'!V$5</f>
        <v>1.273475381067686</v>
      </c>
      <c r="W113" s="27">
        <f>'12Mo Totals'!W113/'12Mo Totals'!W$5</f>
        <v>8.2140740740740732</v>
      </c>
      <c r="X113" s="27">
        <f>'12Mo Totals'!X113/'12Mo Totals'!X$5</f>
        <v>1.8053211382985568</v>
      </c>
    </row>
  </sheetData>
  <phoneticPr fontId="12"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28"/>
  <sheetViews>
    <sheetView zoomScaleNormal="100" zoomScaleSheetLayoutView="100" workbookViewId="0"/>
  </sheetViews>
  <sheetFormatPr defaultRowHeight="12.75"/>
  <cols>
    <col min="1" max="1" width="3.28515625" style="5" customWidth="1"/>
    <col min="2" max="10" width="9.140625" style="5"/>
    <col min="11" max="11" width="17.42578125" style="5" customWidth="1"/>
    <col min="12" max="12" width="2.140625" style="5" customWidth="1"/>
    <col min="13" max="13" width="14.7109375" style="5" customWidth="1"/>
    <col min="14" max="16384" width="9.140625" style="5"/>
  </cols>
  <sheetData>
    <row r="1" spans="1:24" ht="4.5" customHeight="1"/>
    <row r="2" spans="1:24" ht="36" customHeight="1" thickBot="1"/>
    <row r="3" spans="1:24" ht="23.25" customHeight="1">
      <c r="A3" s="126"/>
      <c r="B3" s="129" t="s">
        <v>30</v>
      </c>
      <c r="C3" s="130"/>
      <c r="D3" s="130"/>
      <c r="E3" s="130"/>
      <c r="F3" s="130"/>
      <c r="G3" s="130"/>
      <c r="H3" s="130"/>
      <c r="I3" s="130"/>
      <c r="J3" s="130"/>
      <c r="K3" s="131"/>
      <c r="M3" s="114" t="s">
        <v>43</v>
      </c>
    </row>
    <row r="4" spans="1:24" ht="24" thickBot="1">
      <c r="A4" s="126"/>
      <c r="B4" s="132" t="s">
        <v>31</v>
      </c>
      <c r="C4" s="133"/>
      <c r="D4" s="133"/>
      <c r="E4" s="133"/>
      <c r="F4" s="133"/>
      <c r="G4" s="133"/>
      <c r="H4" s="133"/>
      <c r="I4" s="133"/>
      <c r="J4" s="133"/>
      <c r="K4" s="134"/>
      <c r="M4" s="127"/>
    </row>
    <row r="5" spans="1:24">
      <c r="B5" s="21"/>
      <c r="K5" s="22"/>
      <c r="M5" s="128"/>
    </row>
    <row r="6" spans="1:24">
      <c r="B6" s="21"/>
      <c r="K6" s="22"/>
    </row>
    <row r="7" spans="1:24">
      <c r="B7" s="21"/>
      <c r="K7" s="22"/>
    </row>
    <row r="8" spans="1:24">
      <c r="B8" s="21"/>
      <c r="K8" s="22"/>
    </row>
    <row r="9" spans="1:24">
      <c r="B9" s="21"/>
      <c r="K9" s="22"/>
    </row>
    <row r="10" spans="1:24">
      <c r="B10" s="21"/>
      <c r="K10" s="22"/>
    </row>
    <row r="11" spans="1:24">
      <c r="B11" s="21"/>
      <c r="K11" s="22"/>
    </row>
    <row r="12" spans="1:24">
      <c r="B12" s="21"/>
      <c r="K12" s="22"/>
    </row>
    <row r="13" spans="1:24">
      <c r="B13" s="21"/>
      <c r="K13" s="22"/>
      <c r="X13" s="90"/>
    </row>
    <row r="14" spans="1:24">
      <c r="B14" s="21"/>
      <c r="K14" s="22"/>
    </row>
    <row r="15" spans="1:24">
      <c r="B15" s="21"/>
      <c r="K15" s="22"/>
    </row>
    <row r="16" spans="1:24">
      <c r="B16" s="21"/>
      <c r="K16" s="22"/>
    </row>
    <row r="17" spans="2:11">
      <c r="B17" s="21"/>
      <c r="K17" s="22"/>
    </row>
    <row r="18" spans="2:11">
      <c r="B18" s="21"/>
      <c r="K18" s="22"/>
    </row>
    <row r="19" spans="2:11">
      <c r="B19" s="21"/>
      <c r="K19" s="22"/>
    </row>
    <row r="20" spans="2:11">
      <c r="B20" s="21"/>
      <c r="K20" s="22"/>
    </row>
    <row r="21" spans="2:11">
      <c r="B21" s="21"/>
      <c r="K21" s="22"/>
    </row>
    <row r="22" spans="2:11">
      <c r="B22" s="21"/>
      <c r="K22" s="22"/>
    </row>
    <row r="23" spans="2:11">
      <c r="B23" s="21"/>
      <c r="K23" s="22"/>
    </row>
    <row r="24" spans="2:11">
      <c r="B24" s="21"/>
      <c r="K24" s="22"/>
    </row>
    <row r="25" spans="2:11">
      <c r="B25" s="21"/>
      <c r="K25" s="22"/>
    </row>
    <row r="26" spans="2:11" ht="16.5" customHeight="1" thickBot="1">
      <c r="B26" s="23"/>
      <c r="C26" s="20"/>
      <c r="D26" s="20"/>
      <c r="E26" s="20"/>
      <c r="F26" s="20"/>
      <c r="G26" s="20"/>
      <c r="H26" s="20"/>
      <c r="I26" s="20"/>
      <c r="J26" s="20"/>
      <c r="K26" s="24"/>
    </row>
    <row r="27" spans="2:11">
      <c r="B27" s="78" t="s">
        <v>23</v>
      </c>
      <c r="C27" s="18"/>
      <c r="D27" s="18"/>
      <c r="E27" s="18"/>
      <c r="F27" s="18"/>
    </row>
    <row r="28" spans="2:11">
      <c r="B28" s="116" t="str">
        <f>Count!C6</f>
        <v>February 6, 2020</v>
      </c>
      <c r="C28" s="116"/>
    </row>
  </sheetData>
  <mergeCells count="5">
    <mergeCell ref="B28:C28"/>
    <mergeCell ref="A3:A4"/>
    <mergeCell ref="M3:M5"/>
    <mergeCell ref="B3:K3"/>
    <mergeCell ref="B4:K4"/>
  </mergeCells>
  <phoneticPr fontId="12" type="noConversion"/>
  <hyperlinks>
    <hyperlink ref="M3" location="Contents!A1" display="Contents!A1"/>
    <hyperlink ref="M3:M5" location="Contents!A1" display="Back to Table of Contents"/>
  </hyperlinks>
  <pageMargins left="0.75" right="0.75" top="0.5"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28"/>
  <sheetViews>
    <sheetView zoomScaleNormal="100" zoomScaleSheetLayoutView="100" workbookViewId="0"/>
  </sheetViews>
  <sheetFormatPr defaultRowHeight="12.75"/>
  <cols>
    <col min="1" max="1" width="3.28515625" style="5" customWidth="1"/>
    <col min="2" max="11" width="9.140625" style="5"/>
    <col min="12" max="12" width="2.140625" style="5" customWidth="1"/>
    <col min="13" max="13" width="15.85546875" style="5" customWidth="1"/>
    <col min="14" max="14" width="14.7109375" style="5" customWidth="1"/>
    <col min="15" max="16384" width="9.140625" style="5"/>
  </cols>
  <sheetData>
    <row r="1" spans="2:13" ht="4.5" customHeight="1" thickBot="1"/>
    <row r="2" spans="2:13" ht="25.5" customHeight="1">
      <c r="B2" s="135" t="str">
        <f>'12Mo Totals'!X4</f>
        <v>All Sectors</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row>
    <row r="6" spans="2:13" ht="12.75" customHeight="1">
      <c r="B6" s="21"/>
      <c r="K6" s="22"/>
      <c r="L6" s="30"/>
    </row>
    <row r="7" spans="2:13">
      <c r="B7" s="21"/>
      <c r="K7" s="22"/>
      <c r="L7" s="30"/>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4">
    <mergeCell ref="B2:K2"/>
    <mergeCell ref="M2:M3"/>
    <mergeCell ref="B3:K3"/>
    <mergeCell ref="B28:C28"/>
  </mergeCells>
  <phoneticPr fontId="12" type="noConversion"/>
  <hyperlinks>
    <hyperlink ref="M2" location="Contents!A1" display="Contents!A1"/>
    <hyperlink ref="M2:M3" location="Contents!A1" display="Back to Table of Contents"/>
  </hyperlinks>
  <pageMargins left="1"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heetViews>
  <sheetFormatPr defaultRowHeight="12.75"/>
  <cols>
    <col min="1" max="1" width="3.28515625" style="5" customWidth="1"/>
    <col min="2" max="11" width="9.140625" style="5"/>
    <col min="12" max="12" width="2.140625" style="5" customWidth="1"/>
    <col min="13" max="13" width="17.28515625" style="5" customWidth="1"/>
    <col min="14" max="14" width="14.7109375" style="5" customWidth="1"/>
    <col min="15" max="16384" width="9.140625" style="5"/>
  </cols>
  <sheetData>
    <row r="1" spans="2:13" ht="4.5" customHeight="1" thickBot="1"/>
    <row r="2" spans="2:13" ht="25.5" customHeight="1">
      <c r="B2" s="135" t="str">
        <f>"SECTOR:  "&amp;'12Mo Totals'!C4</f>
        <v>SECTOR:  Agriculture, Forestry, Fishing and Hunting</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ht="15">
      <c r="B4" s="21"/>
      <c r="K4" s="22"/>
      <c r="L4" s="30"/>
      <c r="M4" s="13"/>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11" display="N11"/>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heetViews>
  <sheetFormatPr defaultRowHeight="12.75"/>
  <cols>
    <col min="1" max="1" width="3.28515625" style="5" customWidth="1"/>
    <col min="2" max="11" width="9.140625" style="5"/>
    <col min="12" max="12" width="2.28515625" style="5" customWidth="1"/>
    <col min="13" max="13" width="18.42578125" style="5" customWidth="1"/>
    <col min="14" max="14" width="14.7109375" style="5" customWidth="1"/>
    <col min="15" max="16384" width="9.140625" style="5"/>
  </cols>
  <sheetData>
    <row r="1" spans="2:13" ht="4.5" customHeight="1" thickBot="1"/>
    <row r="2" spans="2:13" ht="25.5" customHeight="1">
      <c r="B2" s="135" t="str">
        <f>"SECTOR:  "&amp;'12Mo Totals'!D4</f>
        <v>SECTOR:  Mining</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ht="12.75" customHeight="1">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21" display="N21"/>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heetViews>
  <sheetFormatPr defaultRowHeight="12.75"/>
  <cols>
    <col min="1" max="1" width="3.28515625" style="5" customWidth="1"/>
    <col min="2" max="11" width="9.140625" style="5"/>
    <col min="12" max="12" width="2.28515625" style="5" customWidth="1"/>
    <col min="13" max="13" width="18.28515625" style="5" customWidth="1"/>
    <col min="14" max="14" width="14.7109375" style="5" customWidth="1"/>
    <col min="15" max="16384" width="9.140625" style="5"/>
  </cols>
  <sheetData>
    <row r="1" spans="2:13" ht="4.5" customHeight="1" thickBot="1"/>
    <row r="2" spans="2:13" ht="25.5" customHeight="1">
      <c r="B2" s="135" t="str">
        <f>"SECTOR:  "&amp;'12Mo Totals'!E4</f>
        <v>SECTOR:  Utilities</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22" display="N22"/>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zoomScaleSheetLayoutView="100" workbookViewId="0">
      <selection activeCell="M2" sqref="M2:M3"/>
    </sheetView>
  </sheetViews>
  <sheetFormatPr defaultRowHeight="12.75"/>
  <cols>
    <col min="1" max="1" width="3.28515625" style="5" customWidth="1"/>
    <col min="2" max="11" width="9.140625" style="5"/>
    <col min="12" max="12" width="2.5703125" style="5" customWidth="1"/>
    <col min="13" max="13" width="19.5703125" style="5" customWidth="1"/>
    <col min="14" max="14" width="14.7109375" style="5" customWidth="1"/>
    <col min="15" max="16384" width="9.140625" style="5"/>
  </cols>
  <sheetData>
    <row r="1" spans="2:13" ht="4.5" customHeight="1" thickBot="1"/>
    <row r="2" spans="2:13" ht="25.5" customHeight="1">
      <c r="B2" s="135" t="str">
        <f>"SECTOR:  "&amp;'12Mo Totals'!F4</f>
        <v>SECTOR:  Construction</v>
      </c>
      <c r="C2" s="136"/>
      <c r="D2" s="136"/>
      <c r="E2" s="136"/>
      <c r="F2" s="136"/>
      <c r="G2" s="136"/>
      <c r="H2" s="136"/>
      <c r="I2" s="136"/>
      <c r="J2" s="136"/>
      <c r="K2" s="137"/>
      <c r="L2" s="72"/>
      <c r="M2" s="114" t="s">
        <v>43</v>
      </c>
    </row>
    <row r="3" spans="2:13" ht="21" thickBot="1">
      <c r="B3" s="138" t="s">
        <v>32</v>
      </c>
      <c r="C3" s="139"/>
      <c r="D3" s="139"/>
      <c r="E3" s="139"/>
      <c r="F3" s="139"/>
      <c r="G3" s="139"/>
      <c r="H3" s="139"/>
      <c r="I3" s="139"/>
      <c r="J3" s="139"/>
      <c r="K3" s="140"/>
      <c r="L3" s="73"/>
      <c r="M3" s="128"/>
    </row>
    <row r="4" spans="2:13">
      <c r="B4" s="21"/>
      <c r="K4" s="22"/>
      <c r="L4" s="30"/>
    </row>
    <row r="5" spans="2:13">
      <c r="B5" s="21"/>
      <c r="K5" s="22"/>
      <c r="L5" s="30"/>
      <c r="M5" s="141" t="s">
        <v>33</v>
      </c>
    </row>
    <row r="6" spans="2:13">
      <c r="B6" s="21"/>
      <c r="K6" s="22"/>
      <c r="L6" s="30"/>
      <c r="M6" s="142"/>
    </row>
    <row r="7" spans="2:13">
      <c r="B7" s="21"/>
      <c r="K7" s="22"/>
      <c r="L7" s="30"/>
      <c r="M7" s="143"/>
    </row>
    <row r="8" spans="2:13">
      <c r="B8" s="21"/>
      <c r="K8" s="22"/>
      <c r="L8" s="30"/>
    </row>
    <row r="9" spans="2:13">
      <c r="B9" s="21"/>
      <c r="K9" s="22"/>
      <c r="L9" s="30"/>
    </row>
    <row r="10" spans="2:13">
      <c r="B10" s="21"/>
      <c r="K10" s="22"/>
      <c r="L10" s="30"/>
    </row>
    <row r="11" spans="2:13">
      <c r="B11" s="21"/>
      <c r="K11" s="22"/>
      <c r="L11" s="30"/>
    </row>
    <row r="12" spans="2:13">
      <c r="B12" s="21"/>
      <c r="K12" s="22"/>
      <c r="L12" s="30"/>
    </row>
    <row r="13" spans="2:13">
      <c r="B13" s="21"/>
      <c r="K13" s="22"/>
      <c r="L13" s="30"/>
    </row>
    <row r="14" spans="2:13">
      <c r="B14" s="21"/>
      <c r="K14" s="22"/>
      <c r="L14" s="30"/>
    </row>
    <row r="15" spans="2:13">
      <c r="B15" s="21"/>
      <c r="K15" s="22"/>
      <c r="L15" s="30"/>
    </row>
    <row r="16" spans="2:13">
      <c r="B16" s="21"/>
      <c r="K16" s="22"/>
      <c r="L16" s="30"/>
    </row>
    <row r="17" spans="2:12">
      <c r="B17" s="21"/>
      <c r="K17" s="22"/>
      <c r="L17" s="30"/>
    </row>
    <row r="18" spans="2:12">
      <c r="B18" s="21"/>
      <c r="K18" s="22"/>
      <c r="L18" s="30"/>
    </row>
    <row r="19" spans="2:12">
      <c r="B19" s="21"/>
      <c r="K19" s="22"/>
      <c r="L19" s="30"/>
    </row>
    <row r="20" spans="2:12">
      <c r="B20" s="21"/>
      <c r="K20" s="22"/>
      <c r="L20" s="30"/>
    </row>
    <row r="21" spans="2:12">
      <c r="B21" s="21"/>
      <c r="K21" s="22"/>
      <c r="L21" s="30"/>
    </row>
    <row r="22" spans="2:12">
      <c r="B22" s="21"/>
      <c r="K22" s="22"/>
      <c r="L22" s="30"/>
    </row>
    <row r="23" spans="2:12">
      <c r="B23" s="21"/>
      <c r="K23" s="22"/>
      <c r="L23" s="30"/>
    </row>
    <row r="24" spans="2:12">
      <c r="B24" s="21"/>
      <c r="K24" s="22"/>
      <c r="L24" s="30"/>
    </row>
    <row r="25" spans="2:12">
      <c r="B25" s="21"/>
      <c r="K25" s="22"/>
      <c r="L25" s="30"/>
    </row>
    <row r="26" spans="2:12" ht="16.5" customHeight="1" thickBot="1">
      <c r="B26" s="23"/>
      <c r="C26" s="20"/>
      <c r="D26" s="20"/>
      <c r="E26" s="20"/>
      <c r="F26" s="20"/>
      <c r="G26" s="20"/>
      <c r="H26" s="20"/>
      <c r="I26" s="20"/>
      <c r="J26" s="20"/>
      <c r="K26" s="24"/>
      <c r="L26" s="30"/>
    </row>
    <row r="27" spans="2:12">
      <c r="B27" s="78" t="s">
        <v>23</v>
      </c>
      <c r="C27" s="18"/>
      <c r="D27" s="18"/>
      <c r="E27" s="18"/>
      <c r="F27" s="18"/>
    </row>
    <row r="28" spans="2:12">
      <c r="B28" s="116" t="str">
        <f>Count!C6</f>
        <v>February 6, 2020</v>
      </c>
      <c r="C28" s="116"/>
    </row>
  </sheetData>
  <mergeCells count="5">
    <mergeCell ref="B28:C28"/>
    <mergeCell ref="B2:K2"/>
    <mergeCell ref="M2:M3"/>
    <mergeCell ref="B3:K3"/>
    <mergeCell ref="M5:M7"/>
  </mergeCells>
  <phoneticPr fontId="12" type="noConversion"/>
  <hyperlinks>
    <hyperlink ref="M5" r:id="rId1" location="N23" display="N23"/>
    <hyperlink ref="M2" location="Contents!A1" display="Contents!A1"/>
    <hyperlink ref="M2:M3" location="Contents!A1" display="Back to Table of Contents"/>
    <hyperlink ref="M5:M7" r:id="rId2" display="Description of Sector"/>
  </hyperlinks>
  <pageMargins left="1" right="0.75" top="1" bottom="1" header="0.5" footer="0.5"/>
  <pageSetup orientation="landscape" r:id="rId3"/>
  <headerFooter alignWithMargins="0"/>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8A0743DE98E613409FC372434AD953BE" ma:contentTypeVersion="3" ma:contentTypeDescription="Create a new document." ma:contentTypeScope="" ma:versionID="ce36907ac46faa90e4d52fa618c20c98">
  <xsd:schema xmlns:xsd="http://www.w3.org/2001/XMLSchema" xmlns:xs="http://www.w3.org/2001/XMLSchema" xmlns:p="http://schemas.microsoft.com/office/2006/metadata/properties" xmlns:ns1="http://schemas.microsoft.com/sharepoint/v3" xmlns:ns2="7e67b09f-8cec-41e7-8019-71d0205fa43a" targetNamespace="http://schemas.microsoft.com/office/2006/metadata/properties" ma:root="true" ma:fieldsID="3e731a2fde6f5e23c6a6af9cae464408" ns1:_="" ns2:_="">
    <xsd:import namespace="http://schemas.microsoft.com/sharepoint/v3"/>
    <xsd:import namespace="7e67b09f-8cec-41e7-8019-71d0205fa43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e67b09f-8cec-41e7-8019-71d0205fa43a"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85D0EEB-5D8D-4BC6-968E-A7856F845789}">
  <ds:schemaRefs>
    <ds:schemaRef ds:uri="http://www.w3.org/XML/1998/namespace"/>
    <ds:schemaRef ds:uri="http://purl.org/dc/elements/1.1/"/>
    <ds:schemaRef ds:uri="http://purl.org/dc/terms/"/>
    <ds:schemaRef ds:uri="http://schemas.microsoft.com/office/2006/metadata/properties"/>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schemas.microsoft.com/sharepoint/v4"/>
    <ds:schemaRef ds:uri="http://schemas.microsoft.com/sharepoint/v3"/>
  </ds:schemaRefs>
</ds:datastoreItem>
</file>

<file path=customXml/itemProps2.xml><?xml version="1.0" encoding="utf-8"?>
<ds:datastoreItem xmlns:ds="http://schemas.openxmlformats.org/officeDocument/2006/customXml" ds:itemID="{5A9F2384-21E9-4E6C-A4B0-69949CB18178}"/>
</file>

<file path=customXml/itemProps3.xml><?xml version="1.0" encoding="utf-8"?>
<ds:datastoreItem xmlns:ds="http://schemas.openxmlformats.org/officeDocument/2006/customXml" ds:itemID="{854649E9-D6B7-4876-B75C-3EE5B2837BE9}"/>
</file>

<file path=customXml/itemProps4.xml><?xml version="1.0" encoding="utf-8"?>
<ds:datastoreItem xmlns:ds="http://schemas.openxmlformats.org/officeDocument/2006/customXml" ds:itemID="{B582DFE3-D37F-43AD-A23B-1CFA4C9982D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27</vt:i4>
      </vt:variant>
    </vt:vector>
  </HeadingPairs>
  <TitlesOfParts>
    <vt:vector size="57" baseType="lpstr">
      <vt:lpstr>Contents</vt:lpstr>
      <vt:lpstr>Overview</vt:lpstr>
      <vt:lpstr>Composition</vt:lpstr>
      <vt:lpstr>Major Sectors</vt:lpstr>
      <vt:lpstr>Total</vt:lpstr>
      <vt:lpstr>Agriculture</vt:lpstr>
      <vt:lpstr>Mining</vt:lpstr>
      <vt:lpstr>Utilities</vt:lpstr>
      <vt:lpstr>Construction</vt:lpstr>
      <vt:lpstr>Manufacturing</vt:lpstr>
      <vt:lpstr>Wholesale</vt:lpstr>
      <vt:lpstr>Retail</vt:lpstr>
      <vt:lpstr>Transport&amp;Warehouse</vt:lpstr>
      <vt:lpstr>Information</vt:lpstr>
      <vt:lpstr>Finance</vt:lpstr>
      <vt:lpstr>Real Estate</vt:lpstr>
      <vt:lpstr>Prof Services</vt:lpstr>
      <vt:lpstr>Mgmt of Companies</vt:lpstr>
      <vt:lpstr>Admin Support</vt:lpstr>
      <vt:lpstr>Education</vt:lpstr>
      <vt:lpstr>Health&amp;Social</vt:lpstr>
      <vt:lpstr>Art&amp;Entertainment</vt:lpstr>
      <vt:lpstr>Hospitality</vt:lpstr>
      <vt:lpstr>Other Services</vt:lpstr>
      <vt:lpstr>Public Administration</vt:lpstr>
      <vt:lpstr>Unknown</vt:lpstr>
      <vt:lpstr>Raw Data</vt:lpstr>
      <vt:lpstr>12Mo Totals</vt:lpstr>
      <vt:lpstr>Count</vt:lpstr>
      <vt:lpstr>IndexData</vt:lpstr>
      <vt:lpstr>'Admin Support'!Print_Area</vt:lpstr>
      <vt:lpstr>Agriculture!Print_Area</vt:lpstr>
      <vt:lpstr>'Art&amp;Entertainment'!Print_Area</vt:lpstr>
      <vt:lpstr>Composition!Print_Area</vt:lpstr>
      <vt:lpstr>Construction!Print_Area</vt:lpstr>
      <vt:lpstr>Count!Print_Area</vt:lpstr>
      <vt:lpstr>Education!Print_Area</vt:lpstr>
      <vt:lpstr>Finance!Print_Area</vt:lpstr>
      <vt:lpstr>'Health&amp;Social'!Print_Area</vt:lpstr>
      <vt:lpstr>Hospitality!Print_Area</vt:lpstr>
      <vt:lpstr>Information!Print_Area</vt:lpstr>
      <vt:lpstr>'Major Sectors'!Print_Area</vt:lpstr>
      <vt:lpstr>Manufacturing!Print_Area</vt:lpstr>
      <vt:lpstr>'Mgmt of Companies'!Print_Area</vt:lpstr>
      <vt:lpstr>Mining!Print_Area</vt:lpstr>
      <vt:lpstr>'Other Services'!Print_Area</vt:lpstr>
      <vt:lpstr>Overview!Print_Area</vt:lpstr>
      <vt:lpstr>'Prof Services'!Print_Area</vt:lpstr>
      <vt:lpstr>'Public Administration'!Print_Area</vt:lpstr>
      <vt:lpstr>'Raw Data'!Print_Area</vt:lpstr>
      <vt:lpstr>'Real Estate'!Print_Area</vt:lpstr>
      <vt:lpstr>Retail!Print_Area</vt:lpstr>
      <vt:lpstr>Total!Print_Area</vt:lpstr>
      <vt:lpstr>'Transport&amp;Warehouse'!Print_Area</vt:lpstr>
      <vt:lpstr>Unknown!Print_Area</vt:lpstr>
      <vt:lpstr>Utilities!Print_Area</vt:lpstr>
      <vt:lpstr>Wholesale!Print_Area</vt:lpstr>
    </vt:vector>
  </TitlesOfParts>
  <Company>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Natasha Konstandina</dc:creator>
  <cp:lastModifiedBy>bodedebr</cp:lastModifiedBy>
  <cp:lastPrinted>2019-12-12T18:15:21Z</cp:lastPrinted>
  <dcterms:created xsi:type="dcterms:W3CDTF">2004-07-30T20:18:06Z</dcterms:created>
  <dcterms:modified xsi:type="dcterms:W3CDTF">2020-02-21T17:12:15Z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0x0101008A0743DE98E613409FC372434AD953BE</vt:lpwstr>
  </property>
</Properties>
</file>