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SEPDS 23-24\"/>
    </mc:Choice>
  </mc:AlternateContent>
  <bookViews>
    <workbookView xWindow="-100" yWindow="-100" windowWidth="20720" windowHeight="1328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'10.18.22'!$A$3:$N$16</definedName>
    <definedName name="_xlnm.Print_Area" localSheetId="0">'10.18.22'!$A$1:$N$16</definedName>
    <definedName name="_xlnm.Print_Titles" localSheetId="0">'10.18.22'!$1:$3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5" i="1"/>
  <c r="J6" i="1"/>
  <c r="J7" i="1"/>
  <c r="J8" i="1"/>
  <c r="J9" i="1"/>
  <c r="J10" i="1"/>
  <c r="J11" i="1"/>
  <c r="J12" i="1"/>
  <c r="J13" i="1"/>
  <c r="J14" i="1"/>
  <c r="J15" i="1"/>
  <c r="J16" i="1"/>
  <c r="J4" i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4" i="1" l="1"/>
</calcChain>
</file>

<file path=xl/sharedStrings.xml><?xml version="1.0" encoding="utf-8"?>
<sst xmlns="http://schemas.openxmlformats.org/spreadsheetml/2006/main" count="78" uniqueCount="43">
  <si>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</si>
  <si>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</si>
  <si>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</si>
  <si>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</si>
  <si>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</si>
  <si>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</si>
  <si>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</si>
  <si>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</si>
  <si>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</si>
  <si>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</si>
  <si>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</si>
  <si>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</si>
  <si>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</si>
  <si>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</si>
  <si>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</si>
  <si>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</si>
  <si>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</si>
  <si>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</si>
  <si>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Fresh Sliced Apples 16oz  (Prev code #210004)</t>
  </si>
  <si>
    <t>Fresh Sliced Apple 2 oz (prev #210005)</t>
  </si>
  <si>
    <t>2 oz</t>
  </si>
  <si>
    <t>Fresh Sliced Apples 2 oz (Prev #210007)</t>
  </si>
  <si>
    <t>Fresh Sliced Apples 4 oz (Prev #210006)</t>
  </si>
  <si>
    <t>Fresh Sliced Apples 3 oz (Prev #210003)</t>
  </si>
  <si>
    <t>ASA10001</t>
  </si>
  <si>
    <t>Shelf Stable Applesauce Cup, Unsweetened-Original</t>
  </si>
  <si>
    <t>ASA10008</t>
  </si>
  <si>
    <t>Shelf Stable Applesauce Cup, Blue Raspberry</t>
  </si>
  <si>
    <t>ASA10013</t>
  </si>
  <si>
    <t>Shelf Stable Applesauce Cup, Unsweetened Cinnamon</t>
  </si>
  <si>
    <t>ASA10014</t>
  </si>
  <si>
    <t>Shelf Stable Applesauce Cup, Unsweetened Strawberry</t>
  </si>
  <si>
    <t>ASA10015</t>
  </si>
  <si>
    <t>Shelf Stable Applesauce Cup, Unsweetened Strawberry-Banana</t>
  </si>
  <si>
    <t>ASA10017</t>
  </si>
  <si>
    <t>Shelf Stable Applesauce Cup, Unsweetened Peach</t>
  </si>
  <si>
    <t>ASA10018</t>
  </si>
  <si>
    <t>Shelf Stable Applesauce Cup, Watermelon</t>
  </si>
  <si>
    <t>ASA10020</t>
  </si>
  <si>
    <t>Shelf Stable Applesauce Cup, Unswt Mixed Berries</t>
  </si>
  <si>
    <t>Peterson Farms</t>
  </si>
  <si>
    <t>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</si>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</sst>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vember 2022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6"/>
  <sheetViews>
    <sheetView tabSelected="1" zoomScale="70" zoomScaleNormal="70" zoomScaleSheetLayoutView="70" workbookViewId="0">
      <pane ySplit="3" topLeftCell="A4" activePane="bottomLeft" state="frozen"/>
      <selection pane="bottomLeft" activeCell="E4" sqref="E4"/>
    </sheetView>
  </sheetViews>
  <sheetFormatPr defaultRowHeight="14.5" x14ac:dyDescent="0.35"/>
  <cols>
    <col min="1" max="1" width="10.90625" style="15" customWidth="1"/>
    <col min="2" max="2" width="22.36328125" style="17" customWidth="1"/>
    <col min="3" max="3" width="19.08984375" style="15" bestFit="1" customWidth="1"/>
    <col min="4" max="4" width="20.1796875" style="34" customWidth="1"/>
    <col min="5" max="5" width="39.81640625" customWidth="1"/>
    <col min="6" max="6" width="9.1796875" style="3" customWidth="1"/>
    <col min="7" max="8" width="9.90625" style="3" customWidth="1"/>
    <col min="9" max="9" width="13.6328125" style="27" customWidth="1"/>
    <col min="10" max="10" width="39.6328125" style="15" customWidth="1"/>
    <col min="11" max="11" width="11.6328125" style="3" customWidth="1"/>
    <col min="12" max="12" width="12.08984375" style="20" customWidth="1"/>
    <col min="13" max="13" width="10.54296875" style="21" customWidth="1"/>
    <col min="14" max="14" width="12.36328125" style="22" customWidth="1"/>
  </cols>
  <sheetData>
    <row r="1" spans="1:14" s="1" customFormat="1" ht="31" x14ac:dyDescent="0.7">
      <c r="A1" s="16" t="s">
        <v>12</v>
      </c>
      <c r="B1" s="16"/>
      <c r="C1" s="14"/>
      <c r="D1" s="33"/>
      <c r="F1" s="30"/>
      <c r="G1" s="30"/>
      <c r="H1" s="30"/>
      <c r="I1" s="24"/>
      <c r="J1" s="39"/>
      <c r="K1" s="52"/>
      <c r="L1" s="52"/>
      <c r="M1" s="52"/>
      <c r="N1" s="52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44879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15</v>
      </c>
      <c r="G3" s="5" t="s">
        <v>16</v>
      </c>
      <c r="H3" s="5" t="s">
        <v>7</v>
      </c>
      <c r="I3" s="25" t="s">
        <v>8</v>
      </c>
      <c r="J3" s="4" t="s">
        <v>9</v>
      </c>
      <c r="K3" s="5" t="s">
        <v>13</v>
      </c>
      <c r="L3" s="6" t="s">
        <v>10</v>
      </c>
      <c r="M3" s="5" t="s">
        <v>14</v>
      </c>
      <c r="N3" s="13" t="s">
        <v>11</v>
      </c>
    </row>
    <row r="4" spans="1:14" s="9" customFormat="1" ht="31.5" customHeight="1" x14ac:dyDescent="0.35">
      <c r="A4" s="7" t="s">
        <v>17</v>
      </c>
      <c r="B4" s="29" t="s">
        <v>40</v>
      </c>
      <c r="C4" s="7" t="s">
        <v>41</v>
      </c>
      <c r="D4" s="29">
        <v>203026</v>
      </c>
      <c r="E4" s="41" t="s">
        <v>18</v>
      </c>
      <c r="F4" s="8">
        <v>10</v>
      </c>
      <c r="G4" s="8">
        <v>80</v>
      </c>
      <c r="H4" s="8">
        <v>2</v>
      </c>
      <c r="I4" s="26">
        <v>110149</v>
      </c>
      <c r="J4" s="4" t="str">
        <f>VLOOKUP(I4,[1]Sheet1!A:C,2,FALSE)</f>
        <v>APPLES FOR FURTHER PROCESSING – BULK</v>
      </c>
      <c r="K4" s="8">
        <v>11.54</v>
      </c>
      <c r="L4" s="40">
        <f>VLOOKUP(I4,[1]Sheet1!A:C,3,FALSE)</f>
        <v>0.47449999999999998</v>
      </c>
      <c r="M4" s="42">
        <f t="shared" ref="M4:M16" si="0">ROUND(K4*L4,2)</f>
        <v>5.48</v>
      </c>
      <c r="N4" s="10">
        <v>44879</v>
      </c>
    </row>
    <row r="5" spans="1:14" s="9" customFormat="1" ht="31.5" customHeight="1" x14ac:dyDescent="0.35">
      <c r="A5" s="7" t="s">
        <v>17</v>
      </c>
      <c r="B5" s="29" t="s">
        <v>40</v>
      </c>
      <c r="C5" s="7" t="s">
        <v>41</v>
      </c>
      <c r="D5" s="29">
        <v>203102</v>
      </c>
      <c r="E5" s="41" t="s">
        <v>19</v>
      </c>
      <c r="F5" s="8">
        <v>12.5</v>
      </c>
      <c r="G5" s="8">
        <v>100</v>
      </c>
      <c r="H5" s="8" t="s">
        <v>20</v>
      </c>
      <c r="I5" s="26">
        <v>110149</v>
      </c>
      <c r="J5" s="4" t="str">
        <f>VLOOKUP(I5,[1]Sheet1!A:C,2,FALSE)</f>
        <v>APPLES FOR FURTHER PROCESSING – BULK</v>
      </c>
      <c r="K5" s="8">
        <v>14.42</v>
      </c>
      <c r="L5" s="40">
        <f>VLOOKUP(I5,[1]Sheet1!A:C,3,FALSE)</f>
        <v>0.47449999999999998</v>
      </c>
      <c r="M5" s="42">
        <f t="shared" si="0"/>
        <v>6.84</v>
      </c>
      <c r="N5" s="10">
        <v>44879</v>
      </c>
    </row>
    <row r="6" spans="1:14" s="9" customFormat="1" ht="31.5" customHeight="1" x14ac:dyDescent="0.35">
      <c r="A6" s="7" t="s">
        <v>17</v>
      </c>
      <c r="B6" s="29" t="s">
        <v>40</v>
      </c>
      <c r="C6" s="7" t="s">
        <v>41</v>
      </c>
      <c r="D6" s="29">
        <v>203107</v>
      </c>
      <c r="E6" s="41" t="s">
        <v>21</v>
      </c>
      <c r="F6" s="8">
        <v>15.63</v>
      </c>
      <c r="G6" s="8">
        <v>125</v>
      </c>
      <c r="H6" s="8">
        <v>2</v>
      </c>
      <c r="I6" s="26">
        <v>110149</v>
      </c>
      <c r="J6" s="4" t="str">
        <f>VLOOKUP(I6,[1]Sheet1!A:C,2,FALSE)</f>
        <v>APPLES FOR FURTHER PROCESSING – BULK</v>
      </c>
      <c r="K6" s="8">
        <v>18.03</v>
      </c>
      <c r="L6" s="40">
        <f>VLOOKUP(I6,[1]Sheet1!A:C,3,FALSE)</f>
        <v>0.47449999999999998</v>
      </c>
      <c r="M6" s="42">
        <f t="shared" si="0"/>
        <v>8.56</v>
      </c>
      <c r="N6" s="10">
        <v>44879</v>
      </c>
    </row>
    <row r="7" spans="1:14" s="9" customFormat="1" ht="31.5" customHeight="1" x14ac:dyDescent="0.35">
      <c r="A7" s="7" t="s">
        <v>17</v>
      </c>
      <c r="B7" s="29" t="s">
        <v>40</v>
      </c>
      <c r="C7" s="7" t="s">
        <v>41</v>
      </c>
      <c r="D7" s="29">
        <v>203108</v>
      </c>
      <c r="E7" s="41" t="s">
        <v>22</v>
      </c>
      <c r="F7" s="8">
        <v>18.75</v>
      </c>
      <c r="G7" s="8">
        <v>75</v>
      </c>
      <c r="H7" s="8">
        <v>4</v>
      </c>
      <c r="I7" s="26">
        <v>110149</v>
      </c>
      <c r="J7" s="4" t="str">
        <f>VLOOKUP(I7,[1]Sheet1!A:C,2,FALSE)</f>
        <v>APPLES FOR FURTHER PROCESSING – BULK</v>
      </c>
      <c r="K7" s="8">
        <v>21.63</v>
      </c>
      <c r="L7" s="40">
        <f>VLOOKUP(I7,[1]Sheet1!A:C,3,FALSE)</f>
        <v>0.47449999999999998</v>
      </c>
      <c r="M7" s="42">
        <f t="shared" si="0"/>
        <v>10.26</v>
      </c>
      <c r="N7" s="10">
        <v>44879</v>
      </c>
    </row>
    <row r="8" spans="1:14" s="9" customFormat="1" ht="31.5" customHeight="1" x14ac:dyDescent="0.35">
      <c r="A8" s="7" t="s">
        <v>17</v>
      </c>
      <c r="B8" s="29" t="s">
        <v>40</v>
      </c>
      <c r="C8" s="7" t="s">
        <v>41</v>
      </c>
      <c r="D8" s="29">
        <v>203120</v>
      </c>
      <c r="E8" s="41" t="s">
        <v>23</v>
      </c>
      <c r="F8" s="8">
        <v>18.75</v>
      </c>
      <c r="G8" s="8">
        <v>100</v>
      </c>
      <c r="H8" s="8">
        <v>3</v>
      </c>
      <c r="I8" s="26">
        <v>110149</v>
      </c>
      <c r="J8" s="4" t="str">
        <f>VLOOKUP(I8,[1]Sheet1!A:C,2,FALSE)</f>
        <v>APPLES FOR FURTHER PROCESSING – BULK</v>
      </c>
      <c r="K8" s="8">
        <v>21.63</v>
      </c>
      <c r="L8" s="40">
        <f>VLOOKUP(I8,[1]Sheet1!A:C,3,FALSE)</f>
        <v>0.47449999999999998</v>
      </c>
      <c r="M8" s="42">
        <f t="shared" si="0"/>
        <v>10.26</v>
      </c>
      <c r="N8" s="10">
        <v>44879</v>
      </c>
    </row>
    <row r="9" spans="1:14" s="9" customFormat="1" ht="31.5" customHeight="1" x14ac:dyDescent="0.35">
      <c r="A9" s="7" t="s">
        <v>17</v>
      </c>
      <c r="B9" s="29" t="s">
        <v>40</v>
      </c>
      <c r="C9" s="7" t="s">
        <v>41</v>
      </c>
      <c r="D9" s="29" t="s">
        <v>24</v>
      </c>
      <c r="E9" s="41" t="s">
        <v>25</v>
      </c>
      <c r="F9" s="8">
        <v>27</v>
      </c>
      <c r="G9" s="8">
        <v>96</v>
      </c>
      <c r="H9" s="8">
        <v>4.5</v>
      </c>
      <c r="I9" s="26">
        <v>110149</v>
      </c>
      <c r="J9" s="4" t="str">
        <f>VLOOKUP(I9,[1]Sheet1!A:C,2,FALSE)</f>
        <v>APPLES FOR FURTHER PROCESSING – BULK</v>
      </c>
      <c r="K9" s="8">
        <v>22.5</v>
      </c>
      <c r="L9" s="40">
        <f>VLOOKUP(I9,[1]Sheet1!A:C,3,FALSE)</f>
        <v>0.47449999999999998</v>
      </c>
      <c r="M9" s="42">
        <f t="shared" si="0"/>
        <v>10.68</v>
      </c>
      <c r="N9" s="10">
        <v>44879</v>
      </c>
    </row>
    <row r="10" spans="1:14" s="9" customFormat="1" ht="31.5" hidden="1" customHeight="1" x14ac:dyDescent="0.35">
      <c r="A10" s="43" t="s">
        <v>17</v>
      </c>
      <c r="B10" s="44" t="s">
        <v>40</v>
      </c>
      <c r="C10" s="43" t="s">
        <v>42</v>
      </c>
      <c r="D10" s="44" t="s">
        <v>26</v>
      </c>
      <c r="E10" s="45" t="s">
        <v>27</v>
      </c>
      <c r="F10" s="46">
        <v>27</v>
      </c>
      <c r="G10" s="46">
        <v>96</v>
      </c>
      <c r="H10" s="46">
        <v>4.5</v>
      </c>
      <c r="I10" s="47">
        <v>110149</v>
      </c>
      <c r="J10" s="48" t="str">
        <f>VLOOKUP(I10,[1]Sheet1!A:C,2,FALSE)</f>
        <v>APPLES FOR FURTHER PROCESSING – BULK</v>
      </c>
      <c r="K10" s="46">
        <v>30</v>
      </c>
      <c r="L10" s="49">
        <f>VLOOKUP(I10,[1]Sheet1!A:C,3,FALSE)</f>
        <v>0.47449999999999998</v>
      </c>
      <c r="M10" s="50">
        <f t="shared" si="0"/>
        <v>14.24</v>
      </c>
      <c r="N10" s="51">
        <v>44866</v>
      </c>
    </row>
    <row r="11" spans="1:14" s="9" customFormat="1" ht="31.5" customHeight="1" x14ac:dyDescent="0.35">
      <c r="A11" s="7" t="s">
        <v>17</v>
      </c>
      <c r="B11" s="29" t="s">
        <v>40</v>
      </c>
      <c r="C11" s="7" t="s">
        <v>41</v>
      </c>
      <c r="D11" s="29" t="s">
        <v>28</v>
      </c>
      <c r="E11" s="41" t="s">
        <v>29</v>
      </c>
      <c r="F11" s="8">
        <v>27</v>
      </c>
      <c r="G11" s="8">
        <v>96</v>
      </c>
      <c r="H11" s="8">
        <v>4.5</v>
      </c>
      <c r="I11" s="26">
        <v>110149</v>
      </c>
      <c r="J11" s="4" t="str">
        <f>VLOOKUP(I11,[1]Sheet1!A:C,2,FALSE)</f>
        <v>APPLES FOR FURTHER PROCESSING – BULK</v>
      </c>
      <c r="K11" s="8">
        <v>22.5</v>
      </c>
      <c r="L11" s="40">
        <f>VLOOKUP(I11,[1]Sheet1!A:C,3,FALSE)</f>
        <v>0.47449999999999998</v>
      </c>
      <c r="M11" s="42">
        <f t="shared" si="0"/>
        <v>10.68</v>
      </c>
      <c r="N11" s="10">
        <v>44879</v>
      </c>
    </row>
    <row r="12" spans="1:14" s="9" customFormat="1" ht="31.5" customHeight="1" x14ac:dyDescent="0.35">
      <c r="A12" s="7" t="s">
        <v>17</v>
      </c>
      <c r="B12" s="29" t="s">
        <v>40</v>
      </c>
      <c r="C12" s="7" t="s">
        <v>41</v>
      </c>
      <c r="D12" s="29" t="s">
        <v>30</v>
      </c>
      <c r="E12" s="41" t="s">
        <v>31</v>
      </c>
      <c r="F12" s="8">
        <v>27</v>
      </c>
      <c r="G12" s="8">
        <v>96</v>
      </c>
      <c r="H12" s="8">
        <v>4.5</v>
      </c>
      <c r="I12" s="26">
        <v>110149</v>
      </c>
      <c r="J12" s="4" t="str">
        <f>VLOOKUP(I12,[1]Sheet1!A:C,2,FALSE)</f>
        <v>APPLES FOR FURTHER PROCESSING – BULK</v>
      </c>
      <c r="K12" s="8">
        <v>22.5</v>
      </c>
      <c r="L12" s="40">
        <f>VLOOKUP(I12,[1]Sheet1!A:C,3,FALSE)</f>
        <v>0.47449999999999998</v>
      </c>
      <c r="M12" s="42">
        <f t="shared" si="0"/>
        <v>10.68</v>
      </c>
      <c r="N12" s="10">
        <v>44879</v>
      </c>
    </row>
    <row r="13" spans="1:14" s="9" customFormat="1" ht="31.5" customHeight="1" x14ac:dyDescent="0.35">
      <c r="A13" s="7" t="s">
        <v>17</v>
      </c>
      <c r="B13" s="29" t="s">
        <v>40</v>
      </c>
      <c r="C13" s="7" t="s">
        <v>41</v>
      </c>
      <c r="D13" s="29" t="s">
        <v>32</v>
      </c>
      <c r="E13" s="41" t="s">
        <v>33</v>
      </c>
      <c r="F13" s="8">
        <v>27</v>
      </c>
      <c r="G13" s="8">
        <v>96</v>
      </c>
      <c r="H13" s="8">
        <v>4.5</v>
      </c>
      <c r="I13" s="26">
        <v>110149</v>
      </c>
      <c r="J13" s="4" t="str">
        <f>VLOOKUP(I13,[1]Sheet1!A:C,2,FALSE)</f>
        <v>APPLES FOR FURTHER PROCESSING – BULK</v>
      </c>
      <c r="K13" s="8">
        <v>22.5</v>
      </c>
      <c r="L13" s="40">
        <f>VLOOKUP(I13,[1]Sheet1!A:C,3,FALSE)</f>
        <v>0.47449999999999998</v>
      </c>
      <c r="M13" s="42">
        <f t="shared" si="0"/>
        <v>10.68</v>
      </c>
      <c r="N13" s="10">
        <v>44866</v>
      </c>
    </row>
    <row r="14" spans="1:14" s="9" customFormat="1" ht="31.5" customHeight="1" x14ac:dyDescent="0.35">
      <c r="A14" s="7" t="s">
        <v>17</v>
      </c>
      <c r="B14" s="29" t="s">
        <v>40</v>
      </c>
      <c r="C14" s="7" t="s">
        <v>41</v>
      </c>
      <c r="D14" s="29" t="s">
        <v>34</v>
      </c>
      <c r="E14" s="41" t="s">
        <v>35</v>
      </c>
      <c r="F14" s="8">
        <v>27</v>
      </c>
      <c r="G14" s="8">
        <v>96</v>
      </c>
      <c r="H14" s="8">
        <v>4.5</v>
      </c>
      <c r="I14" s="26">
        <v>110149</v>
      </c>
      <c r="J14" s="4" t="str">
        <f>VLOOKUP(I14,[1]Sheet1!A:C,2,FALSE)</f>
        <v>APPLES FOR FURTHER PROCESSING – BULK</v>
      </c>
      <c r="K14" s="8">
        <v>22.5</v>
      </c>
      <c r="L14" s="40">
        <f>VLOOKUP(I14,[1]Sheet1!A:C,3,FALSE)</f>
        <v>0.47449999999999998</v>
      </c>
      <c r="M14" s="42">
        <f t="shared" si="0"/>
        <v>10.68</v>
      </c>
      <c r="N14" s="10">
        <v>44879</v>
      </c>
    </row>
    <row r="15" spans="1:14" s="9" customFormat="1" ht="31.5" hidden="1" customHeight="1" x14ac:dyDescent="0.35">
      <c r="A15" s="43" t="s">
        <v>17</v>
      </c>
      <c r="B15" s="44" t="s">
        <v>40</v>
      </c>
      <c r="C15" s="43" t="s">
        <v>42</v>
      </c>
      <c r="D15" s="44" t="s">
        <v>36</v>
      </c>
      <c r="E15" s="45" t="s">
        <v>37</v>
      </c>
      <c r="F15" s="46">
        <v>27</v>
      </c>
      <c r="G15" s="46">
        <v>96</v>
      </c>
      <c r="H15" s="46">
        <v>4.5</v>
      </c>
      <c r="I15" s="47">
        <v>110149</v>
      </c>
      <c r="J15" s="48" t="str">
        <f>VLOOKUP(I15,[1]Sheet1!A:C,2,FALSE)</f>
        <v>APPLES FOR FURTHER PROCESSING – BULK</v>
      </c>
      <c r="K15" s="46">
        <v>30</v>
      </c>
      <c r="L15" s="49">
        <f>VLOOKUP(I15,[1]Sheet1!A:C,3,FALSE)</f>
        <v>0.47449999999999998</v>
      </c>
      <c r="M15" s="50">
        <f t="shared" si="0"/>
        <v>14.24</v>
      </c>
      <c r="N15" s="51">
        <v>44866</v>
      </c>
    </row>
    <row r="16" spans="1:14" s="9" customFormat="1" ht="31.5" customHeight="1" x14ac:dyDescent="0.35">
      <c r="A16" s="7" t="s">
        <v>17</v>
      </c>
      <c r="B16" s="29" t="s">
        <v>40</v>
      </c>
      <c r="C16" s="7" t="s">
        <v>41</v>
      </c>
      <c r="D16" s="29" t="s">
        <v>38</v>
      </c>
      <c r="E16" s="41" t="s">
        <v>39</v>
      </c>
      <c r="F16" s="8">
        <v>27</v>
      </c>
      <c r="G16" s="8">
        <v>96</v>
      </c>
      <c r="H16" s="8">
        <v>4.5</v>
      </c>
      <c r="I16" s="26">
        <v>110149</v>
      </c>
      <c r="J16" s="4" t="str">
        <f>VLOOKUP(I16,[1]Sheet1!A:C,2,FALSE)</f>
        <v>APPLES FOR FURTHER PROCESSING – BULK</v>
      </c>
      <c r="K16" s="8">
        <v>22.5</v>
      </c>
      <c r="L16" s="40">
        <f>VLOOKUP(I16,[1]Sheet1!A:C,3,FALSE)</f>
        <v>0.47449999999999998</v>
      </c>
      <c r="M16" s="42">
        <f t="shared" si="0"/>
        <v>10.68</v>
      </c>
      <c r="N16" s="10">
        <v>44879</v>
      </c>
    </row>
  </sheetData>
  <sheetProtection algorithmName="SHA-512" hashValue="4KDOd69rzfPHIlOXdoH0yoxeDop2FK00thTdcKNBm36GmpYSLpRHpfkmPq3WQ/TIwE86a2sPNqdY6ai9GE+Xkg==" saltValue="LAm8LL4xeBeI6bpBZxrYTw==" spinCount="100000" sheet="1" formatCells="0" formatColumns="0" formatRows="0" deleteColumns="0" deleteRows="0" sort="0" autoFilter="0"/>
  <autoFilter ref="A3:N16">
    <filterColumn colId="4">
      <filters>
        <filter val="Fresh Sliced Apple 2 oz (prev #210005)"/>
        <filter val="Fresh Sliced Apples 16oz  (Prev code #210004)"/>
        <filter val="Fresh Sliced Apples 2 oz (Prev #210007)"/>
        <filter val="Fresh Sliced Apples 3 oz (Prev #210003)"/>
        <filter val="Fresh Sliced Apples 4 oz (Prev #210006)"/>
        <filter val="Shelf Stable Applesauce Cup, Unsweetened Cinnamon"/>
        <filter val="Shelf Stable Applesauce Cup, Unsweetened Peach"/>
        <filter val="Shelf Stable Applesauce Cup, Unsweetened Strawberry"/>
        <filter val="Shelf Stable Applesauce Cup, Unsweetened Strawberry-Banana"/>
        <filter val="Shelf Stable Applesauce Cup, Unsweetened-Original"/>
        <filter val="Shelf Stable Applesauce Cup, Unswt Mixed Berries"/>
      </filters>
    </filterColumn>
    <sortState ref="A4:N16">
      <sortCondition ref="D3:D16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2023-01-29T02:46:25+00:00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AF0B65-81F3-4CEA-A598-3A22F4D18C77}"/>
</file>

<file path=customXml/itemProps2.xml><?xml version="1.0" encoding="utf-8"?>
<ds:datastoreItem xmlns:ds="http://schemas.openxmlformats.org/officeDocument/2006/customXml" ds:itemID="{84D50AA8-DF73-4A3F-AFA0-0FC2A54100A5}">
  <ds:schemaRefs>
    <ds:schemaRef ds:uri="http://schemas.microsoft.com/office/2006/documentManagement/types"/>
    <ds:schemaRef ds:uri="http://schemas.microsoft.com/sharepoint/v3/fields"/>
    <ds:schemaRef ds:uri="http://schemas.openxmlformats.org/package/2006/metadata/core-properties"/>
    <ds:schemaRef ds:uri="619deea3-b82a-4324-abc9-c36ccb056917"/>
    <ds:schemaRef ds:uri="http://purl.org/dc/elements/1.1/"/>
    <ds:schemaRef ds:uri="http://schemas.microsoft.com/office/2006/metadata/properties"/>
    <ds:schemaRef ds:uri="61a5bba3-b343-484f-bec3-eb0518693f06"/>
    <ds:schemaRef ds:uri="http://schemas.microsoft.com/sharepoint/v3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17B97A2-ABFE-48A4-8975-2419649D60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2023-01-27T01:29:44Z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