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Health Analytics\Hospital Reporting Program\Audited Financials\Reports\FY2018\2018 Hospital Financials Summary Table\"/>
    </mc:Choice>
  </mc:AlternateContent>
  <xr:revisionPtr revIDLastSave="0" documentId="13_ncr:1_{24649DF3-987B-4E6A-A651-5337DCF8769D}" xr6:coauthVersionLast="36" xr6:coauthVersionMax="36" xr10:uidLastSave="{00000000-0000-0000-0000-000000000000}"/>
  <bookViews>
    <workbookView xWindow="0" yWindow="600" windowWidth="28800" windowHeight="12210" firstSheet="1" activeTab="1" xr2:uid="{00000000-000D-0000-FFFF-FFFF00000000}"/>
  </bookViews>
  <sheets>
    <sheet name="Sheet1" sheetId="10" state="hidden" r:id="rId1"/>
    <sheet name="About" sheetId="14" r:id="rId2"/>
    <sheet name="Definitions" sheetId="13" r:id="rId3"/>
    <sheet name="FY 2018 FR-3 Summary" sheetId="11" r:id="rId4"/>
    <sheet name="FY 2017 FR-3 Summary" sheetId="15" r:id="rId5"/>
    <sheet name="YoY Change" sheetId="16" r:id="rId6"/>
  </sheets>
  <definedNames>
    <definedName name="_xlnm._FilterDatabase" localSheetId="4" hidden="1">'FY 2017 FR-3 Summary'!$A$1:$A$76</definedName>
    <definedName name="_xlnm._FilterDatabase" localSheetId="3" hidden="1">'FY 2018 FR-3 Summary'!$A$3:$A$76</definedName>
  </definedNames>
  <calcPr calcId="191029"/>
  <pivotCaches>
    <pivotCache cacheId="2" r:id="rId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3" i="16" l="1"/>
  <c r="X4" i="16"/>
  <c r="X5" i="16"/>
  <c r="X6" i="16"/>
  <c r="X7" i="16"/>
  <c r="X8" i="16"/>
  <c r="X9" i="16"/>
  <c r="X10" i="16"/>
  <c r="X11" i="16"/>
  <c r="X12" i="16"/>
  <c r="X13" i="16"/>
  <c r="X14" i="16"/>
  <c r="X15" i="16"/>
  <c r="X16" i="16"/>
  <c r="X17" i="16"/>
  <c r="X18" i="16"/>
  <c r="X19" i="16"/>
  <c r="X20" i="16"/>
  <c r="X21" i="16"/>
  <c r="X22" i="16"/>
  <c r="X23" i="16"/>
  <c r="X24" i="16"/>
  <c r="X25" i="16"/>
  <c r="X26" i="16"/>
  <c r="X27" i="16"/>
  <c r="X28" i="16"/>
  <c r="X30" i="16"/>
  <c r="X31" i="16"/>
  <c r="X33" i="16"/>
  <c r="X34" i="16"/>
  <c r="X35" i="16"/>
  <c r="X36" i="16"/>
  <c r="X37" i="16"/>
  <c r="X38" i="16"/>
  <c r="X39" i="16"/>
  <c r="X40" i="16"/>
  <c r="X41" i="16"/>
  <c r="X42" i="16"/>
  <c r="X43" i="16"/>
  <c r="X44" i="16"/>
  <c r="X45" i="16"/>
  <c r="X46" i="16"/>
  <c r="X47" i="16"/>
  <c r="X48" i="16"/>
  <c r="X49" i="16"/>
  <c r="X50" i="16"/>
  <c r="X51" i="16"/>
  <c r="X52" i="16"/>
  <c r="X53" i="16"/>
  <c r="X54" i="16"/>
  <c r="X55" i="16"/>
  <c r="X56" i="16"/>
  <c r="X57" i="16"/>
  <c r="X58" i="16"/>
  <c r="X59" i="16"/>
  <c r="X60" i="16"/>
  <c r="X61" i="16"/>
  <c r="W3" i="16"/>
  <c r="W4" i="16"/>
  <c r="W5" i="16"/>
  <c r="W6" i="16"/>
  <c r="W7" i="16"/>
  <c r="W8" i="16"/>
  <c r="W9" i="16"/>
  <c r="W10" i="16"/>
  <c r="W11" i="16"/>
  <c r="W12" i="16"/>
  <c r="W13" i="16"/>
  <c r="W14" i="16"/>
  <c r="W15" i="16"/>
  <c r="W16" i="16"/>
  <c r="W17" i="16"/>
  <c r="W18" i="16"/>
  <c r="W19" i="16"/>
  <c r="W20" i="16"/>
  <c r="W21" i="16"/>
  <c r="W22" i="16"/>
  <c r="W23" i="16"/>
  <c r="W24" i="16"/>
  <c r="W25" i="16"/>
  <c r="W26" i="16"/>
  <c r="W27" i="16"/>
  <c r="W28" i="16"/>
  <c r="W30" i="16"/>
  <c r="W31"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V3" i="16"/>
  <c r="V4" i="16"/>
  <c r="V5" i="16"/>
  <c r="V6" i="16"/>
  <c r="V7" i="16"/>
  <c r="V8" i="16"/>
  <c r="V9" i="16"/>
  <c r="V10" i="16"/>
  <c r="V11" i="16"/>
  <c r="V12" i="16"/>
  <c r="V13" i="16"/>
  <c r="V14" i="16"/>
  <c r="V15" i="16"/>
  <c r="V16" i="16"/>
  <c r="V17" i="16"/>
  <c r="V18" i="16"/>
  <c r="V19" i="16"/>
  <c r="V20" i="16"/>
  <c r="V21" i="16"/>
  <c r="V22" i="16"/>
  <c r="V23" i="16"/>
  <c r="V24" i="16"/>
  <c r="V25" i="16"/>
  <c r="V26" i="16"/>
  <c r="V27" i="16"/>
  <c r="V28" i="16"/>
  <c r="V30" i="16"/>
  <c r="V31" i="16"/>
  <c r="V33" i="16"/>
  <c r="V34" i="16"/>
  <c r="V35" i="16"/>
  <c r="V36" i="16"/>
  <c r="V37" i="16"/>
  <c r="V38" i="16"/>
  <c r="V39" i="16"/>
  <c r="V40" i="16"/>
  <c r="V41" i="16"/>
  <c r="V42" i="16"/>
  <c r="V43" i="16"/>
  <c r="V44" i="16"/>
  <c r="V45" i="16"/>
  <c r="V46" i="16"/>
  <c r="V47" i="16"/>
  <c r="V48" i="16"/>
  <c r="V49" i="16"/>
  <c r="V50" i="16"/>
  <c r="V51" i="16"/>
  <c r="V52" i="16"/>
  <c r="V53" i="16"/>
  <c r="V54" i="16"/>
  <c r="V55" i="16"/>
  <c r="V56" i="16"/>
  <c r="V57" i="16"/>
  <c r="V58" i="16"/>
  <c r="V59" i="16"/>
  <c r="V60" i="16"/>
  <c r="V61" i="16"/>
  <c r="T3" i="16"/>
  <c r="T4" i="16"/>
  <c r="T5" i="16"/>
  <c r="T6" i="16"/>
  <c r="T7" i="1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44" i="16"/>
  <c r="T45" i="16"/>
  <c r="T46" i="16"/>
  <c r="T47" i="16"/>
  <c r="T48" i="16"/>
  <c r="T49" i="16"/>
  <c r="T50" i="16"/>
  <c r="T51" i="16"/>
  <c r="T52" i="16"/>
  <c r="T53" i="16"/>
  <c r="T54" i="16"/>
  <c r="T55" i="16"/>
  <c r="T56" i="16"/>
  <c r="T57" i="16"/>
  <c r="T58" i="16"/>
  <c r="T59" i="16"/>
  <c r="T60" i="16"/>
  <c r="T61" i="16"/>
  <c r="R3" i="16"/>
  <c r="R5" i="16"/>
  <c r="R6" i="16"/>
  <c r="R7" i="16"/>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2" i="16"/>
  <c r="R53" i="16"/>
  <c r="R54" i="16"/>
  <c r="R55" i="16"/>
  <c r="R56" i="16"/>
  <c r="R57" i="16"/>
  <c r="R58" i="16"/>
  <c r="R59" i="16"/>
  <c r="R60" i="16"/>
  <c r="R61" i="16"/>
  <c r="Q3" i="16"/>
  <c r="Q4" i="16"/>
  <c r="Q5" i="16"/>
  <c r="Q6" i="16"/>
  <c r="Q7" i="16"/>
  <c r="Q8" i="16"/>
  <c r="Q9" i="16"/>
  <c r="Q10" i="16"/>
  <c r="Q11" i="16"/>
  <c r="Q12" i="16"/>
  <c r="Q13" i="16"/>
  <c r="Q14" i="16"/>
  <c r="Q15" i="16"/>
  <c r="Q16" i="16"/>
  <c r="Q17" i="16"/>
  <c r="Q18" i="16"/>
  <c r="Q19" i="16"/>
  <c r="Q20" i="16"/>
  <c r="Q21" i="16"/>
  <c r="Q22" i="16"/>
  <c r="Q23" i="16"/>
  <c r="Q24"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O3" i="16"/>
  <c r="O4"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M3" i="16"/>
  <c r="M4" i="16"/>
  <c r="M5" i="16"/>
  <c r="M6" i="16"/>
  <c r="M7" i="16"/>
  <c r="M8" i="16"/>
  <c r="M9" i="16"/>
  <c r="M10" i="16"/>
  <c r="M11" i="16"/>
  <c r="M12" i="16"/>
  <c r="M13" i="16"/>
  <c r="M14" i="16"/>
  <c r="M15" i="16"/>
  <c r="M16" i="16"/>
  <c r="M17" i="16"/>
  <c r="M18" i="16"/>
  <c r="M19" i="16"/>
  <c r="M20" i="16"/>
  <c r="M21" i="16"/>
  <c r="M22" i="16"/>
  <c r="M23" i="16"/>
  <c r="M24"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K3" i="16"/>
  <c r="K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J3"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K2" i="16"/>
  <c r="M2" i="16"/>
  <c r="O2" i="16"/>
  <c r="Q2" i="16"/>
  <c r="R2" i="16"/>
  <c r="T2" i="16"/>
  <c r="V2" i="16"/>
  <c r="W2" i="16"/>
  <c r="X2" i="16"/>
  <c r="I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H3" i="16"/>
  <c r="H4" i="16"/>
  <c r="H5" i="16"/>
  <c r="H6" i="16"/>
  <c r="H7" i="16"/>
  <c r="H8" i="16"/>
  <c r="H9" i="16"/>
  <c r="H10" i="16"/>
  <c r="H11" i="16"/>
  <c r="H12" i="16"/>
  <c r="H13" i="16"/>
  <c r="H14" i="16"/>
  <c r="H15"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G3" i="16"/>
  <c r="G4" i="16"/>
  <c r="G5" i="16"/>
  <c r="G6" i="16"/>
  <c r="G7" i="16"/>
  <c r="G8" i="16"/>
  <c r="G9" i="16"/>
  <c r="G10" i="16"/>
  <c r="G11" i="16"/>
  <c r="G12" i="16"/>
  <c r="G13" i="16"/>
  <c r="G14" i="16"/>
  <c r="G15"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2" i="16"/>
  <c r="H2" i="16"/>
  <c r="I2" i="16"/>
  <c r="J2" i="16"/>
  <c r="F3" i="16"/>
  <c r="F4" i="16"/>
  <c r="F5" i="16"/>
  <c r="F6" i="16"/>
  <c r="F7" i="16"/>
  <c r="F8" i="16"/>
  <c r="F9" i="16"/>
  <c r="F10" i="16"/>
  <c r="F11" i="16"/>
  <c r="F12" i="16"/>
  <c r="F13" i="16"/>
  <c r="F14" i="16"/>
  <c r="F15"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2" i="16"/>
  <c r="U44" i="15"/>
  <c r="N44" i="15"/>
  <c r="U43" i="15"/>
  <c r="N43" i="15"/>
  <c r="U42" i="15"/>
  <c r="N42" i="15"/>
  <c r="U3" i="15"/>
  <c r="N3" i="15"/>
  <c r="X63" i="15"/>
  <c r="W63" i="15"/>
  <c r="V63" i="15"/>
  <c r="T63" i="15"/>
  <c r="S63" i="15"/>
  <c r="R63" i="15"/>
  <c r="Q63" i="15"/>
  <c r="O63" i="15"/>
  <c r="M63" i="15"/>
  <c r="K63" i="15"/>
  <c r="J63" i="15"/>
  <c r="I63" i="15"/>
  <c r="H63" i="15"/>
  <c r="G63" i="15"/>
  <c r="F63" i="15"/>
  <c r="U61" i="15"/>
  <c r="N61" i="15"/>
  <c r="U60" i="15"/>
  <c r="N60" i="15"/>
  <c r="U59" i="15"/>
  <c r="N59" i="15"/>
  <c r="U58" i="15"/>
  <c r="N58" i="15"/>
  <c r="U57" i="15"/>
  <c r="N57" i="15"/>
  <c r="U56" i="15"/>
  <c r="N56" i="15"/>
  <c r="U55" i="15"/>
  <c r="N55" i="15"/>
  <c r="U54" i="15"/>
  <c r="N54" i="15"/>
  <c r="U53" i="15"/>
  <c r="N53" i="15"/>
  <c r="U52" i="15"/>
  <c r="N52" i="15"/>
  <c r="U51" i="15"/>
  <c r="N51" i="15"/>
  <c r="U50" i="15"/>
  <c r="N50" i="15"/>
  <c r="U49" i="15"/>
  <c r="N49" i="15"/>
  <c r="U48" i="15"/>
  <c r="N48" i="15"/>
  <c r="U47" i="15"/>
  <c r="N47" i="15"/>
  <c r="U46" i="15"/>
  <c r="N46" i="15"/>
  <c r="U45" i="15"/>
  <c r="N45" i="15"/>
  <c r="U41" i="15"/>
  <c r="N41" i="15"/>
  <c r="U40" i="15"/>
  <c r="N40" i="15"/>
  <c r="U39" i="15"/>
  <c r="N39" i="15"/>
  <c r="U38" i="15"/>
  <c r="N38" i="15"/>
  <c r="U37" i="15"/>
  <c r="N37" i="15"/>
  <c r="U36" i="15"/>
  <c r="N36" i="15"/>
  <c r="U35" i="15"/>
  <c r="N35" i="15"/>
  <c r="U34" i="15"/>
  <c r="N34" i="15"/>
  <c r="U33" i="15"/>
  <c r="N33" i="15"/>
  <c r="U32" i="15"/>
  <c r="N32" i="15"/>
  <c r="U31" i="15"/>
  <c r="N31" i="15"/>
  <c r="U30" i="15"/>
  <c r="N30" i="15"/>
  <c r="U29" i="15"/>
  <c r="N29" i="15"/>
  <c r="U28" i="15"/>
  <c r="N28" i="15"/>
  <c r="U27" i="15"/>
  <c r="N27" i="15"/>
  <c r="U26" i="15"/>
  <c r="N26" i="15"/>
  <c r="U25" i="15"/>
  <c r="N25" i="15"/>
  <c r="U24" i="15"/>
  <c r="N24" i="15"/>
  <c r="U23" i="15"/>
  <c r="N23" i="15"/>
  <c r="U22" i="15"/>
  <c r="N22" i="15"/>
  <c r="U21" i="15"/>
  <c r="N21" i="15"/>
  <c r="U20" i="15"/>
  <c r="N20" i="15"/>
  <c r="U19" i="15"/>
  <c r="N19" i="15"/>
  <c r="U18" i="15"/>
  <c r="N18" i="15"/>
  <c r="U17" i="15"/>
  <c r="N17" i="15"/>
  <c r="U16" i="15"/>
  <c r="N16" i="15"/>
  <c r="U15" i="15"/>
  <c r="N15" i="15"/>
  <c r="U14" i="15"/>
  <c r="N14" i="15"/>
  <c r="U13" i="15"/>
  <c r="N13" i="15"/>
  <c r="U12" i="15"/>
  <c r="N12" i="15"/>
  <c r="U11" i="15"/>
  <c r="N11" i="15"/>
  <c r="U10" i="15"/>
  <c r="N10" i="15"/>
  <c r="U9" i="15"/>
  <c r="N9" i="15"/>
  <c r="U8" i="15"/>
  <c r="N8" i="15"/>
  <c r="U7" i="15"/>
  <c r="N7" i="15"/>
  <c r="U6" i="15"/>
  <c r="N6" i="15"/>
  <c r="U5" i="15"/>
  <c r="N5" i="15"/>
  <c r="U4" i="15"/>
  <c r="N4" i="15"/>
  <c r="U2" i="15"/>
  <c r="N2" i="15"/>
  <c r="F62" i="16" l="1"/>
  <c r="W62" i="16"/>
  <c r="Q62" i="16"/>
  <c r="U63" i="15"/>
  <c r="O62" i="16"/>
  <c r="J62" i="16"/>
  <c r="T62" i="16"/>
  <c r="M62" i="16"/>
  <c r="V62" i="16"/>
  <c r="I62" i="16"/>
  <c r="X62" i="16"/>
  <c r="R62" i="16"/>
  <c r="K62" i="16"/>
  <c r="G62" i="16"/>
  <c r="H62" i="16"/>
  <c r="N63" i="15"/>
  <c r="J65" i="11" l="1"/>
  <c r="K65" i="11"/>
  <c r="M65" i="11"/>
  <c r="O65" i="11"/>
  <c r="Q65" i="11"/>
  <c r="R65" i="11"/>
  <c r="T65" i="11"/>
  <c r="V65" i="11"/>
  <c r="W65" i="11"/>
  <c r="X65" i="11"/>
  <c r="I65" i="11"/>
  <c r="L65" i="11" s="1"/>
  <c r="G65" i="11"/>
  <c r="H65" i="11"/>
  <c r="F65" i="11"/>
  <c r="N5" i="11"/>
  <c r="N3" i="16" s="1"/>
  <c r="N6" i="11"/>
  <c r="N4" i="16" s="1"/>
  <c r="N7" i="11"/>
  <c r="N5" i="16" s="1"/>
  <c r="N8" i="11"/>
  <c r="N6" i="16" s="1"/>
  <c r="N9" i="11"/>
  <c r="N7" i="16" s="1"/>
  <c r="N10" i="11"/>
  <c r="N8" i="16" s="1"/>
  <c r="N11" i="11"/>
  <c r="N9" i="16" s="1"/>
  <c r="N12" i="11"/>
  <c r="N10" i="16" s="1"/>
  <c r="N13" i="11"/>
  <c r="N11" i="16" s="1"/>
  <c r="N14" i="11"/>
  <c r="N12" i="16" s="1"/>
  <c r="N15" i="11"/>
  <c r="N13" i="16" s="1"/>
  <c r="N16" i="11"/>
  <c r="N14" i="16" s="1"/>
  <c r="N17" i="11"/>
  <c r="N15" i="16" s="1"/>
  <c r="N18" i="11"/>
  <c r="N16" i="16" s="1"/>
  <c r="N19" i="11"/>
  <c r="N17" i="16" s="1"/>
  <c r="N20" i="11"/>
  <c r="N18" i="16" s="1"/>
  <c r="N21" i="11"/>
  <c r="N19" i="16" s="1"/>
  <c r="N22" i="11"/>
  <c r="N20" i="16" s="1"/>
  <c r="N23" i="11"/>
  <c r="N21" i="16" s="1"/>
  <c r="N24" i="11"/>
  <c r="N22" i="16" s="1"/>
  <c r="N25" i="11"/>
  <c r="N23" i="16" s="1"/>
  <c r="N26" i="11"/>
  <c r="N24" i="16" s="1"/>
  <c r="N27" i="11"/>
  <c r="N25" i="16" s="1"/>
  <c r="N28" i="11"/>
  <c r="N26" i="16" s="1"/>
  <c r="N29" i="11"/>
  <c r="N27" i="16" s="1"/>
  <c r="N30" i="11"/>
  <c r="N28" i="16" s="1"/>
  <c r="N31" i="11"/>
  <c r="N29" i="16" s="1"/>
  <c r="N32" i="11"/>
  <c r="N30" i="16" s="1"/>
  <c r="N33" i="11"/>
  <c r="N31" i="16" s="1"/>
  <c r="N34" i="11"/>
  <c r="N32" i="16" s="1"/>
  <c r="N35" i="11"/>
  <c r="N33" i="16" s="1"/>
  <c r="N36" i="11"/>
  <c r="N34" i="16" s="1"/>
  <c r="N37" i="11"/>
  <c r="N35" i="16" s="1"/>
  <c r="N38" i="11"/>
  <c r="N36" i="16" s="1"/>
  <c r="N39" i="11"/>
  <c r="N37" i="16" s="1"/>
  <c r="N40" i="11"/>
  <c r="N38" i="16" s="1"/>
  <c r="N41" i="11"/>
  <c r="N39" i="16" s="1"/>
  <c r="N42" i="11"/>
  <c r="N40" i="16" s="1"/>
  <c r="N43" i="11"/>
  <c r="N41" i="16" s="1"/>
  <c r="N44" i="11"/>
  <c r="N42" i="16" s="1"/>
  <c r="N45" i="11"/>
  <c r="N43" i="16" s="1"/>
  <c r="N46" i="11"/>
  <c r="N44" i="16" s="1"/>
  <c r="N47" i="11"/>
  <c r="N45" i="16" s="1"/>
  <c r="N48" i="11"/>
  <c r="N46" i="16" s="1"/>
  <c r="N49" i="11"/>
  <c r="N47" i="16" s="1"/>
  <c r="N50" i="11"/>
  <c r="N48" i="16" s="1"/>
  <c r="N51" i="11"/>
  <c r="N49" i="16" s="1"/>
  <c r="N52" i="11"/>
  <c r="N50" i="16" s="1"/>
  <c r="N53" i="11"/>
  <c r="N51" i="16" s="1"/>
  <c r="N54" i="11"/>
  <c r="N52" i="16" s="1"/>
  <c r="N55" i="11"/>
  <c r="N53" i="16" s="1"/>
  <c r="N56" i="11"/>
  <c r="N54" i="16" s="1"/>
  <c r="N57" i="11"/>
  <c r="N55" i="16" s="1"/>
  <c r="N58" i="11"/>
  <c r="N56" i="16" s="1"/>
  <c r="N59" i="11"/>
  <c r="N57" i="16" s="1"/>
  <c r="N60" i="11"/>
  <c r="N58" i="16" s="1"/>
  <c r="N61" i="11"/>
  <c r="N59" i="16" s="1"/>
  <c r="N62" i="11"/>
  <c r="N60" i="16" s="1"/>
  <c r="N63" i="11"/>
  <c r="N61" i="16" s="1"/>
  <c r="N4" i="11"/>
  <c r="N2" i="16" s="1"/>
  <c r="L53" i="11"/>
  <c r="L51" i="16" s="1"/>
  <c r="L7" i="11"/>
  <c r="L5" i="16" s="1"/>
  <c r="L8" i="11"/>
  <c r="L6" i="16" s="1"/>
  <c r="L9" i="11"/>
  <c r="L7" i="16" s="1"/>
  <c r="L10" i="11"/>
  <c r="L8" i="16" s="1"/>
  <c r="L11" i="11"/>
  <c r="L9" i="16" s="1"/>
  <c r="L12" i="11"/>
  <c r="L10" i="16" s="1"/>
  <c r="L13" i="11"/>
  <c r="L11" i="16" s="1"/>
  <c r="L14" i="11"/>
  <c r="L12" i="16" s="1"/>
  <c r="L15" i="11"/>
  <c r="L13" i="16" s="1"/>
  <c r="L16" i="11"/>
  <c r="L14" i="16" s="1"/>
  <c r="L17" i="11"/>
  <c r="L15" i="16" s="1"/>
  <c r="L18" i="11"/>
  <c r="L16" i="16" s="1"/>
  <c r="L19" i="11"/>
  <c r="L17" i="16" s="1"/>
  <c r="L20" i="11"/>
  <c r="L18" i="16" s="1"/>
  <c r="L21" i="11"/>
  <c r="L19" i="16" s="1"/>
  <c r="L22" i="11"/>
  <c r="L20" i="16" s="1"/>
  <c r="L23" i="11"/>
  <c r="L21" i="16" s="1"/>
  <c r="L24" i="11"/>
  <c r="L22" i="16" s="1"/>
  <c r="L25" i="11"/>
  <c r="L23" i="16" s="1"/>
  <c r="L26" i="11"/>
  <c r="L24" i="16" s="1"/>
  <c r="L27" i="11"/>
  <c r="L25" i="16" s="1"/>
  <c r="L28" i="11"/>
  <c r="L26" i="16" s="1"/>
  <c r="L29" i="11"/>
  <c r="L27" i="16" s="1"/>
  <c r="L30" i="11"/>
  <c r="L28" i="16" s="1"/>
  <c r="L31" i="11"/>
  <c r="L29" i="16" s="1"/>
  <c r="L32" i="11"/>
  <c r="L30" i="16" s="1"/>
  <c r="L33" i="11"/>
  <c r="L31" i="16" s="1"/>
  <c r="L34" i="11"/>
  <c r="L32" i="16" s="1"/>
  <c r="L35" i="11"/>
  <c r="L33" i="16" s="1"/>
  <c r="L36" i="11"/>
  <c r="L34" i="16" s="1"/>
  <c r="L37" i="11"/>
  <c r="L35" i="16" s="1"/>
  <c r="L38" i="11"/>
  <c r="L36" i="16" s="1"/>
  <c r="L39" i="11"/>
  <c r="L37" i="16" s="1"/>
  <c r="L40" i="11"/>
  <c r="L38" i="16" s="1"/>
  <c r="L41" i="11"/>
  <c r="L39" i="16" s="1"/>
  <c r="L42" i="11"/>
  <c r="L40" i="16" s="1"/>
  <c r="L43" i="11"/>
  <c r="L41" i="16" s="1"/>
  <c r="L44" i="11"/>
  <c r="L42" i="16" s="1"/>
  <c r="L45" i="11"/>
  <c r="L43" i="16" s="1"/>
  <c r="L46" i="11"/>
  <c r="L44" i="16" s="1"/>
  <c r="L47" i="11"/>
  <c r="L45" i="16" s="1"/>
  <c r="L48" i="11"/>
  <c r="L46" i="16" s="1"/>
  <c r="L49" i="11"/>
  <c r="L47" i="16" s="1"/>
  <c r="L50" i="11"/>
  <c r="L48" i="16" s="1"/>
  <c r="L51" i="11"/>
  <c r="L49" i="16" s="1"/>
  <c r="L52" i="11"/>
  <c r="L50" i="16" s="1"/>
  <c r="L54" i="11"/>
  <c r="L52" i="16" s="1"/>
  <c r="L55" i="11"/>
  <c r="L53" i="16" s="1"/>
  <c r="L56" i="11"/>
  <c r="L54" i="16" s="1"/>
  <c r="L57" i="11"/>
  <c r="L55" i="16" s="1"/>
  <c r="L58" i="11"/>
  <c r="L56" i="16" s="1"/>
  <c r="L59" i="11"/>
  <c r="L57" i="16" s="1"/>
  <c r="L60" i="11"/>
  <c r="L58" i="16" s="1"/>
  <c r="L61" i="11"/>
  <c r="L59" i="16" s="1"/>
  <c r="L62" i="11"/>
  <c r="L60" i="16" s="1"/>
  <c r="L63" i="11"/>
  <c r="L61" i="16" s="1"/>
  <c r="L6" i="11"/>
  <c r="L4" i="16" s="1"/>
  <c r="L5" i="11"/>
  <c r="L3" i="16" s="1"/>
  <c r="L4" i="11"/>
  <c r="L2" i="16" s="1"/>
  <c r="L62" i="16" l="1"/>
  <c r="N62" i="16"/>
  <c r="P5" i="11"/>
  <c r="P3" i="16" s="1"/>
  <c r="P60" i="11"/>
  <c r="P58" i="16" s="1"/>
  <c r="P48" i="11"/>
  <c r="P46" i="16" s="1"/>
  <c r="P24" i="11"/>
  <c r="P22" i="16" s="1"/>
  <c r="P63" i="11"/>
  <c r="P61" i="16" s="1"/>
  <c r="P59" i="11"/>
  <c r="P57" i="16" s="1"/>
  <c r="P55" i="11"/>
  <c r="P53" i="16" s="1"/>
  <c r="P51" i="11"/>
  <c r="P49" i="16" s="1"/>
  <c r="P47" i="11"/>
  <c r="P45" i="16" s="1"/>
  <c r="P43" i="11"/>
  <c r="P41" i="16" s="1"/>
  <c r="P39" i="11"/>
  <c r="P37" i="16" s="1"/>
  <c r="P35" i="11"/>
  <c r="P33" i="16" s="1"/>
  <c r="P31" i="11"/>
  <c r="P29" i="16" s="1"/>
  <c r="P27" i="11"/>
  <c r="P25" i="16" s="1"/>
  <c r="P23" i="11"/>
  <c r="P21" i="16" s="1"/>
  <c r="P19" i="11"/>
  <c r="P17" i="16" s="1"/>
  <c r="P15" i="11"/>
  <c r="P13" i="16" s="1"/>
  <c r="P11" i="11"/>
  <c r="P9" i="16" s="1"/>
  <c r="P7" i="11"/>
  <c r="P5" i="16" s="1"/>
  <c r="P61" i="11"/>
  <c r="P59" i="16" s="1"/>
  <c r="P57" i="11"/>
  <c r="P55" i="16" s="1"/>
  <c r="P53" i="11"/>
  <c r="P51" i="16" s="1"/>
  <c r="P49" i="11"/>
  <c r="P47" i="16" s="1"/>
  <c r="P45" i="11"/>
  <c r="P43" i="16" s="1"/>
  <c r="P41" i="11"/>
  <c r="P39" i="16" s="1"/>
  <c r="P37" i="11"/>
  <c r="P35" i="16" s="1"/>
  <c r="P33" i="11"/>
  <c r="P31" i="16" s="1"/>
  <c r="P29" i="11"/>
  <c r="P27" i="16" s="1"/>
  <c r="P25" i="11"/>
  <c r="P23" i="16" s="1"/>
  <c r="P21" i="11"/>
  <c r="P19" i="16" s="1"/>
  <c r="P17" i="11"/>
  <c r="P15" i="16" s="1"/>
  <c r="P13" i="11"/>
  <c r="P11" i="16" s="1"/>
  <c r="P9" i="11"/>
  <c r="P7" i="16" s="1"/>
  <c r="P4" i="11"/>
  <c r="P2" i="16" s="1"/>
  <c r="P56" i="11"/>
  <c r="P54" i="16" s="1"/>
  <c r="P52" i="11"/>
  <c r="P50" i="16" s="1"/>
  <c r="P44" i="11"/>
  <c r="P42" i="16" s="1"/>
  <c r="P40" i="11"/>
  <c r="P38" i="16" s="1"/>
  <c r="P36" i="11"/>
  <c r="P34" i="16" s="1"/>
  <c r="P32" i="11"/>
  <c r="P30" i="16" s="1"/>
  <c r="P28" i="11"/>
  <c r="P26" i="16" s="1"/>
  <c r="P20" i="11"/>
  <c r="P18" i="16" s="1"/>
  <c r="P16" i="11"/>
  <c r="P14" i="16" s="1"/>
  <c r="P12" i="11"/>
  <c r="P10" i="16" s="1"/>
  <c r="P8" i="11"/>
  <c r="P6" i="16" s="1"/>
  <c r="N65" i="11"/>
  <c r="P65" i="11" s="1"/>
  <c r="P62" i="11"/>
  <c r="P60" i="16" s="1"/>
  <c r="P58" i="11"/>
  <c r="P56" i="16" s="1"/>
  <c r="P54" i="11"/>
  <c r="P52" i="16" s="1"/>
  <c r="P50" i="11"/>
  <c r="P48" i="16" s="1"/>
  <c r="P46" i="11"/>
  <c r="P44" i="16" s="1"/>
  <c r="P42" i="11"/>
  <c r="P40" i="16" s="1"/>
  <c r="P38" i="11"/>
  <c r="P36" i="16" s="1"/>
  <c r="P34" i="11"/>
  <c r="P32" i="16" s="1"/>
  <c r="P30" i="11"/>
  <c r="P28" i="16" s="1"/>
  <c r="P26" i="11"/>
  <c r="P24" i="16" s="1"/>
  <c r="P22" i="11"/>
  <c r="P20" i="16" s="1"/>
  <c r="P18" i="11"/>
  <c r="P16" i="16" s="1"/>
  <c r="P14" i="11"/>
  <c r="P12" i="16" s="1"/>
  <c r="P10" i="11"/>
  <c r="P8" i="16" s="1"/>
  <c r="P6" i="11"/>
  <c r="P4" i="16" s="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4" i="11"/>
  <c r="P62" i="16" l="1"/>
  <c r="S59" i="16"/>
  <c r="U61" i="11"/>
  <c r="U59" i="16" s="1"/>
  <c r="S55" i="16"/>
  <c r="U57" i="11"/>
  <c r="U55" i="16" s="1"/>
  <c r="S51" i="16"/>
  <c r="U53" i="11"/>
  <c r="U51" i="16" s="1"/>
  <c r="S47" i="16"/>
  <c r="U49" i="11"/>
  <c r="U47" i="16" s="1"/>
  <c r="S43" i="16"/>
  <c r="U45" i="11"/>
  <c r="U43" i="16" s="1"/>
  <c r="S39" i="16"/>
  <c r="U41" i="11"/>
  <c r="U39" i="16" s="1"/>
  <c r="S35" i="16"/>
  <c r="U37" i="11"/>
  <c r="U35" i="16" s="1"/>
  <c r="S31" i="16"/>
  <c r="U33" i="11"/>
  <c r="U31" i="16" s="1"/>
  <c r="S27" i="16"/>
  <c r="U29" i="11"/>
  <c r="U27" i="16" s="1"/>
  <c r="S23" i="16"/>
  <c r="U25" i="11"/>
  <c r="U23" i="16" s="1"/>
  <c r="S19" i="16"/>
  <c r="U21" i="11"/>
  <c r="U19" i="16" s="1"/>
  <c r="S15" i="16"/>
  <c r="U17" i="11"/>
  <c r="U15" i="16" s="1"/>
  <c r="S11" i="16"/>
  <c r="U13" i="11"/>
  <c r="U11" i="16" s="1"/>
  <c r="S7" i="16"/>
  <c r="U9" i="11"/>
  <c r="U7" i="16" s="1"/>
  <c r="S3" i="16"/>
  <c r="U5" i="11"/>
  <c r="U3" i="16" s="1"/>
  <c r="S2" i="16"/>
  <c r="U4" i="11"/>
  <c r="U2" i="16" s="1"/>
  <c r="S65" i="11"/>
  <c r="U65" i="11" s="1"/>
  <c r="S58" i="16"/>
  <c r="U60" i="11"/>
  <c r="U58" i="16" s="1"/>
  <c r="S54" i="16"/>
  <c r="U56" i="11"/>
  <c r="U54" i="16" s="1"/>
  <c r="S50" i="16"/>
  <c r="U52" i="11"/>
  <c r="U50" i="16" s="1"/>
  <c r="S46" i="16"/>
  <c r="U48" i="11"/>
  <c r="U46" i="16" s="1"/>
  <c r="S42" i="16"/>
  <c r="U44" i="11"/>
  <c r="U42" i="16" s="1"/>
  <c r="S38" i="16"/>
  <c r="U40" i="11"/>
  <c r="U38" i="16" s="1"/>
  <c r="S34" i="16"/>
  <c r="U36" i="11"/>
  <c r="U34" i="16" s="1"/>
  <c r="S30" i="16"/>
  <c r="U32" i="11"/>
  <c r="U30" i="16" s="1"/>
  <c r="S26" i="16"/>
  <c r="U28" i="11"/>
  <c r="U26" i="16" s="1"/>
  <c r="S22" i="16"/>
  <c r="U24" i="11"/>
  <c r="U22" i="16" s="1"/>
  <c r="S18" i="16"/>
  <c r="U20" i="11"/>
  <c r="U18" i="16" s="1"/>
  <c r="S14" i="16"/>
  <c r="U16" i="11"/>
  <c r="U14" i="16" s="1"/>
  <c r="S10" i="16"/>
  <c r="U12" i="11"/>
  <c r="U10" i="16" s="1"/>
  <c r="S6" i="16"/>
  <c r="U8" i="11"/>
  <c r="U6" i="16" s="1"/>
  <c r="S21" i="16"/>
  <c r="U23" i="11"/>
  <c r="U21" i="16" s="1"/>
  <c r="S13" i="16"/>
  <c r="U15" i="11"/>
  <c r="U13" i="16" s="1"/>
  <c r="S5" i="16"/>
  <c r="U7" i="11"/>
  <c r="U5" i="16" s="1"/>
  <c r="S61" i="16"/>
  <c r="U63" i="11"/>
  <c r="U61" i="16" s="1"/>
  <c r="S57" i="16"/>
  <c r="U59" i="11"/>
  <c r="U57" i="16" s="1"/>
  <c r="S53" i="16"/>
  <c r="U55" i="11"/>
  <c r="U53" i="16" s="1"/>
  <c r="S49" i="16"/>
  <c r="U51" i="11"/>
  <c r="U49" i="16" s="1"/>
  <c r="S45" i="16"/>
  <c r="U47" i="11"/>
  <c r="U45" i="16" s="1"/>
  <c r="S41" i="16"/>
  <c r="U43" i="11"/>
  <c r="U41" i="16" s="1"/>
  <c r="S37" i="16"/>
  <c r="U39" i="11"/>
  <c r="U37" i="16" s="1"/>
  <c r="S33" i="16"/>
  <c r="U35" i="11"/>
  <c r="U33" i="16" s="1"/>
  <c r="S29" i="16"/>
  <c r="U31" i="11"/>
  <c r="U29" i="16" s="1"/>
  <c r="S25" i="16"/>
  <c r="U27" i="11"/>
  <c r="U25" i="16" s="1"/>
  <c r="S17" i="16"/>
  <c r="U19" i="11"/>
  <c r="U17" i="16" s="1"/>
  <c r="S9" i="16"/>
  <c r="U11" i="11"/>
  <c r="U9" i="16" s="1"/>
  <c r="S60" i="16"/>
  <c r="U62" i="11"/>
  <c r="U60" i="16" s="1"/>
  <c r="S56" i="16"/>
  <c r="U58" i="11"/>
  <c r="U56" i="16" s="1"/>
  <c r="S52" i="16"/>
  <c r="U54" i="11"/>
  <c r="U52" i="16" s="1"/>
  <c r="S48" i="16"/>
  <c r="U50" i="11"/>
  <c r="U48" i="16" s="1"/>
  <c r="S44" i="16"/>
  <c r="U46" i="11"/>
  <c r="U44" i="16" s="1"/>
  <c r="S40" i="16"/>
  <c r="U42" i="11"/>
  <c r="U40" i="16" s="1"/>
  <c r="S36" i="16"/>
  <c r="U38" i="11"/>
  <c r="U36" i="16" s="1"/>
  <c r="S32" i="16"/>
  <c r="U34" i="11"/>
  <c r="U32" i="16" s="1"/>
  <c r="S28" i="16"/>
  <c r="U30" i="11"/>
  <c r="U28" i="16" s="1"/>
  <c r="S24" i="16"/>
  <c r="U26" i="11"/>
  <c r="U24" i="16" s="1"/>
  <c r="S20" i="16"/>
  <c r="U22" i="11"/>
  <c r="U20" i="16" s="1"/>
  <c r="S16" i="16"/>
  <c r="U18" i="11"/>
  <c r="U16" i="16" s="1"/>
  <c r="S12" i="16"/>
  <c r="U14" i="11"/>
  <c r="U12" i="16" s="1"/>
  <c r="S8" i="16"/>
  <c r="U10" i="11"/>
  <c r="U8" i="16" s="1"/>
  <c r="S4" i="16"/>
  <c r="U6" i="11"/>
  <c r="U4" i="16" s="1"/>
  <c r="J113" i="10"/>
  <c r="J112" i="10"/>
  <c r="J109" i="10"/>
  <c r="J106" i="10"/>
  <c r="J103" i="10"/>
  <c r="J100" i="10"/>
  <c r="J97" i="10"/>
  <c r="J94" i="10"/>
  <c r="J91" i="10"/>
  <c r="J88" i="10"/>
  <c r="J85" i="10"/>
  <c r="J82" i="10"/>
  <c r="I94" i="10"/>
  <c r="H94" i="10"/>
  <c r="G94" i="10"/>
  <c r="I97" i="10"/>
  <c r="H97" i="10"/>
  <c r="G97" i="10"/>
  <c r="I100" i="10"/>
  <c r="H100" i="10"/>
  <c r="G100" i="10"/>
  <c r="I103" i="10"/>
  <c r="H103" i="10"/>
  <c r="G103" i="10"/>
  <c r="I106" i="10"/>
  <c r="H106" i="10"/>
  <c r="G106" i="10"/>
  <c r="I109" i="10"/>
  <c r="H109" i="10"/>
  <c r="G109" i="10"/>
  <c r="I112" i="10"/>
  <c r="H112" i="10"/>
  <c r="G112" i="10"/>
  <c r="I91" i="10"/>
  <c r="H91" i="10"/>
  <c r="G91" i="10"/>
  <c r="I88" i="10"/>
  <c r="H88" i="10"/>
  <c r="G88" i="10"/>
  <c r="I85" i="10"/>
  <c r="H85" i="10"/>
  <c r="G85" i="10"/>
  <c r="I82" i="10"/>
  <c r="H82" i="10"/>
  <c r="G82" i="10"/>
  <c r="D88" i="10"/>
  <c r="C88" i="10"/>
  <c r="E88" i="10"/>
  <c r="B88" i="10"/>
  <c r="E112" i="10"/>
  <c r="E109" i="10"/>
  <c r="E106" i="10"/>
  <c r="E103" i="10"/>
  <c r="E100" i="10"/>
  <c r="E97" i="10"/>
  <c r="E94" i="10"/>
  <c r="E91" i="10"/>
  <c r="D112" i="10"/>
  <c r="C112" i="10"/>
  <c r="B112" i="10"/>
  <c r="D109" i="10"/>
  <c r="C109" i="10"/>
  <c r="B109" i="10"/>
  <c r="D106" i="10"/>
  <c r="C106" i="10"/>
  <c r="B106" i="10"/>
  <c r="D103" i="10"/>
  <c r="C103" i="10"/>
  <c r="B103" i="10"/>
  <c r="D100" i="10"/>
  <c r="C100" i="10"/>
  <c r="B100" i="10"/>
  <c r="D97" i="10"/>
  <c r="C97" i="10"/>
  <c r="B97" i="10"/>
  <c r="D94" i="10"/>
  <c r="C94" i="10"/>
  <c r="B94" i="10"/>
  <c r="D91" i="10"/>
  <c r="C91" i="10"/>
  <c r="B91" i="10"/>
  <c r="D85" i="10"/>
  <c r="C85" i="10"/>
  <c r="B85" i="10"/>
  <c r="E85" i="10"/>
  <c r="E113" i="10"/>
  <c r="C82" i="10"/>
  <c r="D82" i="10"/>
  <c r="B82" i="10"/>
  <c r="E82" i="10"/>
  <c r="S62" i="16" l="1"/>
  <c r="U6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SANNA Paulos</author>
  </authors>
  <commentList>
    <comment ref="B16" authorId="0" shapeId="0" xr:uid="{B8B39A19-52CD-4BF6-9D7A-84BF5A5E54C3}">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<sst xmlns="http://schemas.openxmlformats.org/spreadsheetml/2006/main" count="810" uniqueCount="174">
  <si>
    <t>Hospital Name</t>
  </si>
  <si>
    <t>Good Shepherd Medical Center</t>
  </si>
  <si>
    <t>Wallowa Memorial Hospital</t>
  </si>
  <si>
    <t>Samaritan Albany General Hospital</t>
  </si>
  <si>
    <t>Asante Ashland Community Hospital</t>
  </si>
  <si>
    <t>Bay Area Hospital</t>
  </si>
  <si>
    <t>Columbia Memorial Hospital</t>
  </si>
  <si>
    <t>Coquille Valley Hospital</t>
  </si>
  <si>
    <t>Curry General Hospital</t>
  </si>
  <si>
    <t>Good Samaritan Regional Medical Center</t>
  </si>
  <si>
    <t>Grande Ronde Hospital</t>
  </si>
  <si>
    <t>Harney District Hospital</t>
  </si>
  <si>
    <t>Saint Alphonsus Medical Center - Ontario</t>
  </si>
  <si>
    <t>Providence Hood River Memorial Hospital</t>
  </si>
  <si>
    <t>Kaiser Sunnyside Medical Center</t>
  </si>
  <si>
    <t>Lake District Hospital</t>
  </si>
  <si>
    <t>Samaritan Lebanon Community Hospital</t>
  </si>
  <si>
    <t>Legacy Emanuel Medical Center</t>
  </si>
  <si>
    <t>Legacy Meridian Park Medical Center</t>
  </si>
  <si>
    <t>Legacy Mount Hood Medical Center</t>
  </si>
  <si>
    <t>Lower Umpqua Hospital</t>
  </si>
  <si>
    <t>McKenzie-Willamette Medical Center</t>
  </si>
  <si>
    <t>Mercy Medical Center</t>
  </si>
  <si>
    <t>Sky Lakes Medical Center</t>
  </si>
  <si>
    <t>Mid-Columbia Medical Center</t>
  </si>
  <si>
    <t>Samaritan North Lincoln Hospital</t>
  </si>
  <si>
    <t>Samaritan Pacific Communities Hospital</t>
  </si>
  <si>
    <t>PeaceHealth Peace Harbor Medical Center</t>
  </si>
  <si>
    <t>Providence Medford Medical Center</t>
  </si>
  <si>
    <t>Providence Milwaukie Hospital</t>
  </si>
  <si>
    <t>Providence Newberg Medical Center</t>
  </si>
  <si>
    <t>Providence Portland Medical Center</t>
  </si>
  <si>
    <t>Providence Seaside Hospital</t>
  </si>
  <si>
    <t>Salem Hospital</t>
  </si>
  <si>
    <t>Santiam Memorial Hospital</t>
  </si>
  <si>
    <t>Southern Coos Hospital &amp; Health Center</t>
  </si>
  <si>
    <t>St Anthony Hospital</t>
  </si>
  <si>
    <t>Saint Alphonsus Medical Center - Baker City</t>
  </si>
  <si>
    <t>Asante Three Rivers Medical Center</t>
  </si>
  <si>
    <t>OHSU Hospital</t>
  </si>
  <si>
    <t>Total Operating Expense</t>
  </si>
  <si>
    <t>Other Operating Revenue</t>
  </si>
  <si>
    <t>DRG</t>
  </si>
  <si>
    <t>B</t>
  </si>
  <si>
    <t>A</t>
  </si>
  <si>
    <t>St Charles Medical Center - Bend</t>
  </si>
  <si>
    <t>Blue Mountain Hospital</t>
  </si>
  <si>
    <t>Adventist Medical Center</t>
  </si>
  <si>
    <t>St Charles Medical Center - Redmond</t>
  </si>
  <si>
    <t>Providence Willamette Falls</t>
  </si>
  <si>
    <t>Mid-Columbia Med Ctr</t>
  </si>
  <si>
    <t>Providence Hood River Hosp</t>
  </si>
  <si>
    <t>Providence Newberg Med Ctr</t>
  </si>
  <si>
    <t>Providence Seaside Hosp</t>
  </si>
  <si>
    <t>Samaritan Lebanon Hosp</t>
  </si>
  <si>
    <t>Samaritan North Lincoln Hosp</t>
  </si>
  <si>
    <t>Samaritan Pacific Comm Hosp</t>
  </si>
  <si>
    <t>Santiam Memorial Hosp</t>
  </si>
  <si>
    <t>St Charles - Madras</t>
  </si>
  <si>
    <t>St Charles - Prineville</t>
  </si>
  <si>
    <t>Adventist Tillamook Reg Med Ctr</t>
  </si>
  <si>
    <t>Hospital Type</t>
  </si>
  <si>
    <t>Gross Hospital Patient Revenue</t>
  </si>
  <si>
    <t>Total Operating Revenue</t>
  </si>
  <si>
    <t>Operating Income</t>
  </si>
  <si>
    <t>Net Income</t>
  </si>
  <si>
    <t>Net Patient Revenue</t>
  </si>
  <si>
    <t>Operating Margin</t>
  </si>
  <si>
    <t>Net Nonoperating Revenue (Expense)</t>
  </si>
  <si>
    <t>Total Margin</t>
  </si>
  <si>
    <t>Bad Debt</t>
  </si>
  <si>
    <t>Property, Plant &amp; Equipment</t>
  </si>
  <si>
    <t>Accumulated Depreciation</t>
  </si>
  <si>
    <t>Net Property, Plant &amp; Equipment</t>
  </si>
  <si>
    <t>PeaceHealth Cottage Grove Medical Center</t>
  </si>
  <si>
    <t>Legacy Good Samaritan Hospital</t>
  </si>
  <si>
    <t>Willamette Valley Medical Center</t>
  </si>
  <si>
    <t>St Charles Medical Center - Madras</t>
  </si>
  <si>
    <t>Pioneer Memorial Hospital - Heppner</t>
  </si>
  <si>
    <t>St Charles Medical Center - Prineville</t>
  </si>
  <si>
    <t>Asante Rogue Valley Medical Center</t>
  </si>
  <si>
    <t>PeaceHealth Sacred Heart Medical Center - UD</t>
  </si>
  <si>
    <t>Legacy Silverton Hospital</t>
  </si>
  <si>
    <t>Providence St Vincent Medical Center</t>
  </si>
  <si>
    <t>Adventist Tillamook Regional Medical Center</t>
  </si>
  <si>
    <t>Tuality Community Hospital</t>
  </si>
  <si>
    <t>Salem Health West Valley Hospital</t>
  </si>
  <si>
    <t>PeaceHealth Sacred Heart Medical Center - Riverbend</t>
  </si>
  <si>
    <t>Kaiser Westside Medical  Center</t>
  </si>
  <si>
    <t>databank</t>
  </si>
  <si>
    <t>perc_diff</t>
  </si>
  <si>
    <t>fr-3</t>
  </si>
  <si>
    <t>Column Labels</t>
  </si>
  <si>
    <t>Grand Total</t>
  </si>
  <si>
    <t>Sum of Net Patient Revenue</t>
  </si>
  <si>
    <t>Row Labels</t>
  </si>
  <si>
    <r>
      <t>Hospital Type</t>
    </r>
    <r>
      <rPr>
        <b/>
        <sz val="11"/>
        <color theme="1"/>
        <rFont val="Calibri"/>
        <family val="2"/>
      </rPr>
      <t>¹</t>
    </r>
  </si>
  <si>
    <r>
      <t>Critical Access Hospital</t>
    </r>
    <r>
      <rPr>
        <b/>
        <sz val="11"/>
        <color theme="1"/>
        <rFont val="Calibri"/>
        <family val="2"/>
      </rPr>
      <t>²</t>
    </r>
  </si>
  <si>
    <r>
      <t>Hospital Fiscal Year</t>
    </r>
    <r>
      <rPr>
        <b/>
        <sz val="11"/>
        <color theme="1"/>
        <rFont val="Calibri"/>
        <family val="2"/>
      </rPr>
      <t>³</t>
    </r>
  </si>
  <si>
    <t>Fiscal Year End Day</t>
  </si>
  <si>
    <r>
      <t>Gross Hospital Patient Revenue</t>
    </r>
    <r>
      <rPr>
        <b/>
        <sz val="11"/>
        <color theme="1"/>
        <rFont val="Calibri"/>
        <family val="2"/>
      </rPr>
      <t>⁴</t>
    </r>
  </si>
  <si>
    <r>
      <t>Net Patient Revenue</t>
    </r>
    <r>
      <rPr>
        <b/>
        <sz val="11"/>
        <color theme="1"/>
        <rFont val="Calibri"/>
        <family val="2"/>
      </rPr>
      <t>⁴</t>
    </r>
  </si>
  <si>
    <r>
      <t>Other Operating Revenue</t>
    </r>
    <r>
      <rPr>
        <b/>
        <sz val="11"/>
        <color theme="1"/>
        <rFont val="Calibri"/>
        <family val="2"/>
      </rPr>
      <t>⁴</t>
    </r>
  </si>
  <si>
    <t>Charity Care</t>
  </si>
  <si>
    <t xml:space="preserve"> Uncompensated Care</t>
  </si>
  <si>
    <t>Uncompensared Care Change from 2016 to 2017</t>
  </si>
  <si>
    <t>No</t>
  </si>
  <si>
    <t>Yes</t>
  </si>
  <si>
    <t>NA</t>
  </si>
  <si>
    <t>Total revenue (Operating + Non-operating revenue (Expense))</t>
  </si>
  <si>
    <t>2017 Uncompensated Care</t>
  </si>
  <si>
    <t>Definitions</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</si>
  <si>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</si>
  <si>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</si>
  <si>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Revenue received from hospital operations that are not patient care. Examples include revenue from the operation of gift shops, cafeterias, or parking structures.</t>
  </si>
  <si>
    <t>The sum of net patient revenue and other operating revenue.  It does not include investments or tax credits.</t>
  </si>
  <si>
    <t>All expenses associated with the operation of the hospital, such as salaries, employee benefits, purchased services, supplies, professional fees, and insurance.</t>
  </si>
  <si>
    <t>The operating profit or loss, calculated as total operating revenue minus total operating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</si>
  <si>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</si>
  <si>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t>Net Non-operating Revenue (Expense)</t>
  </si>
  <si>
    <t>Revenues or expenses that are peripheral transactions outside of a hospital's daily activities, such as investments and tax revenues.</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</si>
  <si>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</si>
  <si>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Total Margin (TM) measures the overall financial performance of a hospital.  It is calculated as the ratio of net income divided by operating revenue and non-operating revenue (expense) combined.  TM = Net income/(operating revenue plus non-operating revenue (expense)).</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</si>
  <si>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</si>
  <si>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The unpaid obligation for care, based on a hospital's full, established charges, for which a hospital expects payment but is unable to collect.</t>
  </si>
  <si>
    <t>Uncompensated Care</t>
  </si>
  <si>
    <t>The total of charity care and bad debt charges. It measures the total amount of care a hospital provides without receiving payment.</t>
  </si>
  <si>
    <t>Hospital Fiscal Year</t>
  </si>
  <si>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</si>
  <si>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</si>
  <si>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Crtical Access Hospitals (CAHs)</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</si>
  <si>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</si>
  <si>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All hospital</t>
  </si>
  <si>
    <t>¹ Details in Definitions tab.</t>
  </si>
  <si>
    <t>² Details in Definitions tab.</t>
  </si>
  <si>
    <t>³Details in Definitions tab.</t>
  </si>
  <si>
    <t>⁴Kaiser Health System does not report this data item curently.</t>
  </si>
  <si>
    <t>⁵Became a DRG hospital on January 28, 2011 and started to submit financial report in fiscal year 2014.</t>
  </si>
  <si>
    <t xml:space="preserve">N/A = Not available. </t>
  </si>
  <si>
    <r>
      <t>Shriner's Hospitals for Children - Portland</t>
    </r>
    <r>
      <rPr>
        <sz val="11"/>
        <color theme="1"/>
        <rFont val="Calibri"/>
        <family val="2"/>
      </rPr>
      <t>⁵</t>
    </r>
  </si>
  <si>
    <t>Data Source:  Submitted FR-3 Forms</t>
  </si>
  <si>
    <t>Total revenue (Operating + Non-operating revenue/ Expense)</t>
  </si>
  <si>
    <t>2016 Uncompensated Care</t>
  </si>
  <si>
    <t>12/31</t>
  </si>
  <si>
    <t>9/30</t>
  </si>
  <si>
    <t>Asante Rogue Regional Medical Center</t>
  </si>
  <si>
    <t>6/30</t>
  </si>
  <si>
    <t>4/30</t>
  </si>
  <si>
    <t>N/A</t>
  </si>
  <si>
    <t>Kaiser Westside Medical Center</t>
  </si>
  <si>
    <t>3/31</t>
  </si>
  <si>
    <t>Legacy Good Samaritan Medical Center</t>
  </si>
  <si>
    <t>Legacy Mt. Hood Medical Center</t>
  </si>
  <si>
    <t>Legacy Silverton Health</t>
  </si>
  <si>
    <t>PeaceHealth Cottage Grove Community Hospital</t>
  </si>
  <si>
    <t>PeaceHealth Peace Harbor Hospital</t>
  </si>
  <si>
    <t>PeaceHealth Sacred Heart-Riverbend</t>
  </si>
  <si>
    <t>PeaceHealth Sacred Heart-University District</t>
  </si>
  <si>
    <t>Pioneer Memorial Hospital-Heppner</t>
  </si>
  <si>
    <t>Providence St. Vincent Medical Center</t>
  </si>
  <si>
    <t>Providence Willamette Falls Medical Center</t>
  </si>
  <si>
    <t>Salem Health</t>
  </si>
  <si>
    <t>Salem Health West Valley</t>
  </si>
  <si>
    <t>Southern Coos Hospital and Health Center</t>
  </si>
  <si>
    <t>St. Anthony Hospital</t>
  </si>
  <si>
    <t>St. Charles Medical Center-Bend</t>
  </si>
  <si>
    <t>St. Charles Medical Center-Madras</t>
  </si>
  <si>
    <t>St. Charles Medical Center-Prineville</t>
  </si>
  <si>
    <t>St. Charles Medical Center-Redmond</t>
  </si>
  <si>
    <t>Tuality Healthcare</t>
  </si>
  <si>
    <t>Data Source:  FR-3 forms based on audited financial statements submitted to OHA by hospitals for fiscal year 2017.</t>
  </si>
  <si>
    <t>Saint Alphonsus Medical Center-Baker City</t>
  </si>
  <si>
    <t>Saint Alphonsus Medical Center-Ontario</t>
  </si>
  <si>
    <t>Uncompensared Care Change from 2017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</si>
</sst>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00000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000000"/>
      <name val="Calibri"/>
      <family val="2"/>
    </font>
    <font>
      <sz val="11"/>
      <color rgb="FF000000"/>
      <name val="Calibri"/>
      <family val="2"/>
    </font>
    <font>
      <sz val="11"/>
      <color theme="1"/>
      <name val="Calibri"/>
      <family val="2"/>
    </font>
    <font>
      <sz val="10"/>
      <name val="Calibri"/>
      <family val="2"/>
      <scheme val="minor"/>
    </font>
    <font>
      <b/>
      <sz val="11"/>
      <color theme="1"/>
      <name val="Calibri"/>
      <family val="2"/>
    </font>
    <font>
      <b/>
      <sz val="10"/>
      <color theme="1"/>
      <name val="Calibri"/>
      <family val="2"/>
      <scheme val="minor"/>
    </font>
    <font>
      <sz val="10"/>
      <color theme="1"/>
      <name val="Calibri"/>
      <family val="2"/>
      <scheme val="minor"/>
    </font>
    <font>
      <i/>
      <sz val="10"/>
      <color indexed="8"/>
      <name val="Calibri"/>
      <family val="2"/>
    </font>
    <font>
      <sz val="10"/>
      <color indexed="8"/>
      <name val="Calibri"/>
      <family val="2"/>
    </font>
    <font>
      <sz val="10"/>
      <color rgb="FF0070C0"/>
      <name val="Calibri"/>
      <family val="2"/>
      <scheme val="minor"/>
    </font>
    <font>
      <b/>
      <sz val="9"/>
      <color indexed="81"/>
      <name val="Tahoma"/>
      <family val="2"/>
    </font>
    <font>
      <sz val="9"/>
      <color indexed="81"/>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C0C0C0"/>
        <bgColor rgb="FFC0C0C0"/>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rgb="FFD0D7E5"/>
      </left>
      <right style="thin">
        <color rgb="FFD0D7E5"/>
      </right>
      <top style="thin">
        <color rgb="FFD0D7E5"/>
      </top>
      <bottom style="thin">
        <color rgb="FFD0D7E5"/>
      </bottom>
      <diagonal/>
    </border>
    <border>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43" fontId="18"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0" xfId="0" applyAlignment="1">
      <alignment horizontal="center" vertical="center"/>
    </xf>
    <xf numFmtId="0" fontId="21" fillId="0" borderId="0" xfId="0" applyFont="1"/>
    <xf numFmtId="14" fontId="0" fillId="0" borderId="0" xfId="0" applyNumberFormat="1" applyAlignment="1">
      <alignment horizontal="center" vertical="center"/>
    </xf>
    <xf numFmtId="0" fontId="0" fillId="0" borderId="0" xfId="0" applyAlignment="1">
      <alignment horizontal="left"/>
    </xf>
    <xf numFmtId="0" fontId="0" fillId="0" borderId="0" xfId="0" applyAlignment="1">
      <alignment horizontal="right"/>
    </xf>
    <xf numFmtId="44" fontId="0" fillId="0" borderId="0" xfId="44" applyFont="1"/>
    <xf numFmtId="44" fontId="22" fillId="33" borderId="0" xfId="44" applyFont="1" applyFill="1" applyAlignment="1">
      <alignment horizontal="right"/>
    </xf>
    <xf numFmtId="44" fontId="22" fillId="33" borderId="13" xfId="44" applyFont="1" applyFill="1" applyBorder="1" applyAlignment="1">
      <alignment horizontal="right"/>
    </xf>
    <xf numFmtId="10" fontId="0" fillId="0" borderId="0" xfId="45" applyNumberFormat="1" applyFont="1"/>
    <xf numFmtId="10" fontId="0" fillId="0" borderId="0" xfId="0" applyNumberFormat="1"/>
    <xf numFmtId="0" fontId="0" fillId="0" borderId="0" xfId="0" pivotButton="1"/>
    <xf numFmtId="0" fontId="0" fillId="0" borderId="0" xfId="0" applyNumberFormat="1"/>
    <xf numFmtId="166" fontId="0" fillId="0" borderId="0" xfId="45" applyNumberFormat="1" applyFont="1"/>
    <xf numFmtId="0" fontId="0" fillId="0" borderId="0" xfId="0" applyAlignment="1">
      <alignment horizontal="center"/>
    </xf>
    <xf numFmtId="0" fontId="0" fillId="0" borderId="0" xfId="0" applyAlignment="1">
      <alignment horizontal="center"/>
    </xf>
    <xf numFmtId="1" fontId="19" fillId="34" borderId="10" xfId="0" applyNumberFormat="1" applyFont="1" applyFill="1" applyBorder="1" applyAlignment="1" applyProtection="1">
      <alignment horizontal="center" vertical="center" wrapText="1"/>
    </xf>
    <xf numFmtId="167" fontId="19" fillId="34" borderId="10" xfId="0" applyNumberFormat="1" applyFont="1" applyFill="1" applyBorder="1" applyAlignment="1" applyProtection="1">
      <alignment horizontal="center" vertical="center" wrapText="1"/>
    </xf>
    <xf numFmtId="1" fontId="19" fillId="34" borderId="11" xfId="0" applyNumberFormat="1" applyFont="1" applyFill="1" applyBorder="1" applyAlignment="1" applyProtection="1">
      <alignment horizontal="center" vertical="center" wrapText="1"/>
    </xf>
    <xf numFmtId="0" fontId="16" fillId="0" borderId="0" xfId="0" applyFont="1" applyAlignment="1">
      <alignment horizontal="center" vertical="center" wrapText="1"/>
    </xf>
    <xf numFmtId="164" fontId="0" fillId="0" borderId="0" xfId="0" applyNumberFormat="1"/>
    <xf numFmtId="164" fontId="0" fillId="0" borderId="0" xfId="0" applyNumberFormat="1" applyAlignment="1">
      <alignment horizontal="right"/>
    </xf>
    <xf numFmtId="166" fontId="0" fillId="0" borderId="0" xfId="45" applyNumberFormat="1" applyFont="1" applyAlignment="1">
      <alignment horizontal="center" vertical="center"/>
    </xf>
    <xf numFmtId="164" fontId="0" fillId="0" borderId="0" xfId="0" applyNumberFormat="1" applyAlignment="1">
      <alignment horizontal="center" vertical="center"/>
    </xf>
    <xf numFmtId="164" fontId="0" fillId="0" borderId="0" xfId="44" applyNumberFormat="1" applyFont="1" applyAlignment="1">
      <alignment horizontal="center"/>
    </xf>
    <xf numFmtId="10" fontId="0" fillId="0" borderId="0" xfId="45" applyNumberFormat="1" applyFont="1" applyAlignment="1">
      <alignment horizontal="center" vertical="center"/>
    </xf>
    <xf numFmtId="0" fontId="24" fillId="0" borderId="10" xfId="0" applyFont="1" applyBorder="1" applyAlignment="1">
      <alignment vertical="top" wrapText="1"/>
    </xf>
    <xf numFmtId="0" fontId="25" fillId="0" borderId="10" xfId="0" applyFont="1" applyBorder="1" applyAlignment="1">
      <alignment vertical="top" wrapText="1"/>
    </xf>
    <xf numFmtId="0" fontId="25" fillId="36" borderId="10" xfId="0" applyFont="1" applyFill="1" applyBorder="1" applyAlignment="1">
      <alignment vertical="top" wrapText="1"/>
    </xf>
    <xf numFmtId="0" fontId="24" fillId="0" borderId="11" xfId="0" applyFont="1" applyFill="1" applyBorder="1" applyAlignment="1">
      <alignment vertical="top" wrapText="1"/>
    </xf>
    <xf numFmtId="0" fontId="25" fillId="0" borderId="0" xfId="0" applyFont="1" applyAlignment="1">
      <alignment wrapText="1"/>
    </xf>
    <xf numFmtId="0" fontId="19"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1" fillId="36" borderId="0" xfId="0" applyFont="1" applyFill="1"/>
    <xf numFmtId="0" fontId="20" fillId="36" borderId="12" xfId="0" applyFont="1" applyFill="1" applyBorder="1" applyAlignment="1" applyProtection="1">
      <alignment vertical="center"/>
    </xf>
    <xf numFmtId="0" fontId="21" fillId="0" borderId="0" xfId="0" applyFont="1" applyFill="1" applyBorder="1"/>
    <xf numFmtId="0" fontId="19" fillId="34" borderId="10" xfId="0" applyFont="1" applyFill="1" applyBorder="1" applyAlignment="1" applyProtection="1">
      <alignment horizontal="center" vertical="center"/>
    </xf>
    <xf numFmtId="0" fontId="20" fillId="0" borderId="12" xfId="0" applyFont="1" applyFill="1" applyBorder="1" applyAlignment="1" applyProtection="1">
      <alignment horizontal="center" vertical="center" wrapText="1"/>
    </xf>
    <xf numFmtId="0" fontId="16" fillId="0" borderId="0" xfId="0" applyFont="1"/>
    <xf numFmtId="164" fontId="0" fillId="0" borderId="0" xfId="44" applyNumberFormat="1" applyFont="1" applyAlignment="1">
      <alignment horizontal="center" vertical="center" wrapText="1"/>
    </xf>
    <xf numFmtId="164" fontId="20" fillId="0" borderId="12" xfId="0" applyNumberFormat="1" applyFont="1" applyFill="1" applyBorder="1" applyAlignment="1" applyProtection="1">
      <alignment horizontal="center" vertical="center" wrapText="1"/>
    </xf>
    <xf numFmtId="166" fontId="20" fillId="0" borderId="12" xfId="45" applyNumberFormat="1" applyFont="1" applyFill="1" applyBorder="1" applyAlignment="1" applyProtection="1">
      <alignment horizontal="center" vertical="center" wrapText="1"/>
    </xf>
    <xf numFmtId="1" fontId="20" fillId="0" borderId="12" xfId="0" applyNumberFormat="1" applyFont="1" applyFill="1" applyBorder="1" applyAlignment="1" applyProtection="1">
      <alignment horizontal="center" vertical="center" wrapText="1"/>
    </xf>
    <xf numFmtId="1" fontId="0" fillId="0" borderId="0" xfId="0" applyNumberFormat="1" applyAlignment="1">
      <alignment horizontal="center" vertical="center"/>
    </xf>
    <xf numFmtId="167" fontId="0" fillId="0" borderId="0" xfId="0" applyNumberFormat="1" applyAlignment="1">
      <alignment horizontal="center" vertical="center"/>
    </xf>
    <xf numFmtId="0" fontId="19" fillId="0" borderId="0" xfId="0" applyFont="1" applyFill="1" applyBorder="1" applyAlignment="1" applyProtection="1">
      <alignment horizontal="center" vertical="center" wrapText="1"/>
    </xf>
    <xf numFmtId="0" fontId="16" fillId="0" borderId="0" xfId="0" applyFont="1" applyAlignment="1">
      <alignment horizontal="center" vertical="center"/>
    </xf>
    <xf numFmtId="5" fontId="16" fillId="0" borderId="0" xfId="44" applyNumberFormat="1" applyFont="1" applyAlignment="1">
      <alignment horizontal="center" vertical="center"/>
    </xf>
    <xf numFmtId="166" fontId="16" fillId="0" borderId="0" xfId="45" applyNumberFormat="1" applyFont="1" applyAlignment="1">
      <alignment horizontal="center" vertical="center"/>
    </xf>
    <xf numFmtId="164" fontId="16" fillId="0" borderId="0" xfId="0" applyNumberFormat="1" applyFont="1" applyAlignment="1">
      <alignment horizontal="center" vertical="center"/>
    </xf>
    <xf numFmtId="166" fontId="16" fillId="0" borderId="0" xfId="0" applyNumberFormat="1" applyFont="1" applyAlignment="1">
      <alignment horizontal="center" vertical="center"/>
    </xf>
    <xf numFmtId="0" fontId="20" fillId="0" borderId="0" xfId="0" applyFont="1" applyFill="1" applyBorder="1" applyAlignment="1" applyProtection="1">
      <alignment horizontal="center" vertical="center" wrapText="1"/>
    </xf>
    <xf numFmtId="0" fontId="21" fillId="0" borderId="0" xfId="0" applyFont="1" applyAlignment="1">
      <alignment horizontal="center" vertical="center"/>
    </xf>
    <xf numFmtId="0" fontId="21" fillId="36" borderId="0" xfId="0" applyFont="1" applyFill="1" applyAlignment="1">
      <alignment horizontal="center" vertical="center"/>
    </xf>
    <xf numFmtId="0" fontId="20" fillId="36" borderId="12" xfId="0" applyFont="1" applyFill="1" applyBorder="1" applyAlignment="1" applyProtection="1">
      <alignment horizontal="center" vertical="center"/>
    </xf>
    <xf numFmtId="0" fontId="21" fillId="0" borderId="0" xfId="0" applyFont="1" applyFill="1" applyBorder="1" applyAlignment="1">
      <alignment horizontal="center" vertical="center"/>
    </xf>
    <xf numFmtId="44" fontId="16" fillId="0" borderId="0" xfId="44" applyFont="1" applyAlignment="1">
      <alignment horizontal="center" vertical="center" wrapText="1"/>
    </xf>
    <xf numFmtId="44" fontId="0" fillId="0" borderId="0" xfId="44" applyFont="1" applyAlignment="1">
      <alignment horizontal="center" vertical="center"/>
    </xf>
    <xf numFmtId="10" fontId="0" fillId="0" borderId="0" xfId="44" applyNumberFormat="1" applyFont="1" applyAlignment="1">
      <alignment horizontal="center" vertical="center"/>
    </xf>
    <xf numFmtId="0" fontId="0" fillId="0" borderId="14" xfId="0" applyBorder="1" applyAlignment="1">
      <alignment horizontal="center" vertical="center"/>
    </xf>
    <xf numFmtId="0" fontId="16" fillId="0" borderId="15" xfId="0" applyFont="1" applyBorder="1" applyAlignment="1">
      <alignment horizontal="center" vertical="center" wrapText="1"/>
    </xf>
    <xf numFmtId="1" fontId="19" fillId="34" borderId="16" xfId="0" applyNumberFormat="1" applyFont="1" applyFill="1" applyBorder="1" applyAlignment="1" applyProtection="1">
      <alignment horizontal="center" vertical="center" wrapText="1"/>
    </xf>
    <xf numFmtId="167" fontId="19" fillId="34" borderId="16" xfId="0" applyNumberFormat="1" applyFont="1" applyFill="1" applyBorder="1" applyAlignment="1" applyProtection="1">
      <alignment horizontal="center" vertical="center" wrapText="1"/>
    </xf>
    <xf numFmtId="1" fontId="19" fillId="34" borderId="17" xfId="0" applyNumberFormat="1" applyFont="1" applyFill="1" applyBorder="1" applyAlignment="1" applyProtection="1">
      <alignment horizontal="center" vertical="center" wrapText="1"/>
    </xf>
    <xf numFmtId="0" fontId="0" fillId="0" borderId="0" xfId="0" applyAlignment="1">
      <alignment horizontal="center"/>
    </xf>
    <xf numFmtId="0" fontId="16" fillId="35" borderId="10" xfId="0" applyFont="1" applyFill="1" applyBorder="1" applyAlignment="1">
      <alignment horizontal="center"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3" xfId="43" xr:uid="{00000000-0005-0000-0000-00001B000000}"/>
    <cellStyle name="Currency" xfId="44"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5" xfId="42" xr:uid="{00000000-0005-0000-0000-000026000000}"/>
    <cellStyle name="Note" xfId="37" builtinId="10" customBuiltin="1"/>
    <cellStyle name="Output" xfId="38" builtinId="21" customBuiltin="1"/>
    <cellStyle name="Percent" xfId="45" builtinId="5"/>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533400</xdr:colOff>
      <xdr:row>2</xdr:row>
      <xdr:rowOff>161925</xdr:rowOff>
    </xdr:from>
    <xdr:to>
      <xdr:col>9</xdr:col>
      <xdr:colOff>561975</xdr:colOff>
      <xdr:row>22</xdr:row>
      <xdr:rowOff>9523</xdr:rowOff>
    </xdr:to>
    <xdr:sp macro="" textlink="">
      <xdr:nvSpPr>
        <xdr:cNvPr id="2" name="TextBox 1">
          <a:extLst>
            <a:ext uri="{FF2B5EF4-FFF2-40B4-BE49-F238E27FC236}">
              <a16:creationId xmlns:a16="http://schemas.microsoft.com/office/drawing/2014/main" id="{167346AF-0319-430A-B06E-8623372F57D3}"/>
            </a:ext>
          </a:extLst>
        </xdr:cNvPr>
        <xdr:cNvSpPr txBox="1"/>
      </xdr:nvSpPr>
      <xdr:spPr>
        <a:xfrm>
          <a:off x="533400" y="542925"/>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2018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2017 .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nancial_summary_table%20dat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Holland" refreshedDate="43574.47319074074" createdVersion="6" refreshedVersion="6" minRefreshableVersion="3" recordCount="1142" xr:uid="{7F942FBD-CEDE-445D-A46F-86D24DA73FDF}">
  <cacheSource type="worksheet">
    <worksheetSource ref="A1:AC1048576" sheet="fr3" r:id="rId2"/>
  </cacheSource>
  <cacheFields count="29">
    <cacheField name="Hospital ID" numFmtId="0">
      <sharedItems containsString="0" containsBlank="1" containsNumber="1" containsInteger="1" minValue="1" maxValue="97"/>
    </cacheField>
    <cacheField name="AHA_ID" numFmtId="0">
      <sharedItems containsString="0" containsBlank="1" containsNumber="1" containsInteger="1" minValue="6920003" maxValue="6920805"/>
    </cacheField>
    <cacheField name="Hospital Name" numFmtId="0">
      <sharedItems containsBlank="1" count="61">
        <s v="Samaritan Albany General Hospital"/>
        <s v="Asante Ashland Community Hospital"/>
        <s v="Bay Area Hospital"/>
        <s v="Blue Mountain Hospital"/>
        <s v="St Charles Medical Center - Redmond"/>
        <s v="Columbia Memorial Hospital"/>
        <s v="Coquille Valley Hospital"/>
        <s v="PeaceHealth Cottage Grove Medical Center"/>
        <s v="Curry General Hospital"/>
        <s v="Legacy Emanuel Medical Center"/>
        <s v="Good Samaritan Regional Medical Center"/>
        <s v="Legacy Good Samaritan Hospital"/>
        <s v="Good Shepherd Medical Center"/>
        <s v="Grande Ronde Hospital"/>
        <s v="Harney District Hospital"/>
        <s v="Saint Alphonsus Medical Center - Ontario"/>
        <s v="Providence Hood River Memorial Hospital"/>
        <s v="Asante Three Rivers Medical Center"/>
        <s v="Lake District Hospital"/>
        <s v="Samaritan Lebanon Community Hospital"/>
        <s v="Lower Umpqua Hospital"/>
        <s v="McKenzie-Willamette Medical Center"/>
        <s v="Willamette Valley Medical Center"/>
        <s v="Mercy Medical Center"/>
        <s v="Legacy Meridian Park Medical Center"/>
        <s v="Sky Lakes Medical Center"/>
        <s v="Mid-Columbia Medical Center"/>
        <s v="St Charles Medical Center - Madras"/>
        <s v="Legacy Mount Hood Medical Center"/>
        <s v="Providence Newberg Medical Center"/>
        <s v="Samaritan North Lincoln Hospital"/>
        <s v="OHSU Hospital"/>
        <s v="Samaritan Pacific Communities Hospital"/>
        <s v="Pioneer Memorial Hospital - Heppner"/>
        <s v="St Charles Medical Center - Prineville"/>
        <s v="Adventist Medical Center"/>
        <s v="Providence Medford Medical Center"/>
        <s v="Providence Portland Medical Center"/>
        <s v="Providence Milwaukie Hospital"/>
        <s v="Providence Seaside Hospital"/>
        <s v="Asante Rogue Valley Medical Center"/>
        <s v="PeaceHealth Sacred Heart Medical Center - UD"/>
        <s v="Salem Hospital"/>
        <s v="Santiam Memorial Hospital"/>
        <s v="Legacy Silverton Hospital"/>
        <s v="Southern Coos Hospital &amp; Health Center"/>
        <s v="St Anthony Hospital"/>
        <s v="St Charles Medical Center - Bend"/>
        <s v="Saint Alphonsus Medical Center - Baker City"/>
        <s v="Providence St Vincent Medical Center"/>
        <s v="Adventist Tillamook Regional Medical Center"/>
        <s v="Tuality Community Hospital"/>
        <s v="Salem Health West Valley Hospital"/>
        <s v="Wallowa Memorial Hospital"/>
        <s v="Providence Willamette Falls"/>
        <s v="Kaiser Sunnyside Medical Center"/>
        <s v="PeaceHealth Peace Harbor Medical Center"/>
        <s v="PeaceHealth Sacred Heart Medical Center - Riverbend"/>
        <s v="Kaiser Westside Medical  Center"/>
        <s v="Shriners Hospital for Children"/>
        <m/>
      </sharedItems>
    </cacheField>
    <cacheField name="Fiscal Year" numFmtId="0">
      <sharedItems containsString="0" containsBlank="1" containsNumber="1" containsInteger="1" minValue="2000" maxValue="2018" count="20">
        <n v="2000"/>
        <n v="2001"/>
        <n v="2002"/>
        <n v="2003"/>
        <n v="2004"/>
        <n v="2005"/>
        <n v="2006"/>
        <n v="2007"/>
        <n v="2008"/>
        <n v="2009"/>
        <n v="2010"/>
        <n v="2011"/>
        <n v="2012"/>
        <n v="2013"/>
        <n v="2014"/>
        <n v="2015"/>
        <n v="2016"/>
        <n v="2017"/>
        <n v="2018"/>
        <m/>
      </sharedItems>
    </cacheField>
    <cacheField name="Inpatient Revenue" numFmtId="165">
      <sharedItems containsBlank="1" containsMixedTypes="1" containsNumber="1" containsInteger="1" minValue="775327" maxValue="9240884319"/>
    </cacheField>
    <cacheField name="Outpatient Revenue" numFmtId="165">
      <sharedItems containsBlank="1" containsMixedTypes="1" containsNumber="1" containsInteger="1" minValue="0" maxValue="13733988903"/>
    </cacheField>
    <cacheField name="LTC ICF/SNF Revenue" numFmtId="0">
      <sharedItems containsBlank="1" containsMixedTypes="1" containsNumber="1" containsInteger="1" minValue="0" maxValue="227494000"/>
    </cacheField>
    <cacheField name="Clinic Revenue" numFmtId="0">
      <sharedItems containsBlank="1" containsMixedTypes="1" containsNumber="1" containsInteger="1" minValue="0" maxValue="182647000"/>
    </cacheField>
    <cacheField name="Other Patient Revenue" numFmtId="0">
      <sharedItems containsBlank="1" containsMixedTypes="1" containsNumber="1" containsInteger="1" minValue="-394" maxValue="639670292"/>
    </cacheField>
    <cacheField name="Gross Hospital Patient Revenue" numFmtId="0">
      <sharedItems containsBlank="1" containsMixedTypes="1" containsNumber="1" containsInteger="1" minValue="0" maxValue="3953878620"/>
    </cacheField>
    <cacheField name="Medicare Contractuals" numFmtId="0">
      <sharedItems containsBlank="1" containsMixedTypes="1" containsNumber="1" containsInteger="1" minValue="-460568" maxValue="855428722"/>
    </cacheField>
    <cacheField name="Medicaid Contractuals" numFmtId="0">
      <sharedItems containsBlank="1" containsMixedTypes="1" containsNumber="1" containsInteger="1" minValue="-462723" maxValue="557166659"/>
    </cacheField>
    <cacheField name="Other Contractuals" numFmtId="0">
      <sharedItems containsBlank="1" containsMixedTypes="1" containsNumber="1" containsInteger="1" minValue="0" maxValue="805029136"/>
    </cacheField>
    <cacheField name="Total Contractuals" numFmtId="0">
      <sharedItems containsBlank="1" containsMixedTypes="1" containsNumber="1" containsInteger="1" minValue="-69190" maxValue="2207569539"/>
    </cacheField>
    <cacheField name="Net Patient Revenue" numFmtId="165">
      <sharedItems containsBlank="1" containsMixedTypes="1" containsNumber="1" containsInteger="1" minValue="0" maxValue="1694524184"/>
    </cacheField>
    <cacheField name="Other Operating Revenue" numFmtId="165">
      <sharedItems containsBlank="1" containsMixedTypes="1" containsNumber="1" containsInteger="1" minValue="-7407000" maxValue="101222229"/>
    </cacheField>
    <cacheField name="Total Operating Revenue" numFmtId="165">
      <sharedItems containsString="0" containsBlank="1" containsNumber="1" containsInteger="1" minValue="0" maxValue="1795746413"/>
    </cacheField>
    <cacheField name="Total Operating Expense" numFmtId="165">
      <sharedItems containsString="0" containsBlank="1" containsNumber="1" containsInteger="1" minValue="0" maxValue="1712829281"/>
    </cacheField>
    <cacheField name="Operating Income" numFmtId="165">
      <sharedItems containsString="0" containsBlank="1" containsNumber="1" containsInteger="1" minValue="-48522000" maxValue="120683246"/>
    </cacheField>
    <cacheField name="Operating Margin" numFmtId="9">
      <sharedItems containsBlank="1" containsMixedTypes="1" containsNumber="1" minValue="-1.35" maxValue="0.33"/>
    </cacheField>
    <cacheField name="Net Nonoperating Revenue (Expense)" numFmtId="44">
      <sharedItems containsString="0" containsBlank="1" containsNumber="1" containsInteger="1" minValue="-69117723" maxValue="111004905"/>
    </cacheField>
    <cacheField name="Net Income" numFmtId="44">
      <sharedItems containsString="0" containsBlank="1" containsNumber="1" containsInteger="1" minValue="-41343000" maxValue="188818992"/>
    </cacheField>
    <cacheField name="Total Margin" numFmtId="9">
      <sharedItems containsBlank="1" containsMixedTypes="1" containsNumber="1" minValue="-0.45" maxValue="0.32"/>
    </cacheField>
    <cacheField name="Bad Debt" numFmtId="165">
      <sharedItems containsString="0" containsBlank="1" containsNumber="1" minValue="-4196524" maxValue="49173120"/>
    </cacheField>
    <cacheField name="Total Charity Care" numFmtId="165">
      <sharedItems containsString="0" containsBlank="1" containsNumber="1" minValue="0" maxValue="87896265"/>
    </cacheField>
    <cacheField name="Total Uncompensated Care" numFmtId="165">
      <sharedItems containsString="0" containsBlank="1" containsNumber="1" minValue="0" maxValue="137069385"/>
    </cacheField>
    <cacheField name="Property, Plant &amp; Equipment" numFmtId="0">
      <sharedItems containsBlank="1" containsMixedTypes="1" containsNumber="1" containsInteger="1" minValue="0" maxValue="1839842572"/>
    </cacheField>
    <cacheField name="Accumulated Depreciation" numFmtId="0">
      <sharedItems containsBlank="1" containsMixedTypes="1" containsNumber="1" containsInteger="1" minValue="-18907210" maxValue="870413150"/>
    </cacheField>
    <cacheField name="Net Property, Plant &amp; Equipment" numFmtId="0">
      <sharedItems containsBlank="1" containsMixedTypes="1" containsNumber="1" containsInteger="1" minValue="0" maxValue="9694294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2">
  <r>
    <n v="1"/>
    <n v="6920010"/>
    <x v="0"/>
    <x v="0"/>
    <s v="na"/>
    <s v="na"/>
    <s v="na"/>
    <s v="na"/>
    <s v="na"/>
    <n v="58950000"/>
    <s v="na"/>
    <s v="na"/>
    <s v="na"/>
    <s v="na"/>
    <n v="40085000"/>
    <n v="675000"/>
    <n v="40760000"/>
    <n v="39680000"/>
    <n v="1080000"/>
    <n v="0.02"/>
    <n v="547000"/>
    <n v="1627000"/>
    <n v="0.03"/>
    <n v="2076000"/>
    <n v="170000"/>
    <n v="2246000"/>
    <s v="na"/>
    <s v="na"/>
    <s v="na"/>
  </r>
  <r>
    <n v="1"/>
    <n v="6920010"/>
    <x v="0"/>
    <x v="1"/>
    <s v="na"/>
    <s v="na"/>
    <s v="na"/>
    <s v="na"/>
    <s v="na"/>
    <n v="66981219"/>
    <s v="na"/>
    <s v="na"/>
    <s v="na"/>
    <s v="na"/>
    <n v="44860000"/>
    <n v="799000"/>
    <n v="45659000"/>
    <n v="43658000"/>
    <n v="2001000"/>
    <n v="0.04"/>
    <n v="209000"/>
    <n v="2210000"/>
    <n v="0.04"/>
    <n v="2637000"/>
    <n v="318231"/>
    <n v="2955231"/>
    <s v="na"/>
    <s v="na"/>
    <s v="na"/>
  </r>
  <r>
    <n v="1"/>
    <n v="6920010"/>
    <x v="0"/>
    <x v="2"/>
    <s v="na"/>
    <s v="na"/>
    <s v="na"/>
    <s v="na"/>
    <s v="na"/>
    <n v="80396458"/>
    <s v="na"/>
    <s v="na"/>
    <s v="na"/>
    <s v="na"/>
    <n v="47919267"/>
    <n v="3839733"/>
    <n v="51759000"/>
    <n v="48975000"/>
    <n v="2784000"/>
    <n v="0.05"/>
    <n v="224000"/>
    <n v="3008000"/>
    <n v="0.05"/>
    <n v="2772979"/>
    <n v="319976"/>
    <n v="3092955"/>
    <s v="na"/>
    <s v="na"/>
    <s v="na"/>
  </r>
  <r>
    <n v="1"/>
    <n v="6920010"/>
    <x v="0"/>
    <x v="3"/>
    <s v="na"/>
    <s v="na"/>
    <s v="na"/>
    <s v="na"/>
    <s v="na"/>
    <n v="85944152"/>
    <s v="na"/>
    <s v="na"/>
    <s v="na"/>
    <s v="na"/>
    <n v="49908638"/>
    <n v="4518362"/>
    <n v="54427000"/>
    <n v="52908000"/>
    <n v="1519000"/>
    <n v="0.02"/>
    <n v="315000"/>
    <n v="1834000"/>
    <n v="0.03"/>
    <n v="3282973"/>
    <n v="624640"/>
    <n v="3907613"/>
    <s v="na"/>
    <s v="na"/>
    <s v="na"/>
  </r>
  <r>
    <n v="1"/>
    <n v="6920010"/>
    <x v="0"/>
    <x v="4"/>
    <s v="na"/>
    <s v="na"/>
    <s v="na"/>
    <s v="na"/>
    <s v="na"/>
    <n v="97320779"/>
    <s v="na"/>
    <s v="na"/>
    <s v="na"/>
    <s v="na"/>
    <n v="55311206"/>
    <n v="7042725"/>
    <n v="62353931"/>
    <n v="56447784"/>
    <n v="5906147"/>
    <n v="0.09"/>
    <n v="535997"/>
    <n v="6442144"/>
    <n v="0.1"/>
    <n v="5534879"/>
    <n v="1533251"/>
    <n v="7068130"/>
    <s v="na"/>
    <s v="na"/>
    <s v="na"/>
  </r>
  <r>
    <n v="1"/>
    <n v="6920010"/>
    <x v="0"/>
    <x v="5"/>
    <s v="na"/>
    <s v="na"/>
    <s v="na"/>
    <s v="na"/>
    <s v="na"/>
    <n v="10868"/>
    <s v="na"/>
    <s v="na"/>
    <s v="na"/>
    <s v="na"/>
    <n v="61504184"/>
    <n v="5723738"/>
    <n v="67227922"/>
    <n v="60629842"/>
    <n v="6598080"/>
    <n v="0.09"/>
    <n v="-10832"/>
    <n v="6587248"/>
    <n v="0.09"/>
    <n v="4326188"/>
    <n v="2840781"/>
    <n v="7166969"/>
    <s v="na"/>
    <s v="na"/>
    <s v="na"/>
  </r>
  <r>
    <n v="1"/>
    <n v="6920010"/>
    <x v="0"/>
    <x v="6"/>
    <s v="na"/>
    <s v="na"/>
    <s v="na"/>
    <s v="na"/>
    <s v="na"/>
    <n v="125888686"/>
    <s v="na"/>
    <s v="na"/>
    <s v="na"/>
    <s v="na"/>
    <n v="67471783"/>
    <n v="1436286"/>
    <n v="68908069"/>
    <n v="62366833"/>
    <n v="6541237"/>
    <n v="0.09"/>
    <n v="258109"/>
    <n v="6799346"/>
    <n v="0.09"/>
    <n v="5203433"/>
    <n v="2576646"/>
    <n v="7780079"/>
    <s v="na"/>
    <s v="na"/>
    <s v="na"/>
  </r>
  <r>
    <n v="1"/>
    <n v="6920010"/>
    <x v="0"/>
    <x v="7"/>
    <n v="65980264"/>
    <n v="74084631"/>
    <n v="0"/>
    <n v="3346866"/>
    <n v="3581013"/>
    <n v="146992774"/>
    <n v="37326297"/>
    <n v="10030226"/>
    <n v="13711993"/>
    <n v="61068515"/>
    <n v="76469889"/>
    <n v="1470540"/>
    <n v="77940429"/>
    <n v="71566130"/>
    <n v="6374299"/>
    <n v="0.08"/>
    <n v="450623"/>
    <n v="6824922"/>
    <n v="0.08"/>
    <n v="5997006"/>
    <n v="3457363"/>
    <n v="9454369"/>
    <n v="49181447"/>
    <n v="26078634"/>
    <n v="23102813"/>
  </r>
  <r>
    <n v="1"/>
    <n v="6920010"/>
    <x v="0"/>
    <x v="8"/>
    <m/>
    <m/>
    <m/>
    <m/>
    <m/>
    <n v="175534211"/>
    <m/>
    <m/>
    <m/>
    <m/>
    <n v="101550495"/>
    <n v="7328506"/>
    <n v="108879001"/>
    <n v="99149034"/>
    <n v="9729967"/>
    <n v="0.08"/>
    <n v="-352158"/>
    <n v="9377809"/>
    <n v="0.08"/>
    <n v="7854578"/>
    <n v="1483598"/>
    <n v="9338176"/>
    <m/>
    <m/>
    <m/>
  </r>
  <r>
    <n v="1"/>
    <n v="6920010"/>
    <x v="0"/>
    <x v="9"/>
    <n v="73791498"/>
    <n v="97795943"/>
    <m/>
    <m/>
    <m/>
    <n v="184103917"/>
    <n v="51121553"/>
    <n v="14704322"/>
    <n v="12871541"/>
    <n v="78697416"/>
    <n v="98032815"/>
    <n v="7870883"/>
    <n v="105903698"/>
    <n v="99735652"/>
    <n v="6168046"/>
    <n v="0.05"/>
    <n v="387500"/>
    <n v="6555546"/>
    <n v="0.06"/>
    <n v="1537612"/>
    <n v="7125437"/>
    <n v="8663049"/>
    <n v="54408291"/>
    <n v="30908686"/>
    <n v="23499605"/>
  </r>
  <r>
    <n v="1"/>
    <n v="6920010"/>
    <x v="0"/>
    <x v="10"/>
    <n v="78024330"/>
    <n v="100055851"/>
    <m/>
    <m/>
    <m/>
    <n v="194677565"/>
    <n v="53706249"/>
    <n v="15435834"/>
    <n v="9593315"/>
    <n v="78735397"/>
    <n v="109457449"/>
    <n v="8392234"/>
    <n v="117849683"/>
    <n v="114495159"/>
    <n v="3354524"/>
    <n v="0.02"/>
    <n v="911310"/>
    <n v="4265834"/>
    <n v="0.03"/>
    <n v="6245321"/>
    <n v="6484718"/>
    <n v="12730039"/>
    <n v="57653022"/>
    <n v="33482717"/>
    <n v="24170305"/>
  </r>
  <r>
    <n v="1"/>
    <n v="6920010"/>
    <x v="0"/>
    <x v="11"/>
    <n v="75067161"/>
    <n v="113268704"/>
    <m/>
    <m/>
    <m/>
    <n v="207399366"/>
    <n v="61026197"/>
    <n v="18266645"/>
    <n v="19797762"/>
    <n v="99090604"/>
    <n v="108308763"/>
    <n v="9131195"/>
    <n v="117439958"/>
    <n v="111620447"/>
    <n v="5819511"/>
    <n v="0.04"/>
    <n v="376647"/>
    <n v="6196158"/>
    <n v="0.05"/>
    <n v="5734460"/>
    <n v="7968718"/>
    <n v="13703178"/>
    <n v="69104299"/>
    <n v="38349187"/>
    <n v="30755112"/>
  </r>
  <r>
    <n v="1"/>
    <n v="6920010"/>
    <x v="0"/>
    <x v="12"/>
    <n v="79822923"/>
    <n v="119048491"/>
    <n v="0"/>
    <n v="29652426"/>
    <n v="4251299"/>
    <n v="232775139"/>
    <n v="66024763"/>
    <n v="19099564"/>
    <n v="13607519"/>
    <n v="98731846"/>
    <n v="120408639"/>
    <n v="8645442"/>
    <n v="129054081"/>
    <n v="126812162"/>
    <n v="2241919"/>
    <n v="0.01"/>
    <n v="1098284"/>
    <n v="3340203"/>
    <n v="0.02"/>
    <n v="6027016"/>
    <n v="7607638"/>
    <n v="13634654"/>
    <n v="69977553"/>
    <n v="34633772"/>
    <n v="35343781"/>
  </r>
  <r>
    <n v="1"/>
    <n v="6920010"/>
    <x v="0"/>
    <x v="13"/>
    <n v="80854228"/>
    <n v="139557790"/>
    <m/>
    <n v="56470770"/>
    <n v="6692287"/>
    <n v="283575075"/>
    <n v="76883785"/>
    <n v="24823879"/>
    <n v="21979587"/>
    <m/>
    <n v="143689603"/>
    <n v="9443781"/>
    <n v="153133384"/>
    <n v="156911020"/>
    <n v="-3777636"/>
    <n v="-0.02"/>
    <n v="574299"/>
    <n v="-3203337"/>
    <n v="-0.02"/>
    <n v="6632044"/>
    <n v="9566177"/>
    <n v="16198221"/>
    <n v="73364224"/>
    <n v="38597802"/>
    <n v="34766422"/>
  </r>
  <r>
    <n v="1"/>
    <n v="6920010"/>
    <x v="0"/>
    <x v="14"/>
    <n v="79294798"/>
    <n v="156565400"/>
    <m/>
    <n v="58858878"/>
    <n v="8523949"/>
    <n v="303243025"/>
    <n v="82229440"/>
    <n v="37856557"/>
    <n v="21579335"/>
    <n v="141665332"/>
    <n v="154478123"/>
    <n v="11777677"/>
    <n v="166255800"/>
    <n v="161655594"/>
    <n v="4600206"/>
    <n v="0.02"/>
    <n v="497374"/>
    <n v="5097580"/>
    <n v="0.03"/>
    <n v="2471059"/>
    <n v="4628512"/>
    <n v="7099571"/>
    <n v="75819550"/>
    <n v="42508453"/>
    <n v="33311098"/>
  </r>
  <r>
    <n v="1"/>
    <n v="6920010"/>
    <x v="0"/>
    <x v="15"/>
    <n v="80973253"/>
    <n v="178506960"/>
    <m/>
    <n v="62495855"/>
    <n v="9626092"/>
    <n v="331602160"/>
    <n v="90267955"/>
    <n v="43485049"/>
    <n v="21255992"/>
    <n v="155008995"/>
    <n v="168822652"/>
    <n v="11956846"/>
    <n v="180779498"/>
    <n v="174355840"/>
    <n v="6423658"/>
    <n v="0.03"/>
    <n v="533262"/>
    <n v="6956921"/>
    <n v="0.03"/>
    <n v="2498185"/>
    <n v="5272328"/>
    <n v="7770513"/>
    <n v="77727356"/>
    <n v="46008074"/>
    <n v="31719282"/>
  </r>
  <r>
    <n v="1"/>
    <n v="6920010"/>
    <x v="0"/>
    <x v="16"/>
    <n v="78169042"/>
    <n v="173219010"/>
    <m/>
    <n v="65251110"/>
    <n v="9780263"/>
    <n v="326419425"/>
    <n v="91320100"/>
    <n v="45729703"/>
    <n v="23912012"/>
    <n v="160961815"/>
    <n v="157823839"/>
    <n v="12300127"/>
    <n v="170123966"/>
    <n v="173886733"/>
    <n v="-3762767"/>
    <n v="-0.02"/>
    <n v="473152"/>
    <n v="-3289615"/>
    <n v="-0.01"/>
    <n v="2203780"/>
    <n v="5429991"/>
    <n v="7633771"/>
    <n v="80814675"/>
    <n v="49236536"/>
    <n v="31578139"/>
  </r>
  <r>
    <n v="1"/>
    <n v="6920010"/>
    <x v="0"/>
    <x v="17"/>
    <n v="76448002"/>
    <n v="196940166"/>
    <n v="0"/>
    <n v="67801421"/>
    <n v="8700175"/>
    <n v="349889763"/>
    <n v="98157165"/>
    <n v="50162007"/>
    <n v="28633119"/>
    <n v="176952291"/>
    <n v="165940803"/>
    <n v="17671968"/>
    <n v="183612771"/>
    <n v="188618118"/>
    <n v="-5005347"/>
    <n v="-0.02"/>
    <n v="529475"/>
    <n v="-4475871"/>
    <n v="-0.02"/>
    <n v="2830672"/>
    <n v="4165997"/>
    <n v="6996669"/>
    <n v="76045915"/>
    <n v="44178341"/>
    <n v="31867575"/>
  </r>
  <r>
    <n v="1"/>
    <n v="6920010"/>
    <x v="0"/>
    <x v="18"/>
    <m/>
    <m/>
    <m/>
    <m/>
    <m/>
    <m/>
    <m/>
    <m/>
    <m/>
    <m/>
    <m/>
    <m/>
    <m/>
    <m/>
    <m/>
    <m/>
    <m/>
    <m/>
    <m/>
    <m/>
    <m/>
    <n v="0"/>
    <m/>
    <m/>
    <m/>
  </r>
  <r>
    <n v="2"/>
    <n v="6920025"/>
    <x v="1"/>
    <x v="0"/>
    <s v="na"/>
    <s v="na"/>
    <s v="na"/>
    <s v="na"/>
    <s v="na"/>
    <n v="37098275"/>
    <s v="na"/>
    <s v="na"/>
    <s v="na"/>
    <s v="na"/>
    <n v="22675870"/>
    <n v="188522"/>
    <n v="22864392"/>
    <n v="20456251"/>
    <n v="2408141"/>
    <n v="0.1"/>
    <n v="291196"/>
    <n v="2699337"/>
    <n v="0.11"/>
    <n v="623282"/>
    <n v="371893"/>
    <n v="995175"/>
    <s v="na"/>
    <s v="na"/>
    <s v="na"/>
  </r>
  <r>
    <n v="2"/>
    <n v="6920025"/>
    <x v="1"/>
    <x v="1"/>
    <s v="na"/>
    <s v="na"/>
    <s v="na"/>
    <s v="na"/>
    <s v="na"/>
    <n v="45730869"/>
    <s v="na"/>
    <s v="na"/>
    <s v="na"/>
    <s v="na"/>
    <n v="26714927"/>
    <n v="213638"/>
    <n v="26928565"/>
    <n v="24203102"/>
    <n v="2725463"/>
    <n v="0.1"/>
    <n v="494995"/>
    <n v="3220458"/>
    <n v="0.11"/>
    <n v="1060963"/>
    <n v="176328"/>
    <n v="1237291"/>
    <s v="na"/>
    <s v="na"/>
    <s v="na"/>
  </r>
  <r>
    <n v="2"/>
    <n v="6920025"/>
    <x v="1"/>
    <x v="2"/>
    <s v="na"/>
    <s v="na"/>
    <s v="na"/>
    <s v="na"/>
    <s v="na"/>
    <n v="53927713"/>
    <s v="na"/>
    <s v="na"/>
    <s v="na"/>
    <s v="na"/>
    <n v="29084961"/>
    <n v="1433505"/>
    <n v="30518466"/>
    <n v="27021730"/>
    <n v="3496736"/>
    <n v="0.11"/>
    <n v="272273"/>
    <n v="3769009"/>
    <n v="0.12"/>
    <n v="1154455"/>
    <n v="237902"/>
    <n v="1392357"/>
    <s v="na"/>
    <s v="na"/>
    <s v="na"/>
  </r>
  <r>
    <n v="2"/>
    <n v="6920025"/>
    <x v="1"/>
    <x v="3"/>
    <s v="na"/>
    <s v="na"/>
    <s v="na"/>
    <s v="na"/>
    <s v="na"/>
    <n v="60726058"/>
    <s v="na"/>
    <s v="na"/>
    <s v="na"/>
    <s v="na"/>
    <n v="32712958"/>
    <n v="1238461"/>
    <n v="33951419"/>
    <n v="32011516"/>
    <n v="1939903"/>
    <n v="0.05"/>
    <n v="488293"/>
    <n v="2428196"/>
    <n v="7.0000000000000007E-2"/>
    <n v="1007332"/>
    <n v="576716"/>
    <n v="1584048"/>
    <s v="na"/>
    <s v="na"/>
    <s v="na"/>
  </r>
  <r>
    <n v="2"/>
    <n v="6920025"/>
    <x v="1"/>
    <x v="4"/>
    <s v="na"/>
    <s v="na"/>
    <s v="na"/>
    <s v="na"/>
    <s v="na"/>
    <n v="73370407"/>
    <s v="na"/>
    <s v="na"/>
    <s v="na"/>
    <s v="na"/>
    <n v="37860969"/>
    <n v="485553"/>
    <n v="38346522"/>
    <n v="35093942"/>
    <n v="3252580"/>
    <n v="0.08"/>
    <n v="312148"/>
    <n v="3564728"/>
    <n v="0.09"/>
    <n v="2189449"/>
    <n v="552250"/>
    <n v="2741699"/>
    <s v="na"/>
    <s v="na"/>
    <s v="na"/>
  </r>
  <r>
    <n v="2"/>
    <n v="6920025"/>
    <x v="1"/>
    <x v="5"/>
    <s v="na"/>
    <s v="na"/>
    <s v="na"/>
    <s v="na"/>
    <s v="na"/>
    <n v="69104178"/>
    <s v="na"/>
    <s v="na"/>
    <s v="na"/>
    <s v="na"/>
    <n v="37719673"/>
    <n v="701379"/>
    <n v="38421052"/>
    <n v="38322163"/>
    <n v="98889"/>
    <n v="2.5738233299806598E-3"/>
    <n v="707346"/>
    <n v="806235"/>
    <n v="0.02"/>
    <n v="2185346"/>
    <n v="856290"/>
    <n v="3041636"/>
    <s v="na"/>
    <s v="na"/>
    <s v="na"/>
  </r>
  <r>
    <n v="2"/>
    <n v="6920025"/>
    <x v="1"/>
    <x v="6"/>
    <s v="na"/>
    <s v="na"/>
    <s v="na"/>
    <s v="na"/>
    <s v="na"/>
    <n v="74030437"/>
    <s v="na"/>
    <s v="na"/>
    <s v="na"/>
    <s v="na"/>
    <n v="39645700"/>
    <n v="821639"/>
    <n v="40467339"/>
    <n v="39719051"/>
    <n v="748288"/>
    <n v="0.01"/>
    <n v="1078026"/>
    <n v="1826314"/>
    <n v="0.04"/>
    <n v="2525347"/>
    <n v="952292"/>
    <n v="3477639"/>
    <s v="na"/>
    <s v="na"/>
    <s v="na"/>
  </r>
  <r>
    <n v="2"/>
    <n v="6920025"/>
    <x v="1"/>
    <x v="7"/>
    <n v="34231186"/>
    <n v="44657617"/>
    <n v="0"/>
    <n v="0"/>
    <n v="0"/>
    <n v="78888803"/>
    <n v="22983164"/>
    <n v="1195212"/>
    <n v="7498361"/>
    <n v="31676737"/>
    <n v="44009063"/>
    <n v="675692"/>
    <n v="44684755"/>
    <n v="45136025"/>
    <n v="-451270"/>
    <n v="-0.01"/>
    <n v="953854"/>
    <n v="502584"/>
    <n v="0.01"/>
    <n v="1914316"/>
    <n v="1288687"/>
    <n v="3203003"/>
    <n v="40365430"/>
    <n v="11964251"/>
    <n v="28401179"/>
  </r>
  <r>
    <n v="2"/>
    <n v="6920025"/>
    <x v="1"/>
    <x v="8"/>
    <n v="35043750"/>
    <n v="50550552"/>
    <n v="0"/>
    <n v="0"/>
    <n v="0"/>
    <n v="85594122"/>
    <n v="23307075"/>
    <n v="2614786"/>
    <n v="9565771"/>
    <n v="35487632"/>
    <n v="44140555"/>
    <n v="678300"/>
    <n v="44818855"/>
    <n v="49712871"/>
    <n v="-4894016"/>
    <n v="-0.1"/>
    <n v="505077"/>
    <n v="-4388939"/>
    <n v="-0.09"/>
    <n v="4911952"/>
    <n v="1053983"/>
    <n v="5965935"/>
    <n v="41497590"/>
    <n v="12869914"/>
    <n v="28627676"/>
  </r>
  <r>
    <n v="2"/>
    <n v="6920025"/>
    <x v="1"/>
    <x v="9"/>
    <n v="40704325"/>
    <n v="54680805"/>
    <n v="0"/>
    <n v="0"/>
    <n v="0"/>
    <n v="95385130"/>
    <n v="28781996"/>
    <n v="3521644"/>
    <n v="10334617"/>
    <n v="42638257"/>
    <n v="49820072"/>
    <n v="442821"/>
    <n v="50262893"/>
    <n v="53314575"/>
    <n v="-3051682"/>
    <n v="-0.06"/>
    <n v="689060"/>
    <n v="-2362622"/>
    <n v="-0.04"/>
    <n v="1406251"/>
    <n v="1520550"/>
    <n v="2926801"/>
    <n v="42940764"/>
    <n v="15723948"/>
    <n v="27216816"/>
  </r>
  <r>
    <n v="2"/>
    <n v="6920025"/>
    <x v="1"/>
    <x v="10"/>
    <n v="38049765"/>
    <n v="53368956"/>
    <n v="0"/>
    <n v="1255673"/>
    <n v="0"/>
    <n v="92674394"/>
    <n v="29442462"/>
    <n v="4059841"/>
    <n v="7952723"/>
    <n v="41455026"/>
    <n v="47921914"/>
    <n v="833248"/>
    <n v="48755162"/>
    <n v="47583262"/>
    <n v="1171900"/>
    <n v="0.02"/>
    <n v="845109"/>
    <n v="2017009"/>
    <n v="0.04"/>
    <n v="1854655"/>
    <n v="1442799"/>
    <n v="3297454"/>
    <n v="44110735"/>
    <n v="18417996"/>
    <n v="25692739"/>
  </r>
  <r>
    <n v="2"/>
    <n v="6920025"/>
    <x v="1"/>
    <x v="11"/>
    <n v="39648639"/>
    <n v="52171087"/>
    <n v="0"/>
    <n v="1492522"/>
    <n v="0"/>
    <n v="93312248"/>
    <n v="31168156"/>
    <n v="3082691"/>
    <n v="6729066"/>
    <n v="40979913"/>
    <n v="49182455"/>
    <n v="616941"/>
    <n v="49799396"/>
    <n v="50609649"/>
    <n v="-810253"/>
    <n v="-0.01"/>
    <n v="274838"/>
    <n v="-535415"/>
    <n v="-0.01"/>
    <n v="1541315"/>
    <n v="1609015"/>
    <n v="3150330"/>
    <n v="45271171"/>
    <n v="21025466"/>
    <n v="24245705"/>
  </r>
  <r>
    <n v="2"/>
    <n v="6920025"/>
    <x v="1"/>
    <x v="12"/>
    <n v="40777793"/>
    <n v="50221590"/>
    <n v="0"/>
    <n v="3301033"/>
    <n v="0"/>
    <n v="94300415"/>
    <n v="29148093"/>
    <n v="4205131"/>
    <n v="9884193"/>
    <n v="43237417"/>
    <n v="47764779"/>
    <n v="491800"/>
    <n v="48256579"/>
    <n v="51840146"/>
    <n v="-3583567"/>
    <n v="-7.0000000000000007E-2"/>
    <n v="250154"/>
    <n v="-3333413"/>
    <n v="-0.06"/>
    <n v="1860331"/>
    <n v="1437888"/>
    <n v="3298219"/>
    <n v="46984400"/>
    <n v="23617573"/>
    <n v="23366827"/>
  </r>
  <r>
    <n v="2"/>
    <n v="6920025"/>
    <x v="1"/>
    <x v="13"/>
    <n v="33229333"/>
    <n v="46782205"/>
    <n v="0"/>
    <n v="4538503"/>
    <n v="0"/>
    <n v="84550041"/>
    <n v="26834067"/>
    <n v="2162311"/>
    <n v="9288454"/>
    <n v="38284832"/>
    <n v="43698325"/>
    <n v="447299"/>
    <n v="44145624"/>
    <n v="48023643"/>
    <n v="-3878019"/>
    <n v="-0.08"/>
    <n v="262210"/>
    <n v="-3615809"/>
    <n v="-0.08"/>
    <n v="1725421"/>
    <n v="841463"/>
    <n v="2566884"/>
    <n v="48032762"/>
    <n v="25978224"/>
    <n v="22054538"/>
  </r>
  <r>
    <n v="2"/>
    <n v="6920025"/>
    <x v="1"/>
    <x v="14"/>
    <n v="37351908"/>
    <n v="60175792"/>
    <n v="0"/>
    <n v="0"/>
    <n v="0"/>
    <n v="97527699"/>
    <n v="34169903"/>
    <n v="6307772"/>
    <n v="9372874"/>
    <n v="49850549"/>
    <n v="44166663"/>
    <n v="512774"/>
    <n v="44679437"/>
    <n v="50277886"/>
    <n v="-5598449"/>
    <n v="-0.12"/>
    <n v="11419"/>
    <n v="-5587031"/>
    <n v="-0.12"/>
    <n v="2467485"/>
    <n v="1043002"/>
    <n v="3510487"/>
    <n v="28705396"/>
    <n v="2000552"/>
    <n v="26704844"/>
  </r>
  <r>
    <n v="2"/>
    <n v="6920025"/>
    <x v="1"/>
    <x v="15"/>
    <n v="44155347"/>
    <n v="66808103"/>
    <n v="0"/>
    <n v="0"/>
    <n v="0"/>
    <n v="110963450"/>
    <n v="39274101"/>
    <n v="9169174"/>
    <n v="10209088"/>
    <n v="58652363"/>
    <n v="50276130"/>
    <n v="1093426"/>
    <n v="51369557"/>
    <n v="50483694"/>
    <n v="885863"/>
    <n v="0.01"/>
    <n v="0"/>
    <n v="885863"/>
    <n v="0.01"/>
    <n v="801684"/>
    <n v="1233272"/>
    <n v="2034956"/>
    <n v="29744827"/>
    <n v="4023521"/>
    <n v="25721306"/>
  </r>
  <r>
    <n v="2"/>
    <n v="6920025"/>
    <x v="1"/>
    <x v="16"/>
    <n v="44242196"/>
    <n v="82421479"/>
    <n v="0"/>
    <n v="0"/>
    <n v="0"/>
    <n v="126663675"/>
    <n v="52568519"/>
    <n v="7678712"/>
    <n v="6984604"/>
    <n v="67231835"/>
    <n v="57138111"/>
    <n v="1425072"/>
    <n v="58563183"/>
    <n v="52768607"/>
    <n v="5794576"/>
    <n v="0.09"/>
    <n v="0"/>
    <n v="5794576"/>
    <m/>
    <n v="794494"/>
    <n v="1499235"/>
    <n v="2293729"/>
    <n v="31013517"/>
    <n v="6080325"/>
    <n v="24933192"/>
  </r>
  <r>
    <n v="2"/>
    <n v="6920025"/>
    <x v="1"/>
    <x v="17"/>
    <n v="54826507"/>
    <n v="89408759"/>
    <n v="0"/>
    <n v="0"/>
    <n v="0"/>
    <n v="144235266"/>
    <n v="64461606"/>
    <n v="8297855"/>
    <n v="8054027"/>
    <n v="80813488"/>
    <n v="60962770"/>
    <n v="1310572"/>
    <n v="62273342"/>
    <n v="52326694"/>
    <n v="9946648"/>
    <n v="0.15"/>
    <n v="3153796"/>
    <n v="13100444"/>
    <n v="0.2"/>
    <n v="0"/>
    <n v="2459008"/>
    <n v="2459008"/>
    <n v="34043511"/>
    <n v="8531901"/>
    <n v="25511610"/>
  </r>
  <r>
    <n v="2"/>
    <n v="6920025"/>
    <x v="1"/>
    <x v="18"/>
    <n v="52909935"/>
    <n v="99941973"/>
    <s v="-"/>
    <n v="0"/>
    <n v="0"/>
    <n v="152851908"/>
    <n v="70135589"/>
    <n v="13102242"/>
    <n v="9554363"/>
    <n v="92792194"/>
    <n v="57111233"/>
    <n v="819727"/>
    <n v="57930960"/>
    <n v="50301121"/>
    <n v="7629839"/>
    <n v="0.13170572350259688"/>
    <n v="2829943"/>
    <n v="10459782"/>
    <m/>
    <n v="459646"/>
    <n v="2488835"/>
    <n v="2948481"/>
    <n v="34801662"/>
    <n v="10723463"/>
    <n v="24078199"/>
  </r>
  <r>
    <n v="3"/>
    <n v="6920327"/>
    <x v="2"/>
    <x v="0"/>
    <s v="na"/>
    <s v="na"/>
    <s v="na"/>
    <s v="na"/>
    <s v="na"/>
    <n v="96734878"/>
    <s v="na"/>
    <s v="na"/>
    <s v="na"/>
    <s v="na"/>
    <n v="62561960"/>
    <n v="1223121"/>
    <n v="63785081"/>
    <n v="61527692"/>
    <n v="2257389"/>
    <n v="0.03"/>
    <n v="1889862"/>
    <n v="4147251"/>
    <n v="0.06"/>
    <n v="2026279"/>
    <n v="634181"/>
    <n v="2660460"/>
    <s v="na"/>
    <s v="na"/>
    <s v="na"/>
  </r>
  <r>
    <n v="3"/>
    <n v="6920327"/>
    <x v="2"/>
    <x v="1"/>
    <s v="na"/>
    <s v="na"/>
    <s v="na"/>
    <s v="na"/>
    <s v="na"/>
    <n v="107924602"/>
    <s v="na"/>
    <s v="na"/>
    <s v="na"/>
    <s v="na"/>
    <n v="67415458"/>
    <n v="1164763"/>
    <n v="68580221"/>
    <n v="68094206"/>
    <n v="486015"/>
    <n v="7.0868100585444304E-3"/>
    <n v="3600961"/>
    <n v="4086976"/>
    <n v="0.05"/>
    <n v="2806629"/>
    <n v="597894"/>
    <n v="3404523"/>
    <s v="na"/>
    <s v="na"/>
    <s v="na"/>
  </r>
  <r>
    <n v="3"/>
    <n v="6920327"/>
    <x v="2"/>
    <x v="2"/>
    <s v="na"/>
    <s v="na"/>
    <s v="na"/>
    <s v="na"/>
    <s v="na"/>
    <n v="126334452"/>
    <s v="na"/>
    <s v="na"/>
    <s v="na"/>
    <s v="na"/>
    <n v="73279562"/>
    <n v="3887723"/>
    <n v="77167285"/>
    <n v="75700301"/>
    <n v="1466984"/>
    <n v="0.01"/>
    <n v="3379372"/>
    <n v="4846356"/>
    <n v="0.06"/>
    <n v="2841041"/>
    <n v="663791"/>
    <n v="3504832"/>
    <s v="na"/>
    <s v="na"/>
    <s v="na"/>
  </r>
  <r>
    <n v="3"/>
    <n v="6920327"/>
    <x v="2"/>
    <x v="3"/>
    <s v="na"/>
    <s v="na"/>
    <s v="na"/>
    <s v="na"/>
    <s v="na"/>
    <n v="149660745"/>
    <s v="na"/>
    <s v="na"/>
    <s v="na"/>
    <s v="na"/>
    <n v="78191867"/>
    <n v="1138495"/>
    <n v="79330362"/>
    <n v="79290946"/>
    <n v="39416"/>
    <n v="4.9685894538083696E-4"/>
    <n v="4344316"/>
    <n v="4383732"/>
    <n v="0.05"/>
    <n v="4078272"/>
    <n v="1242630"/>
    <n v="5320902"/>
    <s v="na"/>
    <s v="na"/>
    <s v="na"/>
  </r>
  <r>
    <n v="3"/>
    <n v="6920327"/>
    <x v="2"/>
    <x v="4"/>
    <s v="na"/>
    <s v="na"/>
    <s v="na"/>
    <s v="na"/>
    <s v="na"/>
    <n v="172046726"/>
    <s v="na"/>
    <s v="na"/>
    <s v="na"/>
    <s v="na"/>
    <n v="85137460"/>
    <n v="1054677"/>
    <n v="86192137"/>
    <n v="81149641"/>
    <n v="5042496"/>
    <n v="0.05"/>
    <n v="-1066206"/>
    <n v="3976290"/>
    <n v="0.04"/>
    <n v="5184632"/>
    <n v="2359379"/>
    <n v="7544011"/>
    <s v="na"/>
    <s v="na"/>
    <s v="na"/>
  </r>
  <r>
    <n v="3"/>
    <n v="6920327"/>
    <x v="2"/>
    <x v="5"/>
    <s v="na"/>
    <s v="na"/>
    <s v="na"/>
    <s v="na"/>
    <s v="na"/>
    <n v="192661606"/>
    <s v="na"/>
    <s v="na"/>
    <s v="na"/>
    <s v="na"/>
    <n v="94127985"/>
    <n v="1190834"/>
    <n v="95318819"/>
    <n v="91984435"/>
    <n v="3334384"/>
    <n v="0.03"/>
    <n v="2704686"/>
    <n v="6039070"/>
    <n v="0.06"/>
    <n v="6891127"/>
    <n v="5063684"/>
    <n v="11954811"/>
    <s v="na"/>
    <s v="na"/>
    <s v="na"/>
  </r>
  <r>
    <n v="3"/>
    <n v="6920327"/>
    <x v="2"/>
    <x v="6"/>
    <s v="na"/>
    <s v="na"/>
    <s v="na"/>
    <s v="na"/>
    <s v="na"/>
    <n v="204445472"/>
    <s v="na"/>
    <s v="na"/>
    <s v="na"/>
    <s v="na"/>
    <n v="97816930"/>
    <n v="1362160"/>
    <n v="99179090"/>
    <n v="99305839"/>
    <n v="-126749"/>
    <n v="-1.2779810744381699E-3"/>
    <n v="-21407"/>
    <n v="-148156"/>
    <n v="-1.49414544105473E-3"/>
    <n v="6870782"/>
    <n v="5845102"/>
    <n v="12715884"/>
    <s v="na"/>
    <s v="na"/>
    <s v="na"/>
  </r>
  <r>
    <n v="3"/>
    <n v="6920327"/>
    <x v="2"/>
    <x v="7"/>
    <n v="142859823"/>
    <n v="84538785"/>
    <n v="0"/>
    <n v="0"/>
    <n v="0"/>
    <n v="227398608"/>
    <n v="75960138"/>
    <n v="16049765"/>
    <n v="17485895"/>
    <n v="109495798"/>
    <n v="103627817"/>
    <n v="1402645"/>
    <n v="105030462"/>
    <n v="103429753"/>
    <n v="1600709"/>
    <n v="0.01"/>
    <n v="2904488"/>
    <n v="4505197"/>
    <n v="0.04"/>
    <n v="6733489"/>
    <n v="7541504"/>
    <n v="14274993"/>
    <n v="101492595"/>
    <n v="64261469"/>
    <n v="37231126"/>
  </r>
  <r>
    <n v="3"/>
    <n v="6920327"/>
    <x v="2"/>
    <x v="8"/>
    <n v="156965701"/>
    <n v="96559729"/>
    <n v="0"/>
    <n v="0"/>
    <n v="0"/>
    <n v="253525430"/>
    <n v="87086671"/>
    <n v="20106450"/>
    <n v="21167403"/>
    <n v="128360524"/>
    <n v="108548043"/>
    <n v="1392763"/>
    <n v="109940806"/>
    <n v="110432843"/>
    <n v="-492037"/>
    <n v="-4.4754720099104998E-3"/>
    <n v="3564209"/>
    <n v="3072172"/>
    <n v="0.02"/>
    <n v="9898566"/>
    <n v="6718297"/>
    <n v="16616863"/>
    <n v="104563439"/>
    <n v="69592275"/>
    <n v="34971164"/>
  </r>
  <r>
    <n v="3"/>
    <n v="6920327"/>
    <x v="2"/>
    <x v="9"/>
    <n v="161760424"/>
    <n v="112328060"/>
    <n v="0"/>
    <n v="0"/>
    <n v="0"/>
    <n v="274117581"/>
    <n v="88897828"/>
    <n v="23570781"/>
    <n v="27994331"/>
    <n v="140462940"/>
    <n v="117270052"/>
    <n v="1474847"/>
    <n v="118744899"/>
    <n v="120453178"/>
    <n v="-1708279"/>
    <n v="-0.01"/>
    <n v="3879501"/>
    <n v="2171222"/>
    <n v="0.01"/>
    <n v="9408188"/>
    <n v="6976401"/>
    <n v="16384589"/>
    <n v="114539895"/>
    <n v="76123274"/>
    <n v="38416621"/>
  </r>
  <r>
    <n v="3"/>
    <n v="6920327"/>
    <x v="2"/>
    <x v="10"/>
    <n v="158294963"/>
    <n v="117637950"/>
    <n v="0"/>
    <n v="0"/>
    <n v="0"/>
    <n v="275932913"/>
    <n v="91423560"/>
    <n v="23623297"/>
    <n v="20022558"/>
    <n v="135069415"/>
    <n v="123315410"/>
    <n v="1698620"/>
    <n v="125014030"/>
    <n v="119766156"/>
    <n v="5247874"/>
    <n v="0.04"/>
    <n v="5139260"/>
    <n v="10387134"/>
    <n v="7.0000000000000007E-2"/>
    <n v="9764645"/>
    <n v="7783443"/>
    <n v="17548088"/>
    <n v="116281042"/>
    <n v="82685696"/>
    <n v="33595346"/>
  </r>
  <r>
    <n v="3"/>
    <n v="6920327"/>
    <x v="2"/>
    <x v="11"/>
    <n v="153784509"/>
    <n v="123228414"/>
    <n v="0"/>
    <n v="0"/>
    <n v="0"/>
    <n v="277012923"/>
    <n v="87941891"/>
    <n v="29654024"/>
    <n v="21390922"/>
    <n v="138986837"/>
    <n v="119892151"/>
    <n v="1583144"/>
    <n v="121475295"/>
    <n v="120590244"/>
    <n v="885051"/>
    <n v="7.2858518269085099E-3"/>
    <n v="1885004"/>
    <n v="2770055"/>
    <n v="0.02"/>
    <n v="10414884"/>
    <n v="7719052"/>
    <n v="18133936"/>
    <n v="120337536"/>
    <n v="89370092"/>
    <n v="30967444"/>
  </r>
  <r>
    <n v="3"/>
    <n v="6920327"/>
    <x v="2"/>
    <x v="12"/>
    <n v="151065539"/>
    <n v="133316709"/>
    <n v="0"/>
    <n v="0"/>
    <n v="0"/>
    <n v="284382248"/>
    <n v="93980059"/>
    <n v="26602024"/>
    <n v="20378994"/>
    <n v="140961077"/>
    <n v="124900183"/>
    <n v="2420108"/>
    <n v="127320291"/>
    <n v="122497794"/>
    <n v="4822497"/>
    <n v="0.03"/>
    <n v="4397117"/>
    <n v="9219614"/>
    <n v="0.06"/>
    <n v="8902273"/>
    <n v="9618715"/>
    <n v="18520988"/>
    <n v="155264792"/>
    <n v="96314157"/>
    <n v="58950635"/>
  </r>
  <r>
    <n v="3"/>
    <n v="6920327"/>
    <x v="2"/>
    <x v="13"/>
    <n v="155350785"/>
    <n v="136784397"/>
    <n v="0"/>
    <n v="0"/>
    <n v="0"/>
    <n v="292135182"/>
    <n v="93701615"/>
    <n v="25211856"/>
    <n v="25319434"/>
    <n v="144232905"/>
    <n v="126714279"/>
    <n v="3284263"/>
    <n v="129998542"/>
    <n v="123469328"/>
    <n v="6529214"/>
    <n v="0.05"/>
    <n v="-1436486"/>
    <n v="5092728"/>
    <n v="0.03"/>
    <n v="12043936"/>
    <n v="9144062"/>
    <n v="21187998"/>
    <n v="181738573"/>
    <n v="103656998"/>
    <n v="78081575"/>
  </r>
  <r>
    <n v="3"/>
    <n v="6920327"/>
    <x v="2"/>
    <x v="14"/>
    <n v="180594523"/>
    <n v="160364722"/>
    <n v="0"/>
    <n v="0"/>
    <n v="0"/>
    <n v="340959245"/>
    <n v="120258289"/>
    <n v="38161954"/>
    <n v="29496184"/>
    <n v="187916427"/>
    <n v="141025814"/>
    <n v="1494962"/>
    <n v="142520776"/>
    <n v="137861117"/>
    <n v="4659659"/>
    <n v="0.03"/>
    <n v="991115"/>
    <n v="5650774"/>
    <n v="0.03"/>
    <n v="8984596"/>
    <n v="3032408"/>
    <n v="12017004"/>
    <n v="184472538"/>
    <n v="111874922"/>
    <n v="72597616"/>
  </r>
  <r>
    <n v="3"/>
    <n v="6920327"/>
    <x v="2"/>
    <x v="15"/>
    <n v="180958650"/>
    <n v="186549452"/>
    <n v="0"/>
    <n v="0"/>
    <n v="0"/>
    <n v="367508102"/>
    <n v="126401789"/>
    <n v="57525589"/>
    <n v="28480455"/>
    <n v="212407833"/>
    <n v="149674126"/>
    <n v="5088278"/>
    <n v="154762404"/>
    <n v="144529094"/>
    <n v="10233310"/>
    <n v="0.06"/>
    <n v="774532"/>
    <n v="11007842"/>
    <n v="7.0000000000000007E-2"/>
    <n v="3552597"/>
    <n v="1873546"/>
    <n v="5426143"/>
    <n v="201751932"/>
    <n v="119410617"/>
    <n v="82341315"/>
  </r>
  <r>
    <n v="3"/>
    <n v="6920327"/>
    <x v="2"/>
    <x v="16"/>
    <n v="187900768"/>
    <n v="240788113"/>
    <n v="0"/>
    <n v="0"/>
    <n v="0"/>
    <n v="428688881"/>
    <n v="160751996"/>
    <n v="59063269"/>
    <n v="33213104"/>
    <n v="253028369"/>
    <n v="172301426"/>
    <n v="3747481"/>
    <n v="176048907"/>
    <n v="168307789"/>
    <n v="7741118"/>
    <n v="0.04"/>
    <n v="2418401"/>
    <n v="10159519"/>
    <n v="0.05"/>
    <n v="1730938"/>
    <n v="1628148"/>
    <n v="3359086"/>
    <n v="207862699"/>
    <n v="127295948"/>
    <n v="80566751"/>
  </r>
  <r>
    <n v="3"/>
    <n v="6920327"/>
    <x v="2"/>
    <x v="17"/>
    <n v="202951329"/>
    <n v="255280235"/>
    <n v="0"/>
    <n v="0"/>
    <n v="0"/>
    <n v="458231564"/>
    <n v="183368924"/>
    <n v="60782270"/>
    <n v="30157301"/>
    <n v="274308495"/>
    <n v="180639585"/>
    <n v="3234827"/>
    <n v="183874412"/>
    <n v="172406691"/>
    <n v="11467721"/>
    <n v="0.06"/>
    <n v="-434024"/>
    <n v="11033697"/>
    <n v="0.06"/>
    <n v="594716"/>
    <n v="2688768"/>
    <n v="3283484"/>
    <n v="213057522"/>
    <n v="133154806"/>
    <n v="79902716"/>
  </r>
  <r>
    <n v="3"/>
    <n v="6920327"/>
    <x v="2"/>
    <x v="18"/>
    <n v="204883022"/>
    <n v="273812598"/>
    <n v="0"/>
    <n v="0"/>
    <n v="0"/>
    <n v="478695620"/>
    <n v="187958060"/>
    <n v="67297042"/>
    <n v="34538274"/>
    <n v="289793376"/>
    <n v="183842618"/>
    <n v="3152915"/>
    <n v="186995533"/>
    <n v="176966971"/>
    <n v="10028562"/>
    <m/>
    <n v="-1906253"/>
    <n v="8122309"/>
    <m/>
    <n v="2627564"/>
    <n v="2432062"/>
    <n v="5059626"/>
    <n v="221451095"/>
    <n v="139357010"/>
    <n v="82094085"/>
  </r>
  <r>
    <n v="4"/>
    <n v="6920195"/>
    <x v="3"/>
    <x v="0"/>
    <s v="na"/>
    <s v="na"/>
    <s v="na"/>
    <s v="na"/>
    <s v="na"/>
    <n v="8254211"/>
    <s v="na"/>
    <s v="na"/>
    <s v="na"/>
    <s v="na"/>
    <n v="7151929"/>
    <n v="834842"/>
    <n v="7986771"/>
    <n v="7300880"/>
    <n v="685891"/>
    <n v="0.08"/>
    <n v="34982"/>
    <n v="720873"/>
    <n v="0.08"/>
    <n v="38379"/>
    <n v="2706"/>
    <n v="41085"/>
    <s v="na"/>
    <s v="na"/>
    <s v="na"/>
  </r>
  <r>
    <n v="4"/>
    <n v="6920195"/>
    <x v="3"/>
    <x v="1"/>
    <s v="na"/>
    <s v="na"/>
    <s v="na"/>
    <s v="na"/>
    <s v="na"/>
    <n v="8830604"/>
    <s v="na"/>
    <s v="na"/>
    <s v="na"/>
    <s v="na"/>
    <n v="7271115"/>
    <n v="841485"/>
    <n v="8112600"/>
    <n v="8085597"/>
    <n v="27003"/>
    <n v="3.3285259965978799E-3"/>
    <n v="71552"/>
    <n v="98555"/>
    <n v="0.01"/>
    <n v="347868"/>
    <n v="12219"/>
    <n v="360087"/>
    <s v="na"/>
    <s v="na"/>
    <s v="na"/>
  </r>
  <r>
    <n v="4"/>
    <n v="6920195"/>
    <x v="3"/>
    <x v="2"/>
    <s v="na"/>
    <s v="na"/>
    <s v="na"/>
    <s v="na"/>
    <s v="na"/>
    <n v="9592237"/>
    <s v="na"/>
    <s v="na"/>
    <s v="na"/>
    <s v="na"/>
    <n v="7947217"/>
    <n v="910546"/>
    <n v="8857763"/>
    <n v="8875451"/>
    <n v="-17688"/>
    <n v="-1.9968924433855402E-3"/>
    <n v="523661"/>
    <n v="505973"/>
    <n v="0.05"/>
    <n v="89717"/>
    <n v="48661"/>
    <n v="138378"/>
    <s v="na"/>
    <s v="na"/>
    <s v="na"/>
  </r>
  <r>
    <n v="4"/>
    <n v="6920195"/>
    <x v="3"/>
    <x v="3"/>
    <s v="na"/>
    <s v="na"/>
    <s v="na"/>
    <s v="na"/>
    <s v="na"/>
    <n v="9246362"/>
    <s v="na"/>
    <s v="na"/>
    <s v="na"/>
    <s v="na"/>
    <n v="8446922"/>
    <n v="892531"/>
    <n v="9339453"/>
    <n v="9877658"/>
    <n v="-538205"/>
    <n v="-0.05"/>
    <n v="588488"/>
    <n v="50283"/>
    <n v="5.0647964164976401E-3"/>
    <n v="107750"/>
    <n v="22224"/>
    <n v="129974"/>
    <s v="na"/>
    <s v="na"/>
    <s v="na"/>
  </r>
  <r>
    <n v="4"/>
    <n v="6920195"/>
    <x v="3"/>
    <x v="4"/>
    <s v="na"/>
    <s v="na"/>
    <s v="na"/>
    <s v="na"/>
    <s v="na"/>
    <n v="9548989"/>
    <s v="na"/>
    <s v="na"/>
    <s v="na"/>
    <s v="na"/>
    <n v="7966387"/>
    <n v="164874"/>
    <n v="8131261"/>
    <n v="9944575"/>
    <n v="-1813314"/>
    <n v="-0.22"/>
    <n v="404567"/>
    <n v="-1408747"/>
    <n v="-0.16"/>
    <n v="449579"/>
    <n v="69032"/>
    <n v="518611"/>
    <s v="na"/>
    <s v="na"/>
    <s v="na"/>
  </r>
  <r>
    <n v="4"/>
    <n v="6920195"/>
    <x v="3"/>
    <x v="5"/>
    <s v="na"/>
    <s v="na"/>
    <s v="na"/>
    <s v="na"/>
    <s v="na"/>
    <n v="9832863"/>
    <s v="na"/>
    <s v="na"/>
    <s v="na"/>
    <s v="na"/>
    <n v="9020569"/>
    <n v="141762"/>
    <n v="9162331"/>
    <n v="10105843"/>
    <n v="-943512"/>
    <n v="-0.1"/>
    <n v="788678"/>
    <n v="-154834"/>
    <n v="-0.01"/>
    <n v="329201"/>
    <n v="39786"/>
    <n v="368987"/>
    <s v="na"/>
    <s v="na"/>
    <s v="na"/>
  </r>
  <r>
    <n v="4"/>
    <n v="6920195"/>
    <x v="3"/>
    <x v="6"/>
    <s v="na"/>
    <s v="na"/>
    <s v="na"/>
    <s v="na"/>
    <s v="na"/>
    <n v="11850701"/>
    <s v="na"/>
    <s v="na"/>
    <s v="na"/>
    <s v="na"/>
    <n v="10092893"/>
    <n v="287013"/>
    <n v="10379906"/>
    <n v="10374572"/>
    <n v="5334"/>
    <n v="5.1387748598108701E-4"/>
    <n v="821085"/>
    <n v="826419"/>
    <n v="7.0000000000000007E-2"/>
    <n v="325448"/>
    <n v="58174"/>
    <n v="383622"/>
    <s v="na"/>
    <s v="na"/>
    <s v="na"/>
  </r>
  <r>
    <n v="4"/>
    <n v="6920195"/>
    <x v="3"/>
    <x v="7"/>
    <n v="3223450"/>
    <n v="9303479"/>
    <n v="1493991"/>
    <n v="1137043"/>
    <n v="0"/>
    <n v="15157963"/>
    <n v="1103155"/>
    <n v="189143"/>
    <n v="726902"/>
    <n v="2019200"/>
    <n v="12528302"/>
    <n v="300139"/>
    <n v="12828441"/>
    <n v="13535222"/>
    <n v="-706781"/>
    <n v="-0.05"/>
    <n v="921391"/>
    <n v="214610"/>
    <n v="0.01"/>
    <n v="411604"/>
    <n v="198857"/>
    <n v="610461"/>
    <n v="15415376"/>
    <n v="5167548"/>
    <n v="10247828"/>
  </r>
  <r>
    <n v="4"/>
    <n v="6920195"/>
    <x v="3"/>
    <x v="8"/>
    <n v="3809951"/>
    <n v="9753793"/>
    <n v="1583524"/>
    <n v="1291059"/>
    <n v="0"/>
    <n v="16438327"/>
    <n v="1656460"/>
    <n v="-69006"/>
    <n v="931213"/>
    <n v="2518667"/>
    <n v="12773187"/>
    <n v="201366"/>
    <n v="12974553"/>
    <n v="14636145"/>
    <n v="-1661592"/>
    <n v="-0.12"/>
    <n v="1507421"/>
    <n v="-154171"/>
    <n v="-0.04"/>
    <n v="945074"/>
    <n v="201399"/>
    <n v="1146473"/>
    <n v="16001381"/>
    <n v="6148324"/>
    <n v="9853057"/>
  </r>
  <r>
    <n v="4"/>
    <n v="6920195"/>
    <x v="3"/>
    <x v="9"/>
    <n v="3491903"/>
    <n v="10710583"/>
    <n v="1886702"/>
    <n v="1086475"/>
    <n v="0"/>
    <n v="17175663"/>
    <n v="1734280"/>
    <n v="173548"/>
    <n v="702320"/>
    <n v="2610148"/>
    <n v="13674640"/>
    <n v="240335"/>
    <n v="13914975"/>
    <n v="15428678"/>
    <n v="-1513703"/>
    <n v="-0.1"/>
    <n v="822738"/>
    <n v="-690965"/>
    <n v="-0.04"/>
    <n v="553932"/>
    <n v="336943"/>
    <n v="890875"/>
    <n v="15650574"/>
    <n v="6319591"/>
    <n v="9330983"/>
  </r>
  <r>
    <n v="4"/>
    <n v="6920195"/>
    <x v="3"/>
    <x v="10"/>
    <n v="3916564"/>
    <n v="11607377"/>
    <n v="2280188"/>
    <n v="1289350"/>
    <n v="0"/>
    <n v="19093479"/>
    <n v="2017107"/>
    <n v="439058"/>
    <n v="969608"/>
    <n v="3425773"/>
    <n v="14507391"/>
    <n v="229993"/>
    <n v="14737384"/>
    <n v="15995044"/>
    <n v="-1257660"/>
    <n v="-0.08"/>
    <n v="873179"/>
    <n v="-384481"/>
    <n v="-0.02"/>
    <n v="852645"/>
    <n v="387048"/>
    <n v="1239693"/>
    <n v="15970151"/>
    <n v="7248521"/>
    <n v="8721630"/>
  </r>
  <r>
    <n v="4"/>
    <n v="6920195"/>
    <x v="3"/>
    <x v="11"/>
    <n v="3699571"/>
    <n v="11744653"/>
    <n v="2412316"/>
    <n v="1575258"/>
    <n v="0"/>
    <n v="19431798"/>
    <n v="1717000"/>
    <n v="602629"/>
    <n v="792015"/>
    <n v="3111644"/>
    <n v="15758085"/>
    <n v="288080"/>
    <n v="16046165"/>
    <n v="17557866"/>
    <n v="-1511701"/>
    <n v="-0.09"/>
    <n v="1009116"/>
    <n v="-502585"/>
    <n v="-0.02"/>
    <n v="641672"/>
    <n v="369999"/>
    <n v="1011671"/>
    <n v="16802809"/>
    <n v="8207721"/>
    <n v="8595088"/>
  </r>
  <r>
    <n v="4"/>
    <n v="6920195"/>
    <x v="3"/>
    <x v="12"/>
    <n v="4173086"/>
    <n v="12564240"/>
    <n v="2031103"/>
    <n v="2111545"/>
    <n v="0"/>
    <n v="20879974"/>
    <n v="1734974"/>
    <n v="701164"/>
    <n v="1120527"/>
    <n v="3556665"/>
    <n v="16082990"/>
    <n v="619868"/>
    <n v="16702858"/>
    <n v="17873268"/>
    <n v="-1170410"/>
    <n v="-7.0000000000000007E-2"/>
    <n v="876548"/>
    <n v="-293862"/>
    <n v="-0.01"/>
    <n v="741948"/>
    <n v="498371"/>
    <n v="1240319"/>
    <n v="17700047"/>
    <n v="9133745"/>
    <n v="8566302"/>
  </r>
  <r>
    <n v="4"/>
    <n v="6920195"/>
    <x v="3"/>
    <x v="13"/>
    <n v="3933472"/>
    <n v="12970497"/>
    <n v="2132576"/>
    <n v="2249123"/>
    <n v="0"/>
    <n v="21285668"/>
    <n v="3197434"/>
    <n v="920918"/>
    <n v="913853"/>
    <n v="5032205"/>
    <n v="14685339"/>
    <n v="470223"/>
    <n v="15155562"/>
    <n v="18662477"/>
    <n v="-3506915"/>
    <n v="-0.23"/>
    <n v="951766"/>
    <n v="-2555149"/>
    <n v="-0.15"/>
    <n v="901807"/>
    <n v="666317"/>
    <n v="1568124"/>
    <n v="18555579"/>
    <n v="9974780"/>
    <n v="8580799"/>
  </r>
  <r>
    <n v="4"/>
    <n v="6920195"/>
    <x v="3"/>
    <x v="14"/>
    <n v="4050362"/>
    <n v="15123641"/>
    <n v="1996682"/>
    <n v="2442153"/>
    <n v="0"/>
    <n v="23612838"/>
    <n v="4899137"/>
    <n v="846376"/>
    <n v="944671"/>
    <n v="6690184"/>
    <n v="15763116"/>
    <n v="502464"/>
    <n v="16265580"/>
    <n v="17702937"/>
    <n v="-1437357"/>
    <n v="-0.08"/>
    <n v="881458"/>
    <n v="-555899"/>
    <n v="-0.03"/>
    <n v="880959"/>
    <n v="278579"/>
    <n v="1159538"/>
    <n v="20019510"/>
    <n v="10986029"/>
    <n v="9033481"/>
  </r>
  <r>
    <n v="4"/>
    <n v="6920195"/>
    <x v="3"/>
    <x v="15"/>
    <n v="1959538"/>
    <n v="21909927"/>
    <n v="2117270"/>
    <n v="2501463"/>
    <n v="0"/>
    <n v="28488198"/>
    <n v="6235699"/>
    <n v="1585035"/>
    <n v="1378346"/>
    <n v="9199080"/>
    <n v="18560050"/>
    <n v="759873"/>
    <n v="19319923"/>
    <n v="19856868"/>
    <n v="-536945"/>
    <n v="-0.02"/>
    <n v="1075790"/>
    <n v="538845"/>
    <n v="0.02"/>
    <n v="601198"/>
    <n v="127870"/>
    <n v="729068"/>
    <n v="21028553"/>
    <n v="12078965"/>
    <n v="8949588"/>
  </r>
  <r>
    <n v="4"/>
    <n v="6920195"/>
    <x v="3"/>
    <x v="16"/>
    <n v="2141634"/>
    <n v="24416804"/>
    <n v="1574205"/>
    <n v="2412385"/>
    <n v="0"/>
    <n v="30545028"/>
    <n v="4825095"/>
    <n v="2442538"/>
    <n v="2258047"/>
    <n v="9525680"/>
    <n v="20613016"/>
    <n v="609599"/>
    <n v="21222615"/>
    <n v="21181406"/>
    <n v="41209"/>
    <n v="1.9417494027008501E-3"/>
    <n v="1027529"/>
    <n v="1068738"/>
    <n v="0.04"/>
    <n v="302494"/>
    <n v="103838"/>
    <n v="406332"/>
    <n v="21110498"/>
    <n v="13107413"/>
    <n v="8003085"/>
  </r>
  <r>
    <n v="4"/>
    <n v="6920195"/>
    <x v="3"/>
    <x v="17"/>
    <n v="6306764"/>
    <n v="25038952"/>
    <n v="1875095"/>
    <n v="0"/>
    <n v="0"/>
    <n v="33220811"/>
    <n v="4619218"/>
    <n v="2850702"/>
    <n v="2871780"/>
    <n v="10341700"/>
    <n v="22481471"/>
    <n v="792371"/>
    <n v="23273842"/>
    <n v="23444347"/>
    <n v="-170505"/>
    <n v="-7.3260358130814796E-3"/>
    <n v="1084316"/>
    <n v="913811"/>
    <n v="0.03"/>
    <n v="343831"/>
    <n v="53809"/>
    <n v="397640"/>
    <n v="21360955"/>
    <n v="14002573"/>
    <n v="7358382"/>
  </r>
  <r>
    <n v="4"/>
    <n v="6920195"/>
    <x v="3"/>
    <x v="18"/>
    <n v="6257759"/>
    <n v="25654955"/>
    <n v="2300604"/>
    <n v="0"/>
    <n v="0"/>
    <n v="34213318"/>
    <n v="5140885"/>
    <n v="2000601"/>
    <n v="2558729"/>
    <n v="9700215"/>
    <n v="23466616"/>
    <n v="1855831"/>
    <n v="25322447"/>
    <n v="26029064"/>
    <n v="-706617"/>
    <m/>
    <n v="1289191"/>
    <n v="582574"/>
    <m/>
    <n v="915974"/>
    <n v="130513"/>
    <n v="1046487"/>
    <n v="22510265"/>
    <n v="15304849"/>
    <n v="7205416"/>
  </r>
  <r>
    <n v="7"/>
    <n v="6920612"/>
    <x v="4"/>
    <x v="0"/>
    <s v="na"/>
    <s v="na"/>
    <s v="na"/>
    <s v="na"/>
    <s v="na"/>
    <n v="25787668"/>
    <s v="na"/>
    <s v="na"/>
    <s v="na"/>
    <s v="na"/>
    <n v="21176659"/>
    <n v="2866728"/>
    <n v="24043387"/>
    <n v="23521911"/>
    <n v="521476"/>
    <n v="0.02"/>
    <n v="504366"/>
    <n v="1025842"/>
    <n v="0.04"/>
    <n v="807911"/>
    <n v="281237"/>
    <n v="1089148"/>
    <s v="na"/>
    <s v="na"/>
    <s v="na"/>
  </r>
  <r>
    <n v="7"/>
    <n v="6920612"/>
    <x v="4"/>
    <x v="1"/>
    <s v="na"/>
    <s v="na"/>
    <s v="na"/>
    <s v="na"/>
    <s v="na"/>
    <n v="29536313"/>
    <s v="na"/>
    <s v="na"/>
    <s v="na"/>
    <s v="na"/>
    <n v="22180396"/>
    <n v="4034783"/>
    <n v="26215179"/>
    <n v="26656494"/>
    <n v="-441315"/>
    <n v="-0.01"/>
    <n v="32498"/>
    <n v="-408817"/>
    <n v="-0.01"/>
    <n v="1242643"/>
    <n v="700413"/>
    <n v="1943056"/>
    <s v="na"/>
    <s v="na"/>
    <s v="na"/>
  </r>
  <r>
    <n v="7"/>
    <n v="6920612"/>
    <x v="4"/>
    <x v="2"/>
    <s v="na"/>
    <s v="na"/>
    <s v="na"/>
    <s v="na"/>
    <s v="na"/>
    <n v="32688336"/>
    <s v="na"/>
    <s v="na"/>
    <s v="na"/>
    <s v="na"/>
    <n v="21798505"/>
    <n v="1299713"/>
    <n v="23098218"/>
    <n v="23639393"/>
    <n v="-541175"/>
    <n v="-0.02"/>
    <n v="-10872"/>
    <n v="-552047"/>
    <n v="-0.02"/>
    <n v="915000"/>
    <n v="467794"/>
    <n v="1382794"/>
    <s v="na"/>
    <s v="na"/>
    <s v="na"/>
  </r>
  <r>
    <n v="7"/>
    <n v="6920612"/>
    <x v="4"/>
    <x v="3"/>
    <s v="na"/>
    <s v="na"/>
    <s v="na"/>
    <s v="na"/>
    <s v="na"/>
    <n v="38234280"/>
    <s v="na"/>
    <s v="na"/>
    <s v="na"/>
    <s v="na"/>
    <n v="24655140"/>
    <n v="3926550"/>
    <n v="28581690"/>
    <n v="26070699"/>
    <n v="685092"/>
    <n v="0.02"/>
    <n v="525613"/>
    <n v="1210705"/>
    <n v="0.04"/>
    <n v="1210020"/>
    <n v="819120"/>
    <n v="2029140"/>
    <s v="na"/>
    <s v="na"/>
    <s v="na"/>
  </r>
  <r>
    <n v="7"/>
    <n v="6920612"/>
    <x v="4"/>
    <x v="4"/>
    <s v="na"/>
    <s v="na"/>
    <s v="na"/>
    <s v="na"/>
    <s v="na"/>
    <n v="45507116"/>
    <s v="na"/>
    <s v="na"/>
    <s v="na"/>
    <s v="na"/>
    <n v="28488777"/>
    <n v="5172004"/>
    <n v="33660781"/>
    <n v="32743987"/>
    <n v="916794"/>
    <n v="0.02"/>
    <n v="373197"/>
    <n v="1289991"/>
    <n v="0.03"/>
    <n v="1485568"/>
    <n v="1298167"/>
    <n v="2783735"/>
    <s v="na"/>
    <s v="na"/>
    <s v="na"/>
  </r>
  <r>
    <n v="7"/>
    <n v="6920612"/>
    <x v="4"/>
    <x v="5"/>
    <s v="na"/>
    <s v="na"/>
    <s v="na"/>
    <s v="na"/>
    <s v="na"/>
    <n v="48142391"/>
    <s v="na"/>
    <s v="na"/>
    <s v="na"/>
    <s v="na"/>
    <n v="29012202"/>
    <n v="1923299"/>
    <n v="30935501"/>
    <n v="32728557"/>
    <n v="-1793056"/>
    <n v="-0.05"/>
    <n v="405029"/>
    <n v="-1388027"/>
    <n v="-0.04"/>
    <n v="1555069"/>
    <n v="1098696"/>
    <n v="2653765"/>
    <s v="na"/>
    <s v="na"/>
    <s v="na"/>
  </r>
  <r>
    <n v="7"/>
    <n v="6920612"/>
    <x v="4"/>
    <x v="6"/>
    <s v="na"/>
    <s v="na"/>
    <s v="na"/>
    <s v="na"/>
    <s v="na"/>
    <n v="57263541"/>
    <s v="na"/>
    <s v="na"/>
    <s v="na"/>
    <s v="na"/>
    <n v="32397371"/>
    <n v="419886"/>
    <n v="32817257"/>
    <n v="34656765"/>
    <n v="-1839508"/>
    <n v="-0.05"/>
    <n v="307203"/>
    <n v="-1532305"/>
    <n v="-0.04"/>
    <n v="3911288"/>
    <n v="604486"/>
    <n v="4515774"/>
    <s v="na"/>
    <s v="na"/>
    <s v="na"/>
  </r>
  <r>
    <n v="7"/>
    <n v="6920612"/>
    <x v="4"/>
    <x v="7"/>
    <n v="27265706"/>
    <n v="37541651"/>
    <n v="0"/>
    <n v="0"/>
    <n v="0"/>
    <n v="64807357"/>
    <n v="8319710"/>
    <n v="1391242"/>
    <n v="3994742"/>
    <n v="13705694"/>
    <n v="35167013"/>
    <n v="483049"/>
    <n v="35650062"/>
    <n v="41286329"/>
    <n v="-5636267"/>
    <n v="-0.15"/>
    <n v="292563"/>
    <n v="-5343704"/>
    <n v="-0.14000000000000001"/>
    <n v="3438328"/>
    <n v="1957544"/>
    <n v="5395872"/>
    <n v="78276293"/>
    <n v="25542397"/>
    <n v="52733896"/>
  </r>
  <r>
    <n v="7"/>
    <n v="6920612"/>
    <x v="4"/>
    <x v="8"/>
    <n v="36004604"/>
    <n v="42013408"/>
    <n v="0"/>
    <n v="0"/>
    <n v="0"/>
    <n v="78018012"/>
    <n v="11397123"/>
    <n v="2961333"/>
    <n v="13707094"/>
    <n v="28059550"/>
    <n v="41459987"/>
    <n v="1273163"/>
    <n v="42733150"/>
    <n v="37300958"/>
    <n v="5432192"/>
    <n v="-7.0000000000000007E-2"/>
    <n v="237179"/>
    <n v="5669371"/>
    <n v="-7.0000000000000007E-2"/>
    <n v="4239671"/>
    <n v="4258804"/>
    <n v="8498475"/>
    <n v="75497127"/>
    <n v="24931411"/>
    <n v="50565716"/>
  </r>
  <r>
    <n v="7"/>
    <n v="6920612"/>
    <x v="4"/>
    <x v="9"/>
    <n v="40500000"/>
    <n v="46412000"/>
    <m/>
    <m/>
    <m/>
    <n v="86911661"/>
    <m/>
    <m/>
    <m/>
    <n v="28358000"/>
    <n v="53938832"/>
    <n v="1257777"/>
    <n v="55196609"/>
    <n v="51406939"/>
    <n v="3789670"/>
    <n v="0.06"/>
    <n v="271782"/>
    <n v="4061452"/>
    <n v="7.0000000000000007E-2"/>
    <n v="4496836"/>
    <n v="4615000"/>
    <n v="9111836"/>
    <n v="75736000"/>
    <n v="27639000"/>
    <n v="48097000"/>
  </r>
  <r>
    <n v="7"/>
    <n v="6920612"/>
    <x v="4"/>
    <x v="10"/>
    <n v="41054367"/>
    <n v="49797780"/>
    <m/>
    <m/>
    <m/>
    <n v="90852147"/>
    <n v="22035121"/>
    <n v="4157385"/>
    <n v="10677962"/>
    <n v="36870467"/>
    <n v="53981680"/>
    <n v="6075537"/>
    <n v="60057217"/>
    <n v="58922209"/>
    <n v="1135008"/>
    <n v="0.01"/>
    <n v="-477615"/>
    <n v="657393"/>
    <n v="0.01"/>
    <n v="3665531"/>
    <n v="5606601"/>
    <n v="9272132"/>
    <n v="73154695"/>
    <n v="27541593"/>
    <n v="45613103"/>
  </r>
  <r>
    <n v="7"/>
    <n v="6920612"/>
    <x v="4"/>
    <x v="11"/>
    <n v="47492831"/>
    <n v="57143422"/>
    <m/>
    <m/>
    <m/>
    <n v="104636254"/>
    <n v="23968565"/>
    <n v="7152628"/>
    <n v="9683385"/>
    <n v="40804578"/>
    <n v="63831675"/>
    <n v="6318157"/>
    <n v="70149833"/>
    <n v="64774403"/>
    <n v="5375430"/>
    <n v="7.0000000000000007E-2"/>
    <n v="-466059"/>
    <n v="4909371"/>
    <n v="7.0000000000000007E-2"/>
    <n v="4081595"/>
    <n v="4413330"/>
    <n v="8494925"/>
    <n v="75527000"/>
    <n v="30194814"/>
    <n v="45332186"/>
  </r>
  <r>
    <n v="7"/>
    <n v="6920612"/>
    <x v="4"/>
    <x v="12"/>
    <n v="49075283"/>
    <n v="67727780"/>
    <n v="0"/>
    <n v="0"/>
    <n v="0"/>
    <n v="116803063"/>
    <n v="29646532"/>
    <n v="10493939"/>
    <n v="15371613"/>
    <n v="55512084"/>
    <n v="61290979"/>
    <n v="8004203"/>
    <n v="69295182"/>
    <n v="67650122"/>
    <n v="1645060"/>
    <n v="0.02"/>
    <n v="-50434"/>
    <n v="1594626"/>
    <n v="0.02"/>
    <n v="4158022"/>
    <n v="5681632"/>
    <n v="9839654"/>
    <n v="77485324"/>
    <n v="33096481"/>
    <n v="44388843"/>
  </r>
  <r>
    <n v="7"/>
    <n v="6920612"/>
    <x v="4"/>
    <x v="13"/>
    <n v="53000837"/>
    <n v="65716775"/>
    <m/>
    <m/>
    <m/>
    <n v="118717612"/>
    <n v="35793226"/>
    <n v="10016790"/>
    <n v="4077150"/>
    <m/>
    <n v="58659749"/>
    <n v="10937486"/>
    <n v="69597235"/>
    <n v="64435412"/>
    <n v="5161823"/>
    <n v="7.0000000000000007E-2"/>
    <n v="54027"/>
    <n v="5215850"/>
    <n v="7.0000000000000007E-2"/>
    <n v="4005579"/>
    <n v="6165118"/>
    <n v="10170697"/>
    <n v="78373214"/>
    <n v="36046347"/>
    <n v="42326867"/>
  </r>
  <r>
    <n v="7"/>
    <n v="6920612"/>
    <x v="4"/>
    <x v="14"/>
    <n v="58365118"/>
    <n v="82620703"/>
    <m/>
    <m/>
    <m/>
    <n v="140985821"/>
    <n v="40574590"/>
    <n v="34552671"/>
    <n v="5178420"/>
    <n v="80305681"/>
    <n v="56695108"/>
    <n v="25225479"/>
    <n v="81920587"/>
    <n v="71046423"/>
    <n v="10874164"/>
    <n v="0.13"/>
    <n v="59637"/>
    <n v="10933801"/>
    <n v="0.13"/>
    <n v="1360062"/>
    <n v="2624970"/>
    <n v="3985032"/>
    <n v="80528128"/>
    <n v="39140766"/>
    <n v="41387362"/>
  </r>
  <r>
    <n v="7"/>
    <n v="6920612"/>
    <x v="4"/>
    <x v="15"/>
    <n v="64697034"/>
    <n v="91188439"/>
    <m/>
    <m/>
    <m/>
    <n v="155885473"/>
    <n v="47466427"/>
    <n v="40061792"/>
    <n v="6843440"/>
    <n v="94371659"/>
    <n v="57706063"/>
    <n v="30812680"/>
    <n v="88518743"/>
    <n v="77659233"/>
    <n v="10859510"/>
    <n v="0.12"/>
    <n v="-74355"/>
    <n v="10785155"/>
    <n v="0.12"/>
    <n v="1529465"/>
    <n v="2278286"/>
    <n v="3807751"/>
    <n v="81601726"/>
    <n v="41899445"/>
    <n v="39702281"/>
  </r>
  <r>
    <n v="7"/>
    <n v="6920612"/>
    <x v="4"/>
    <x v="16"/>
    <n v="64410639"/>
    <n v="120233282"/>
    <m/>
    <m/>
    <m/>
    <n v="184643921"/>
    <n v="49852786"/>
    <n v="31964935"/>
    <n v="10656406"/>
    <n v="92474127"/>
    <n v="86735683"/>
    <n v="17164135"/>
    <n v="103899818"/>
    <n v="92293330"/>
    <n v="11606488"/>
    <n v="0.11"/>
    <n v="91575"/>
    <n v="11698063"/>
    <n v="0.11"/>
    <n v="3326893"/>
    <n v="2107218"/>
    <n v="5434111"/>
    <n v="83275195"/>
    <n v="43995880"/>
    <n v="39279315"/>
  </r>
  <r>
    <n v="7"/>
    <n v="6920612"/>
    <x v="4"/>
    <x v="17"/>
    <n v="70400424"/>
    <n v="131549542"/>
    <m/>
    <m/>
    <m/>
    <n v="201949966"/>
    <n v="59800320"/>
    <n v="34283474"/>
    <n v="13945737"/>
    <n v="108029531"/>
    <n v="89231839"/>
    <n v="19691371"/>
    <n v="108923210"/>
    <n v="99846998"/>
    <n v="9076212"/>
    <n v="0.08"/>
    <n v="202101"/>
    <n v="9278313"/>
    <n v="0.08"/>
    <n v="296589"/>
    <n v="4392007"/>
    <n v="4688596"/>
    <n v="87761568"/>
    <n v="46954238"/>
    <n v="40807330"/>
  </r>
  <r>
    <n v="7"/>
    <n v="6920612"/>
    <x v="4"/>
    <x v="18"/>
    <m/>
    <m/>
    <m/>
    <m/>
    <m/>
    <m/>
    <m/>
    <m/>
    <m/>
    <m/>
    <m/>
    <m/>
    <m/>
    <m/>
    <m/>
    <m/>
    <m/>
    <m/>
    <m/>
    <m/>
    <m/>
    <n v="0"/>
    <m/>
    <m/>
    <m/>
  </r>
  <r>
    <n v="8"/>
    <n v="6920015"/>
    <x v="5"/>
    <x v="0"/>
    <s v="na"/>
    <s v="na"/>
    <s v="na"/>
    <s v="na"/>
    <s v="na"/>
    <n v="34612487"/>
    <s v="na"/>
    <s v="na"/>
    <s v="na"/>
    <s v="na"/>
    <n v="21623924"/>
    <n v="305034"/>
    <n v="21928958"/>
    <n v="21274205"/>
    <n v="654753"/>
    <n v="0.02"/>
    <n v="568654"/>
    <n v="1223407"/>
    <n v="0.05"/>
    <n v="668207"/>
    <n v="172064"/>
    <n v="840271"/>
    <s v="na"/>
    <s v="na"/>
    <s v="na"/>
  </r>
  <r>
    <n v="8"/>
    <n v="6920015"/>
    <x v="5"/>
    <x v="1"/>
    <s v="na"/>
    <s v="na"/>
    <s v="na"/>
    <s v="na"/>
    <s v="na"/>
    <n v="36613283"/>
    <s v="na"/>
    <s v="na"/>
    <s v="na"/>
    <s v="na"/>
    <n v="23493939"/>
    <n v="278106"/>
    <n v="23772045"/>
    <n v="23493851"/>
    <n v="278194"/>
    <n v="0.01"/>
    <n v="99366"/>
    <n v="377560"/>
    <n v="0.01"/>
    <n v="1201659"/>
    <n v="124928"/>
    <n v="1326587"/>
    <s v="na"/>
    <s v="na"/>
    <s v="na"/>
  </r>
  <r>
    <n v="8"/>
    <n v="6920015"/>
    <x v="5"/>
    <x v="2"/>
    <s v="na"/>
    <s v="na"/>
    <s v="na"/>
    <s v="na"/>
    <s v="na"/>
    <n v="43068847"/>
    <s v="na"/>
    <s v="na"/>
    <s v="na"/>
    <s v="na"/>
    <n v="24065700"/>
    <n v="1697770"/>
    <n v="25763470"/>
    <n v="27098400"/>
    <n v="-1334930"/>
    <n v="-0.05"/>
    <n v="207570"/>
    <n v="-1127360"/>
    <n v="-0.04"/>
    <n v="1413415"/>
    <n v="119576"/>
    <n v="1532991"/>
    <s v="na"/>
    <s v="na"/>
    <s v="na"/>
  </r>
  <r>
    <n v="8"/>
    <n v="6920015"/>
    <x v="5"/>
    <x v="3"/>
    <s v="na"/>
    <s v="na"/>
    <s v="na"/>
    <s v="na"/>
    <s v="na"/>
    <n v="42062705"/>
    <s v="na"/>
    <s v="na"/>
    <s v="na"/>
    <s v="na"/>
    <n v="24490898"/>
    <n v="2577312"/>
    <n v="27068210"/>
    <n v="27344144"/>
    <n v="-275934"/>
    <n v="-0.01"/>
    <n v="146350"/>
    <n v="-129584"/>
    <n v="-4.76156880728551E-3"/>
    <n v="2054255"/>
    <n v="136324"/>
    <n v="2190579"/>
    <s v="na"/>
    <s v="na"/>
    <s v="na"/>
  </r>
  <r>
    <n v="8"/>
    <n v="6920015"/>
    <x v="5"/>
    <x v="4"/>
    <s v="na"/>
    <s v="na"/>
    <s v="na"/>
    <s v="na"/>
    <s v="na"/>
    <n v="47500021"/>
    <s v="na"/>
    <s v="na"/>
    <s v="na"/>
    <s v="na"/>
    <n v="27095174"/>
    <n v="2555518"/>
    <n v="29650692"/>
    <n v="29109012"/>
    <n v="541680"/>
    <n v="0.01"/>
    <n v="197378"/>
    <n v="739058"/>
    <n v="0.02"/>
    <n v="2220045"/>
    <n v="363470"/>
    <n v="2583515"/>
    <s v="na"/>
    <s v="na"/>
    <s v="na"/>
  </r>
  <r>
    <n v="8"/>
    <n v="6920015"/>
    <x v="5"/>
    <x v="5"/>
    <s v="na"/>
    <s v="na"/>
    <s v="na"/>
    <s v="na"/>
    <s v="na"/>
    <n v="57060906"/>
    <s v="na"/>
    <s v="na"/>
    <s v="na"/>
    <s v="na"/>
    <n v="33301447"/>
    <n v="3731176"/>
    <n v="37032623"/>
    <n v="34829658"/>
    <n v="2202965"/>
    <n v="0.05"/>
    <n v="373226"/>
    <n v="2576191"/>
    <n v="0.06"/>
    <n v="3101518"/>
    <n v="763234"/>
    <n v="3864752"/>
    <s v="na"/>
    <s v="na"/>
    <s v="na"/>
  </r>
  <r>
    <n v="8"/>
    <n v="6920015"/>
    <x v="5"/>
    <x v="6"/>
    <s v="na"/>
    <s v="na"/>
    <s v="na"/>
    <s v="na"/>
    <s v="na"/>
    <n v="60513812"/>
    <s v="na"/>
    <s v="na"/>
    <s v="na"/>
    <s v="na"/>
    <n v="36407352"/>
    <n v="539733"/>
    <n v="36947085"/>
    <n v="34937260"/>
    <n v="2009825"/>
    <n v="0.05"/>
    <n v="487195"/>
    <n v="2497019"/>
    <n v="0.06"/>
    <n v="3578463"/>
    <n v="781295"/>
    <n v="4359758"/>
    <s v="na"/>
    <s v="na"/>
    <s v="na"/>
  </r>
  <r>
    <n v="8"/>
    <n v="6920015"/>
    <x v="5"/>
    <x v="7"/>
    <n v="20358661"/>
    <n v="43316234"/>
    <n v="0"/>
    <n v="3088082"/>
    <n v="0"/>
    <n v="66762977"/>
    <n v="12659657"/>
    <n v="3897682"/>
    <n v="6488942"/>
    <n v="23046281"/>
    <n v="39344188"/>
    <n v="720194"/>
    <n v="40064382"/>
    <n v="37950993"/>
    <n v="2113389"/>
    <n v="0.05"/>
    <n v="1086540"/>
    <n v="3199929"/>
    <n v="7.0000000000000007E-2"/>
    <n v="3177935"/>
    <n v="1194573"/>
    <n v="4372508"/>
    <n v="38127290"/>
    <n v="16690163"/>
    <n v="21437127"/>
  </r>
  <r>
    <n v="8"/>
    <n v="6920015"/>
    <x v="5"/>
    <x v="8"/>
    <n v="21603299"/>
    <n v="49796822"/>
    <n v="0"/>
    <n v="4079542"/>
    <n v="0"/>
    <n v="75479663"/>
    <n v="15299757"/>
    <n v="4246614"/>
    <n v="7363002"/>
    <n v="26909373"/>
    <n v="43486537"/>
    <n v="771886"/>
    <n v="44257763"/>
    <n v="43242886"/>
    <n v="1014877"/>
    <n v="0.02"/>
    <n v="-1808485"/>
    <n v="-793608"/>
    <n v="-0.02"/>
    <n v="3941146"/>
    <n v="1142607"/>
    <n v="5083753"/>
    <n v="42945665"/>
    <n v="18752189"/>
    <n v="24193476"/>
  </r>
  <r>
    <n v="8"/>
    <n v="6920015"/>
    <x v="5"/>
    <x v="9"/>
    <n v="23211417"/>
    <n v="55541547"/>
    <n v="0"/>
    <n v="6847618"/>
    <n v="2695516"/>
    <n v="88296098"/>
    <n v="20735066"/>
    <n v="5100886"/>
    <n v="8031660"/>
    <n v="33867612"/>
    <n v="52886494"/>
    <n v="1068560"/>
    <n v="53955054"/>
    <n v="52589983"/>
    <n v="1365071"/>
    <n v="0.02"/>
    <n v="1411694"/>
    <n v="2776765"/>
    <n v="0.05"/>
    <n v="4803931"/>
    <n v="1541993"/>
    <n v="6345924"/>
    <n v="45426981"/>
    <n v="21789133"/>
    <n v="23637848"/>
  </r>
  <r>
    <n v="8"/>
    <n v="6920015"/>
    <x v="5"/>
    <x v="10"/>
    <n v="25686948"/>
    <n v="64674001"/>
    <n v="0"/>
    <n v="8380404"/>
    <n v="0"/>
    <n v="98741352"/>
    <n v="21749481"/>
    <n v="6345346"/>
    <n v="10128268"/>
    <n v="38223095"/>
    <n v="58882182"/>
    <n v="905088"/>
    <n v="59787270"/>
    <n v="56844321"/>
    <n v="2942949"/>
    <n v="0.04"/>
    <n v="1305762"/>
    <n v="4248710"/>
    <n v="0.06"/>
    <n v="4777989"/>
    <n v="2002583"/>
    <n v="6780572"/>
    <n v="51780664"/>
    <n v="24291079"/>
    <n v="27489585"/>
  </r>
  <r>
    <n v="8"/>
    <n v="6920015"/>
    <x v="5"/>
    <x v="11"/>
    <n v="25127851"/>
    <n v="76923738"/>
    <n v="0"/>
    <n v="9727347"/>
    <n v="0"/>
    <n v="111778936"/>
    <n v="26066158"/>
    <n v="7924435"/>
    <n v="9272162"/>
    <n v="43262755"/>
    <n v="66254871"/>
    <n v="2179987"/>
    <n v="68434858"/>
    <n v="64060872"/>
    <n v="4373986"/>
    <n v="0.06"/>
    <n v="-214525"/>
    <n v="4159461"/>
    <n v="0.06"/>
    <n v="4838794"/>
    <n v="2261310"/>
    <n v="7100104"/>
    <n v="56646347"/>
    <n v="27118349"/>
    <n v="29527998"/>
  </r>
  <r>
    <n v="8"/>
    <n v="6920015"/>
    <x v="5"/>
    <x v="12"/>
    <n v="22527484"/>
    <n v="89508732"/>
    <n v="0"/>
    <n v="10152411"/>
    <n v="0"/>
    <n v="122188627"/>
    <n v="28993902"/>
    <n v="8480659"/>
    <n v="10378591"/>
    <n v="47853152"/>
    <n v="66916207"/>
    <n v="2486791"/>
    <n v="69402998"/>
    <n v="64041288"/>
    <n v="5361710"/>
    <n v="7.0000000000000007E-2"/>
    <n v="194348"/>
    <n v="5556058"/>
    <n v="7.0000000000000007E-2"/>
    <n v="4416898"/>
    <n v="3002370"/>
    <n v="7419268"/>
    <n v="58867777"/>
    <n v="30469678"/>
    <n v="28398099"/>
  </r>
  <r>
    <n v="8"/>
    <n v="6920015"/>
    <x v="5"/>
    <x v="13"/>
    <n v="24278181"/>
    <n v="78809070"/>
    <n v="0"/>
    <n v="29157109"/>
    <n v="0"/>
    <n v="132244360"/>
    <n v="32378146"/>
    <n v="9883057"/>
    <n v="11260083"/>
    <m/>
    <n v="70438029"/>
    <n v="2151262"/>
    <n v="72589291"/>
    <n v="68348391"/>
    <n v="4240900"/>
    <n v="0.05"/>
    <n v="635255"/>
    <n v="4876155"/>
    <n v="0.06"/>
    <n v="5142398"/>
    <n v="3142647"/>
    <n v="8285045"/>
    <n v="67440016"/>
    <n v="33813958"/>
    <n v="33626058"/>
  </r>
  <r>
    <n v="8"/>
    <n v="6920015"/>
    <x v="5"/>
    <x v="14"/>
    <n v="29063963"/>
    <n v="85609483"/>
    <n v="0"/>
    <n v="33220776"/>
    <n v="0"/>
    <n v="147894222"/>
    <n v="38488516"/>
    <n v="16305807"/>
    <n v="12654818"/>
    <n v="67449141"/>
    <n v="75819625"/>
    <n v="2794047"/>
    <n v="78613672"/>
    <n v="74696756"/>
    <n v="3916916"/>
    <n v="0.04"/>
    <n v="863309"/>
    <n v="4780225"/>
    <n v="0.06"/>
    <n v="3485540"/>
    <n v="1139916"/>
    <n v="4625456"/>
    <n v="79304170"/>
    <n v="37402964"/>
    <n v="41901206"/>
  </r>
  <r>
    <n v="8"/>
    <n v="6920015"/>
    <x v="5"/>
    <x v="15"/>
    <n v="36466365"/>
    <n v="98531909"/>
    <n v="0"/>
    <n v="42979462"/>
    <n v="0"/>
    <n v="177977736"/>
    <n v="45862670"/>
    <n v="16827887"/>
    <n v="21582323"/>
    <n v="84272880"/>
    <n v="88269238"/>
    <n v="3190611"/>
    <n v="91459849"/>
    <n v="87691881"/>
    <n v="3767968"/>
    <n v="0.04"/>
    <n v="-485250"/>
    <n v="3282718"/>
    <n v="0.03"/>
    <n v="3454746"/>
    <n v="1980872"/>
    <n v="5435618"/>
    <n v="72667508"/>
    <n v="41510299"/>
    <n v="31157209"/>
  </r>
  <r>
    <n v="8"/>
    <n v="6920015"/>
    <x v="5"/>
    <x v="16"/>
    <n v="40629785"/>
    <n v="110318832"/>
    <n v="0"/>
    <n v="52048622"/>
    <n v="0"/>
    <n v="202997239"/>
    <n v="56640259"/>
    <n v="19680669"/>
    <n v="23130118"/>
    <n v="99451046"/>
    <n v="98801884"/>
    <n v="2671999"/>
    <n v="101473883"/>
    <n v="94390873"/>
    <n v="7083010"/>
    <n v="0.06"/>
    <n v="959981"/>
    <n v="8042991"/>
    <n v="7.0000000000000007E-2"/>
    <n v="2326020"/>
    <n v="2418289"/>
    <n v="4744309"/>
    <n v="87003685"/>
    <n v="42643723"/>
    <n v="44359962"/>
  </r>
  <r>
    <n v="8"/>
    <n v="6920015"/>
    <x v="5"/>
    <x v="17"/>
    <n v="42108897"/>
    <n v="163442053"/>
    <n v="0"/>
    <n v="26235706"/>
    <n v="0"/>
    <n v="231786656"/>
    <n v="67151749"/>
    <n v="23911374"/>
    <n v="21665043"/>
    <n v="112728166"/>
    <n v="112822216"/>
    <n v="1594383"/>
    <n v="114416599"/>
    <n v="102309502"/>
    <n v="12107097"/>
    <n v="0.1"/>
    <n v="2512453"/>
    <n v="14619550"/>
    <n v="0.12"/>
    <n v="3872640"/>
    <n v="2363634"/>
    <n v="6236274"/>
    <n v="98338516"/>
    <n v="44507240"/>
    <n v="53831276"/>
  </r>
  <r>
    <n v="8"/>
    <n v="6920015"/>
    <x v="5"/>
    <x v="18"/>
    <n v="46683623"/>
    <n v="123462933"/>
    <n v="0"/>
    <n v="93171959"/>
    <n v="0"/>
    <n v="263318515"/>
    <n v="77937497"/>
    <n v="21138806"/>
    <n v="21010539"/>
    <n v="120086842"/>
    <n v="136838727"/>
    <n v="1852898"/>
    <n v="138691625"/>
    <n v="122317452"/>
    <n v="16374173"/>
    <m/>
    <n v="-2252601"/>
    <n v="14121572"/>
    <m/>
    <n v="3872640"/>
    <n v="2520306"/>
    <n v="6392946"/>
    <n v="105432547"/>
    <n v="51057884"/>
    <n v="54374663"/>
  </r>
  <r>
    <n v="9"/>
    <n v="6920105"/>
    <x v="6"/>
    <x v="0"/>
    <s v="na"/>
    <s v="na"/>
    <s v="na"/>
    <s v="na"/>
    <s v="na"/>
    <n v="8427694"/>
    <s v="na"/>
    <s v="na"/>
    <s v="na"/>
    <s v="na"/>
    <n v="6383001"/>
    <n v="745039"/>
    <n v="7128040"/>
    <n v="6521844"/>
    <n v="606196"/>
    <n v="0.08"/>
    <n v="97469"/>
    <n v="703665"/>
    <n v="0.09"/>
    <n v="366103"/>
    <n v="0"/>
    <n v="366103"/>
    <s v="na"/>
    <s v="na"/>
    <s v="na"/>
  </r>
  <r>
    <n v="9"/>
    <n v="6920105"/>
    <x v="6"/>
    <x v="1"/>
    <s v="na"/>
    <s v="na"/>
    <s v="na"/>
    <s v="na"/>
    <s v="na"/>
    <n v="9186370"/>
    <s v="na"/>
    <s v="na"/>
    <s v="na"/>
    <s v="na"/>
    <n v="6486568"/>
    <n v="873944"/>
    <n v="7360512"/>
    <n v="7144023"/>
    <n v="216489"/>
    <n v="0.02"/>
    <n v="95293"/>
    <n v="311782"/>
    <n v="0.04"/>
    <n v="283540"/>
    <n v="0"/>
    <n v="283540"/>
    <s v="na"/>
    <s v="na"/>
    <s v="na"/>
  </r>
  <r>
    <n v="9"/>
    <n v="6920105"/>
    <x v="6"/>
    <x v="2"/>
    <s v="na"/>
    <s v="na"/>
    <s v="na"/>
    <s v="na"/>
    <s v="na"/>
    <n v="10383744"/>
    <s v="na"/>
    <s v="na"/>
    <s v="na"/>
    <s v="na"/>
    <n v="7009029"/>
    <n v="1481912"/>
    <n v="8490941"/>
    <n v="8413924"/>
    <n v="77017"/>
    <n v="9.0704905380923004E-3"/>
    <n v="45202"/>
    <n v="122219"/>
    <n v="0.01"/>
    <n v="559101"/>
    <n v="0"/>
    <n v="559101"/>
    <s v="na"/>
    <s v="na"/>
    <s v="na"/>
  </r>
  <r>
    <n v="9"/>
    <n v="6920105"/>
    <x v="6"/>
    <x v="3"/>
    <s v="na"/>
    <s v="na"/>
    <s v="na"/>
    <s v="na"/>
    <s v="na"/>
    <n v="10667111"/>
    <s v="na"/>
    <s v="na"/>
    <s v="na"/>
    <s v="na"/>
    <n v="7400951"/>
    <n v="1385410"/>
    <n v="8786361"/>
    <n v="8424888"/>
    <n v="361473"/>
    <n v="0.04"/>
    <n v="-432"/>
    <n v="361041"/>
    <n v="0.04"/>
    <n v="555333"/>
    <n v="0"/>
    <n v="555333"/>
    <s v="na"/>
    <s v="na"/>
    <s v="na"/>
  </r>
  <r>
    <n v="9"/>
    <n v="6920105"/>
    <x v="6"/>
    <x v="4"/>
    <s v="na"/>
    <s v="na"/>
    <s v="na"/>
    <s v="na"/>
    <s v="na"/>
    <n v="11675754"/>
    <s v="na"/>
    <s v="na"/>
    <s v="na"/>
    <s v="na"/>
    <n v="7877918"/>
    <n v="347852"/>
    <n v="8225770"/>
    <n v="8108425"/>
    <n v="117345"/>
    <n v="0.01"/>
    <n v="464870"/>
    <n v="582215"/>
    <n v="0.06"/>
    <n v="641075"/>
    <n v="0"/>
    <n v="641075"/>
    <s v="na"/>
    <s v="na"/>
    <s v="na"/>
  </r>
  <r>
    <n v="9"/>
    <n v="6920105"/>
    <x v="6"/>
    <x v="5"/>
    <s v="na"/>
    <s v="na"/>
    <s v="na"/>
    <s v="na"/>
    <s v="na"/>
    <n v="15081896"/>
    <s v="na"/>
    <s v="na"/>
    <s v="na"/>
    <s v="na"/>
    <n v="10574142"/>
    <n v="728247"/>
    <n v="11302389"/>
    <n v="10023742"/>
    <n v="1278647"/>
    <n v="0.11"/>
    <n v="554352"/>
    <n v="1832999"/>
    <n v="0.15"/>
    <n v="750000"/>
    <n v="106231"/>
    <n v="856231"/>
    <s v="na"/>
    <s v="na"/>
    <s v="na"/>
  </r>
  <r>
    <n v="9"/>
    <n v="6920105"/>
    <x v="6"/>
    <x v="6"/>
    <s v="na"/>
    <s v="na"/>
    <s v="na"/>
    <s v="na"/>
    <s v="na"/>
    <n v="15431756"/>
    <s v="na"/>
    <s v="na"/>
    <s v="na"/>
    <s v="na"/>
    <n v="10512941"/>
    <n v="407031"/>
    <n v="10919972"/>
    <n v="10603473"/>
    <n v="316499"/>
    <n v="0.02"/>
    <n v="582557"/>
    <n v="899056"/>
    <n v="7.0000000000000007E-2"/>
    <n v="489475"/>
    <n v="49000"/>
    <n v="538475"/>
    <s v="na"/>
    <s v="na"/>
    <s v="na"/>
  </r>
  <r>
    <n v="9"/>
    <n v="6920105"/>
    <x v="6"/>
    <x v="7"/>
    <n v="4665859"/>
    <n v="10431400"/>
    <n v="232470"/>
    <n v="0"/>
    <n v="674254"/>
    <n v="16003983"/>
    <n v="0"/>
    <n v="0"/>
    <n v="0"/>
    <n v="4057210"/>
    <n v="11258815"/>
    <n v="406164"/>
    <n v="11664979"/>
    <n v="11103884"/>
    <n v="561095"/>
    <n v="0.04"/>
    <n v="702865"/>
    <n v="1263960"/>
    <n v="0.1"/>
    <n v="606958"/>
    <n v="81000"/>
    <n v="687958"/>
    <n v="7805657"/>
    <n v="2928187"/>
    <n v="4877470"/>
  </r>
  <r>
    <n v="9"/>
    <n v="6920105"/>
    <x v="6"/>
    <x v="8"/>
    <n v="5328640"/>
    <n v="10120690"/>
    <n v="162922"/>
    <n v="1521756"/>
    <n v="760213"/>
    <n v="17894221"/>
    <n v="2677161"/>
    <n v="577558"/>
    <n v="1214649"/>
    <n v="4469368"/>
    <n v="12569832"/>
    <n v="369381"/>
    <n v="12939213"/>
    <n v="11968891"/>
    <n v="970322"/>
    <n v="7.0000000000000007E-2"/>
    <n v="671228"/>
    <n v="1641550"/>
    <n v="0.12"/>
    <n v="635021"/>
    <n v="220000"/>
    <n v="855021"/>
    <n v="8344248"/>
    <n v="3479615"/>
    <n v="4764633"/>
  </r>
  <r>
    <n v="9"/>
    <n v="6920105"/>
    <x v="6"/>
    <x v="9"/>
    <n v="6497472"/>
    <n v="12512640"/>
    <m/>
    <m/>
    <m/>
    <n v="20397726"/>
    <n v="3247638"/>
    <n v="858024"/>
    <n v="1344427"/>
    <n v="5450089"/>
    <n v="13868703"/>
    <n v="479496"/>
    <n v="14348199"/>
    <n v="13318589"/>
    <n v="1029610"/>
    <n v="7.0000000000000007E-2"/>
    <n v="620627"/>
    <n v="1650237"/>
    <n v="0.11"/>
    <n v="732596"/>
    <n v="346338"/>
    <n v="1078934"/>
    <n v="8916288"/>
    <n v="4008029"/>
    <n v="4908259"/>
  </r>
  <r>
    <n v="9"/>
    <n v="6920105"/>
    <x v="6"/>
    <x v="10"/>
    <n v="6743131"/>
    <n v="13459207"/>
    <m/>
    <m/>
    <m/>
    <n v="21318764"/>
    <n v="3584579"/>
    <n v="740951"/>
    <n v="1118090"/>
    <n v="5443620"/>
    <n v="14361909"/>
    <n v="403532"/>
    <n v="14765441"/>
    <n v="13654753"/>
    <n v="1110688"/>
    <n v="7.0000000000000007E-2"/>
    <n v="562520"/>
    <n v="1673208"/>
    <n v="0.1"/>
    <n v="1344061"/>
    <n v="169174"/>
    <n v="1513235"/>
    <n v="9761870"/>
    <n v="4487986"/>
    <n v="5273884"/>
  </r>
  <r>
    <n v="9"/>
    <n v="6920105"/>
    <x v="6"/>
    <x v="11"/>
    <n v="6442369"/>
    <n v="15993530"/>
    <m/>
    <m/>
    <m/>
    <n v="23546390"/>
    <n v="4180665"/>
    <n v="1141331"/>
    <n v="940940"/>
    <n v="6262936"/>
    <n v="14751760"/>
    <n v="380413"/>
    <n v="15132173"/>
    <n v="14332834"/>
    <n v="799339"/>
    <n v="0.05"/>
    <n v="600489"/>
    <n v="1399828"/>
    <n v="0.08"/>
    <n v="2222130"/>
    <n v="309564"/>
    <n v="2531694"/>
    <n v="19483277"/>
    <n v="5051759"/>
    <n v="14431518"/>
  </r>
  <r>
    <n v="9"/>
    <n v="6920105"/>
    <x v="6"/>
    <x v="12"/>
    <n v="8722477"/>
    <n v="16795982"/>
    <n v="759936"/>
    <n v="1179725"/>
    <n v="0"/>
    <n v="27458119"/>
    <n v="4180666"/>
    <n v="1141331"/>
    <n v="4036085"/>
    <n v="9358082"/>
    <n v="15884770"/>
    <n v="612317"/>
    <n v="16497087"/>
    <n v="16379609"/>
    <n v="117478"/>
    <n v="7.12113599206939E-3"/>
    <n v="458266"/>
    <n v="575744"/>
    <n v="0.03"/>
    <n v="2215267"/>
    <n v="327000"/>
    <n v="2542267"/>
    <n v="32534142"/>
    <n v="5811655"/>
    <n v="26722487"/>
  </r>
  <r>
    <n v="9"/>
    <n v="6920105"/>
    <x v="6"/>
    <x v="13"/>
    <n v="12511485"/>
    <n v="19244418"/>
    <n v="0"/>
    <n v="2147602"/>
    <n v="0"/>
    <n v="33903505"/>
    <n v="7779558"/>
    <n v="1995293"/>
    <n v="1888261"/>
    <m/>
    <n v="20009101"/>
    <n v="677344"/>
    <n v="20686445"/>
    <n v="19278342"/>
    <n v="1408103"/>
    <n v="0.06"/>
    <n v="-352902"/>
    <n v="1055201"/>
    <n v="0.05"/>
    <n v="1977593"/>
    <n v="253699"/>
    <n v="2231292"/>
    <n v="32475363"/>
    <n v="7413386"/>
    <n v="25061977"/>
  </r>
  <r>
    <n v="9"/>
    <n v="6920105"/>
    <x v="6"/>
    <x v="14"/>
    <n v="12394572"/>
    <n v="25132343"/>
    <m/>
    <m/>
    <m/>
    <n v="37526915"/>
    <n v="8557375"/>
    <n v="2166975"/>
    <n v="1201617"/>
    <n v="11925967"/>
    <n v="22767964"/>
    <n v="694667"/>
    <n v="23462631"/>
    <n v="22624580"/>
    <n v="838051"/>
    <n v="0.03"/>
    <n v="-135707"/>
    <n v="702344"/>
    <n v="0.03"/>
    <n v="2600000"/>
    <n v="232984"/>
    <n v="2832984"/>
    <n v="35278197"/>
    <n v="9363820"/>
    <n v="25914377"/>
  </r>
  <r>
    <n v="9"/>
    <n v="6920105"/>
    <x v="6"/>
    <x v="15"/>
    <n v="10781987"/>
    <n v="21229989"/>
    <m/>
    <n v="2194018"/>
    <m/>
    <n v="34205994"/>
    <n v="8176333"/>
    <n v="2500660"/>
    <n v="1651851"/>
    <n v="12328844"/>
    <n v="18784849"/>
    <n v="2196126"/>
    <n v="20980975"/>
    <n v="24633520"/>
    <n v="-3652545"/>
    <n v="-0.17"/>
    <n v="-202454"/>
    <n v="-3854999"/>
    <n v="-0.18"/>
    <n v="2967734"/>
    <n v="124567"/>
    <n v="3092301"/>
    <n v="35723767"/>
    <n v="12054493"/>
    <n v="23669274"/>
  </r>
  <r>
    <n v="9"/>
    <n v="6920105"/>
    <x v="6"/>
    <x v="16"/>
    <n v="12312498"/>
    <n v="22832332"/>
    <m/>
    <n v="2995690"/>
    <m/>
    <n v="38140520"/>
    <n v="6764116"/>
    <n v="4834975"/>
    <n v="2137447"/>
    <n v="13736538"/>
    <n v="23223926"/>
    <n v="522037"/>
    <n v="23745963"/>
    <n v="25212527"/>
    <n v="-1466564"/>
    <n v="-0.06"/>
    <n v="152417"/>
    <n v="-1314147"/>
    <n v="-0.05"/>
    <n v="998539"/>
    <n v="181517"/>
    <n v="1180056"/>
    <n v="35699894"/>
    <n v="14713742"/>
    <n v="20986152"/>
  </r>
  <r>
    <n v="9"/>
    <n v="6920105"/>
    <x v="6"/>
    <x v="17"/>
    <n v="14598624"/>
    <n v="25250634"/>
    <m/>
    <n v="2406468"/>
    <m/>
    <n v="42255726"/>
    <n v="8907826"/>
    <n v="4375599"/>
    <n v="2192203"/>
    <n v="15475628"/>
    <n v="25657612"/>
    <n v="454727"/>
    <n v="26112339"/>
    <n v="27204246"/>
    <n v="-1091907"/>
    <n v="-0.04"/>
    <n v="24219"/>
    <n v="-1067688"/>
    <n v="-0.04"/>
    <n v="917811"/>
    <n v="204675"/>
    <n v="1122486"/>
    <n v="35825048"/>
    <n v="17230166"/>
    <n v="18594882"/>
  </r>
  <r>
    <n v="9"/>
    <n v="6920105"/>
    <x v="6"/>
    <x v="18"/>
    <n v="13925005"/>
    <n v="28009624"/>
    <n v="0"/>
    <n v="2260721"/>
    <n v="0"/>
    <n v="44195350"/>
    <n v="10666886"/>
    <n v="4036066"/>
    <n v="2867944"/>
    <n v="17570896"/>
    <n v="26591215"/>
    <n v="453523"/>
    <n v="27044738"/>
    <n v="26084939"/>
    <n v="959799"/>
    <m/>
    <n v="162182"/>
    <n v="1121981"/>
    <m/>
    <n v="-94804"/>
    <n v="128043"/>
    <n v="33239"/>
    <n v="36360092"/>
    <n v="-18907210"/>
    <n v="17452882"/>
  </r>
  <r>
    <n v="10"/>
    <n v="6920125"/>
    <x v="7"/>
    <x v="0"/>
    <s v="na"/>
    <s v="na"/>
    <s v="na"/>
    <s v="na"/>
    <s v="na"/>
    <n v="3470608"/>
    <s v="na"/>
    <s v="na"/>
    <s v="na"/>
    <s v="na"/>
    <n v="1883906"/>
    <n v="0"/>
    <n v="1883906"/>
    <n v="1298354"/>
    <n v="585552"/>
    <n v="0.31"/>
    <n v="0"/>
    <n v="585552"/>
    <n v="0.31"/>
    <n v="-793"/>
    <n v="3912"/>
    <n v="3119"/>
    <s v="na"/>
    <s v="na"/>
    <s v="na"/>
  </r>
  <r>
    <n v="10"/>
    <n v="6920125"/>
    <x v="7"/>
    <x v="1"/>
    <s v="na"/>
    <s v="na"/>
    <s v="na"/>
    <s v="na"/>
    <s v="na"/>
    <n v="6885734"/>
    <s v="na"/>
    <s v="na"/>
    <s v="na"/>
    <s v="na"/>
    <n v="4493211"/>
    <n v="0"/>
    <n v="4493211"/>
    <n v="4202911"/>
    <n v="290300"/>
    <n v="0.06"/>
    <n v="0"/>
    <n v="290300"/>
    <n v="0.06"/>
    <n v="247716"/>
    <n v="72980"/>
    <n v="320696"/>
    <s v="na"/>
    <s v="na"/>
    <s v="na"/>
  </r>
  <r>
    <n v="10"/>
    <n v="6920125"/>
    <x v="7"/>
    <x v="2"/>
    <s v="na"/>
    <s v="na"/>
    <s v="na"/>
    <s v="na"/>
    <s v="na"/>
    <n v="7845951"/>
    <s v="na"/>
    <s v="na"/>
    <s v="na"/>
    <s v="na"/>
    <n v="5499016"/>
    <n v="2340"/>
    <n v="5501356"/>
    <n v="4812595"/>
    <n v="688761"/>
    <n v="0.12"/>
    <n v="0"/>
    <n v="688761"/>
    <n v="0.12"/>
    <n v="190546"/>
    <n v="107540"/>
    <n v="298086"/>
    <s v="na"/>
    <s v="na"/>
    <s v="na"/>
  </r>
  <r>
    <n v="10"/>
    <n v="6920125"/>
    <x v="7"/>
    <x v="3"/>
    <s v="na"/>
    <s v="na"/>
    <s v="na"/>
    <s v="na"/>
    <s v="na"/>
    <n v="9053575"/>
    <s v="na"/>
    <s v="na"/>
    <s v="na"/>
    <s v="na"/>
    <n v="6079407"/>
    <n v="0"/>
    <n v="6079407"/>
    <n v="5419835"/>
    <n v="659572"/>
    <n v="0.1"/>
    <n v="0"/>
    <n v="659572"/>
    <n v="0.1"/>
    <n v="405955"/>
    <n v="125892"/>
    <n v="531847"/>
    <s v="na"/>
    <s v="na"/>
    <s v="na"/>
  </r>
  <r>
    <n v="10"/>
    <n v="6920125"/>
    <x v="7"/>
    <x v="4"/>
    <s v="na"/>
    <s v="na"/>
    <s v="na"/>
    <s v="na"/>
    <s v="na"/>
    <n v="11700882"/>
    <s v="na"/>
    <s v="na"/>
    <s v="na"/>
    <s v="na"/>
    <n v="8458590"/>
    <n v="0"/>
    <n v="8458590"/>
    <n v="7172802"/>
    <n v="1285788"/>
    <n v="0.15"/>
    <n v="0"/>
    <n v="1285787"/>
    <n v="0.15"/>
    <n v="669811"/>
    <n v="427122"/>
    <n v="1096933"/>
    <s v="na"/>
    <s v="na"/>
    <s v="na"/>
  </r>
  <r>
    <n v="10"/>
    <n v="6920125"/>
    <x v="7"/>
    <x v="5"/>
    <s v="na"/>
    <s v="na"/>
    <s v="na"/>
    <s v="na"/>
    <s v="na"/>
    <n v="14350803"/>
    <s v="na"/>
    <s v="na"/>
    <s v="na"/>
    <s v="na"/>
    <n v="9137385"/>
    <n v="0"/>
    <n v="9137385"/>
    <n v="8505943"/>
    <n v="631442"/>
    <n v="0.06"/>
    <n v="0"/>
    <n v="631442"/>
    <n v="0.06"/>
    <n v="778304"/>
    <n v="639035"/>
    <n v="1417339"/>
    <s v="na"/>
    <s v="na"/>
    <s v="na"/>
  </r>
  <r>
    <n v="10"/>
    <n v="6920125"/>
    <x v="7"/>
    <x v="6"/>
    <s v="na"/>
    <s v="na"/>
    <s v="na"/>
    <s v="na"/>
    <s v="na"/>
    <n v="16799945"/>
    <s v="na"/>
    <s v="na"/>
    <s v="na"/>
    <s v="na"/>
    <n v="10747851"/>
    <n v="0"/>
    <n v="10747851"/>
    <n v="9398307"/>
    <n v="1349544"/>
    <n v="0.12"/>
    <n v="0"/>
    <n v="1349544"/>
    <n v="0.12"/>
    <n v="991711"/>
    <n v="730414"/>
    <n v="1722125"/>
    <s v="na"/>
    <s v="na"/>
    <s v="na"/>
  </r>
  <r>
    <n v="10"/>
    <n v="6920125"/>
    <x v="7"/>
    <x v="7"/>
    <n v="2991937"/>
    <n v="16032592"/>
    <n v="0"/>
    <n v="0"/>
    <n v="0"/>
    <n v="19024529"/>
    <n v="2657652"/>
    <n v="266482"/>
    <n v="1283595"/>
    <n v="4207730"/>
    <n v="12792646"/>
    <n v="0"/>
    <n v="12792646"/>
    <n v="12910628"/>
    <n v="-117983"/>
    <n v="-9.2227206162040307E-3"/>
    <n v="0"/>
    <n v="-117983"/>
    <n v="-9.2227206162040307E-3"/>
    <n v="1207093"/>
    <n v="817061"/>
    <n v="2024154"/>
    <n v="0"/>
    <n v="0"/>
    <n v="0"/>
  </r>
  <r>
    <n v="10"/>
    <n v="6920125"/>
    <x v="7"/>
    <x v="8"/>
    <n v="2712344"/>
    <n v="17600750"/>
    <n v="0"/>
    <n v="0"/>
    <n v="0"/>
    <n v="20313094"/>
    <n v="2982354"/>
    <n v="1256359"/>
    <n v="1455731"/>
    <n v="5694444"/>
    <n v="12391763"/>
    <n v="3161"/>
    <n v="12394924"/>
    <n v="13527446"/>
    <n v="-1132522"/>
    <n v="-0.09"/>
    <n v="0"/>
    <n v="-1132522"/>
    <n v="-0.09"/>
    <n v="1205533"/>
    <n v="1021353"/>
    <n v="2226886"/>
    <n v="0"/>
    <n v="0"/>
    <n v="0"/>
  </r>
  <r>
    <n v="10"/>
    <n v="6920125"/>
    <x v="7"/>
    <x v="9"/>
    <n v="2805823"/>
    <n v="20169706"/>
    <m/>
    <m/>
    <m/>
    <n v="22975528"/>
    <n v="1870512"/>
    <n v="1096330"/>
    <n v="1518961"/>
    <n v="4485802"/>
    <n v="15272910"/>
    <n v="11768"/>
    <n v="15284678"/>
    <n v="15947751"/>
    <n v="-663073"/>
    <n v="-0.04"/>
    <n v="0"/>
    <n v="-663073"/>
    <n v="-0.04"/>
    <n v="1765598"/>
    <n v="1451218"/>
    <n v="3216816"/>
    <n v="0"/>
    <n v="0"/>
    <n v="0"/>
  </r>
  <r>
    <n v="10"/>
    <n v="6920125"/>
    <x v="7"/>
    <x v="10"/>
    <n v="3617791"/>
    <n v="19838013"/>
    <m/>
    <m/>
    <m/>
    <n v="23455805"/>
    <n v="463505"/>
    <n v="1598618"/>
    <n v="1097489"/>
    <n v="3159612"/>
    <n v="18441261"/>
    <n v="100276"/>
    <n v="18541537"/>
    <n v="20462410"/>
    <n v="-1920873"/>
    <n v="-0.1"/>
    <n v="0"/>
    <n v="-1920873"/>
    <n v="-0.1"/>
    <n v="1954592"/>
    <n v="1854932"/>
    <n v="3809524"/>
    <n v="0"/>
    <n v="0"/>
    <n v="0"/>
  </r>
  <r>
    <n v="10"/>
    <n v="6920125"/>
    <x v="7"/>
    <x v="11"/>
    <n v="3620977"/>
    <n v="29079107"/>
    <m/>
    <m/>
    <m/>
    <n v="32700084"/>
    <n v="1796851"/>
    <n v="691886"/>
    <n v="698345"/>
    <n v="3187082"/>
    <n v="27610255"/>
    <n v="127144"/>
    <n v="27737399"/>
    <n v="28035878"/>
    <n v="-298479"/>
    <n v="-0.01"/>
    <n v="-83761"/>
    <n v="-382240"/>
    <n v="-0.01"/>
    <n v="1552352"/>
    <n v="1902747"/>
    <n v="3455099"/>
    <m/>
    <m/>
    <n v="0"/>
  </r>
  <r>
    <n v="10"/>
    <n v="6920125"/>
    <x v="7"/>
    <x v="12"/>
    <n v="3379002"/>
    <n v="30625846"/>
    <n v="0"/>
    <n v="0"/>
    <n v="0"/>
    <n v="34004848"/>
    <n v="1489229"/>
    <n v="3165517"/>
    <n v="1069686"/>
    <n v="5724432"/>
    <n v="26775495"/>
    <n v="973362"/>
    <n v="27748857"/>
    <n v="31079739"/>
    <n v="-3330882"/>
    <n v="-0.12"/>
    <n v="101311"/>
    <n v="-3229571"/>
    <n v="-0.11"/>
    <n v="1671697"/>
    <n v="1504921"/>
    <n v="3176618"/>
    <n v="0"/>
    <n v="0"/>
    <n v="0"/>
  </r>
  <r>
    <n v="10"/>
    <n v="6920125"/>
    <x v="7"/>
    <x v="13"/>
    <n v="3399212"/>
    <n v="21186402"/>
    <m/>
    <n v="11469360"/>
    <n v="0"/>
    <n v="36054974"/>
    <n v="7857105"/>
    <n v="2817022"/>
    <n v="1308763"/>
    <m/>
    <n v="20541695"/>
    <n v="2180443"/>
    <n v="22722138"/>
    <n v="28844316"/>
    <n v="-6122178"/>
    <n v="-0.26"/>
    <n v="57132"/>
    <n v="-6065046"/>
    <n v="-0.26"/>
    <n v="1827225"/>
    <n v="1703164"/>
    <n v="3530389"/>
    <m/>
    <m/>
    <m/>
  </r>
  <r>
    <n v="10"/>
    <n v="6920125"/>
    <x v="7"/>
    <x v="14"/>
    <n v="4268862"/>
    <n v="22845375"/>
    <m/>
    <n v="11750355"/>
    <m/>
    <n v="38864593"/>
    <n v="5605772"/>
    <n v="2886692"/>
    <n v="1278420"/>
    <n v="9770884"/>
    <n v="26275868"/>
    <n v="1222108"/>
    <n v="27497976"/>
    <n v="26633068"/>
    <n v="864908"/>
    <n v="0.03"/>
    <n v="320916"/>
    <n v="1185824"/>
    <n v="0.04"/>
    <n v="1624319"/>
    <n v="1193521"/>
    <n v="2817840"/>
    <m/>
    <m/>
    <m/>
  </r>
  <r>
    <n v="10"/>
    <n v="6920125"/>
    <x v="7"/>
    <x v="15"/>
    <n v="4820648"/>
    <n v="24384996"/>
    <m/>
    <n v="12203860"/>
    <m/>
    <n v="41409504"/>
    <n v="6046675"/>
    <n v="3220169"/>
    <n v="1686031"/>
    <n v="10952875"/>
    <n v="29190043"/>
    <n v="517559"/>
    <n v="29707602"/>
    <n v="29153104"/>
    <n v="554498"/>
    <n v="0.01"/>
    <n v="110043"/>
    <n v="664541"/>
    <n v="0.02"/>
    <n v="791256"/>
    <n v="475330"/>
    <n v="1266586"/>
    <m/>
    <m/>
    <m/>
  </r>
  <r>
    <n v="10"/>
    <n v="6920125"/>
    <x v="7"/>
    <x v="16"/>
    <n v="4673936"/>
    <n v="26473120"/>
    <m/>
    <n v="10634294"/>
    <m/>
    <n v="41781350"/>
    <n v="6785415"/>
    <n v="3447516"/>
    <n v="2105650"/>
    <n v="12338581"/>
    <n v="28008942"/>
    <n v="2762190"/>
    <n v="30771131"/>
    <n v="33952767"/>
    <n v="-3181636"/>
    <n v="-0.1"/>
    <n v="211409"/>
    <n v="-2970227"/>
    <n v="-0.09"/>
    <n v="1084858"/>
    <n v="348970"/>
    <n v="1433828"/>
    <m/>
    <m/>
    <m/>
  </r>
  <r>
    <n v="10"/>
    <n v="6920125"/>
    <x v="7"/>
    <x v="17"/>
    <n v="6332414"/>
    <n v="26618506"/>
    <m/>
    <n v="12609159"/>
    <m/>
    <n v="45560079"/>
    <n v="6847211"/>
    <n v="3834797"/>
    <n v="1894048"/>
    <n v="12576056"/>
    <n v="31447210"/>
    <n v="2974731"/>
    <n v="34421940"/>
    <n v="36083623"/>
    <n v="-1661683"/>
    <n v="-0.04"/>
    <n v="993562"/>
    <n v="-668121"/>
    <n v="-0.01"/>
    <n v="929042"/>
    <n v="607771"/>
    <n v="1536813"/>
    <m/>
    <m/>
    <m/>
  </r>
  <r>
    <n v="10"/>
    <n v="6920125"/>
    <x v="7"/>
    <x v="18"/>
    <n v="6868117"/>
    <n v="32764135"/>
    <n v="0"/>
    <n v="14388616"/>
    <n v="0"/>
    <n v="54020868"/>
    <n v="9200015"/>
    <n v="4398533"/>
    <n v="2169625"/>
    <n v="15768173"/>
    <n v="35794076"/>
    <n v="2676166"/>
    <n v="38470242"/>
    <n v="37615286"/>
    <n v="854956"/>
    <m/>
    <n v="63011"/>
    <n v="917967"/>
    <m/>
    <n v="968800"/>
    <n v="1489819"/>
    <n v="2458619"/>
    <n v="0"/>
    <n v="0"/>
    <n v="0"/>
  </r>
  <r>
    <n v="11"/>
    <n v="6920165"/>
    <x v="8"/>
    <x v="0"/>
    <s v="na"/>
    <s v="na"/>
    <s v="na"/>
    <s v="na"/>
    <s v="na"/>
    <n v="6879544"/>
    <s v="na"/>
    <s v="na"/>
    <s v="na"/>
    <s v="na"/>
    <n v="4989493"/>
    <n v="189988"/>
    <n v="5179481"/>
    <n v="5537015"/>
    <n v="-357534"/>
    <n v="-0.06"/>
    <n v="496222"/>
    <n v="138688"/>
    <n v="0.02"/>
    <n v="267494"/>
    <n v="48000"/>
    <n v="315494"/>
    <s v="na"/>
    <s v="na"/>
    <s v="na"/>
  </r>
  <r>
    <n v="11"/>
    <n v="6920165"/>
    <x v="8"/>
    <x v="1"/>
    <s v="na"/>
    <s v="na"/>
    <s v="na"/>
    <s v="na"/>
    <s v="na"/>
    <n v="7435633"/>
    <s v="na"/>
    <s v="na"/>
    <s v="na"/>
    <s v="na"/>
    <n v="5546927"/>
    <n v="159547"/>
    <n v="5706474"/>
    <n v="6162293"/>
    <n v="-455819"/>
    <n v="-7.0000000000000007E-2"/>
    <n v="503293"/>
    <n v="47474"/>
    <n v="7.6450533490225996E-3"/>
    <n v="163517"/>
    <n v="87685"/>
    <n v="251202"/>
    <s v="na"/>
    <s v="na"/>
    <s v="na"/>
  </r>
  <r>
    <n v="11"/>
    <n v="6920165"/>
    <x v="8"/>
    <x v="2"/>
    <s v="na"/>
    <s v="na"/>
    <s v="na"/>
    <s v="na"/>
    <s v="na"/>
    <n v="9320703"/>
    <s v="na"/>
    <s v="na"/>
    <s v="na"/>
    <s v="na"/>
    <n v="6598582"/>
    <n v="1270216"/>
    <n v="7868798"/>
    <n v="8096592"/>
    <n v="-227794"/>
    <n v="-0.02"/>
    <n v="548544"/>
    <n v="320750"/>
    <n v="0.03"/>
    <n v="355112"/>
    <n v="17624"/>
    <n v="372736"/>
    <s v="na"/>
    <s v="na"/>
    <s v="na"/>
  </r>
  <r>
    <n v="11"/>
    <n v="6920165"/>
    <x v="8"/>
    <x v="3"/>
    <s v="na"/>
    <s v="na"/>
    <s v="na"/>
    <s v="na"/>
    <s v="na"/>
    <n v="11709906"/>
    <s v="na"/>
    <s v="na"/>
    <s v="na"/>
    <s v="na"/>
    <n v="7519945"/>
    <n v="1842339"/>
    <n v="9362284"/>
    <n v="9697802"/>
    <n v="-335518"/>
    <n v="-0.03"/>
    <n v="509439"/>
    <n v="173921"/>
    <n v="0.01"/>
    <n v="424606"/>
    <n v="49292"/>
    <n v="473898"/>
    <s v="na"/>
    <s v="na"/>
    <s v="na"/>
  </r>
  <r>
    <n v="11"/>
    <n v="6920165"/>
    <x v="8"/>
    <x v="4"/>
    <s v="na"/>
    <s v="na"/>
    <s v="na"/>
    <s v="na"/>
    <s v="na"/>
    <n v="15729547"/>
    <s v="na"/>
    <s v="na"/>
    <s v="na"/>
    <s v="na"/>
    <n v="9294067"/>
    <n v="1517931"/>
    <n v="10811998"/>
    <n v="11104259"/>
    <n v="-292261"/>
    <n v="-0.02"/>
    <n v="329611"/>
    <n v="37350"/>
    <n v="3.35229857734193E-3"/>
    <n v="918932"/>
    <n v="63643"/>
    <n v="982575"/>
    <s v="na"/>
    <s v="na"/>
    <s v="na"/>
  </r>
  <r>
    <n v="11"/>
    <n v="6920165"/>
    <x v="8"/>
    <x v="5"/>
    <s v="na"/>
    <s v="na"/>
    <s v="na"/>
    <s v="na"/>
    <s v="na"/>
    <n v="18069741"/>
    <s v="na"/>
    <s v="na"/>
    <s v="na"/>
    <s v="na"/>
    <n v="10233363"/>
    <n v="1433775"/>
    <n v="11667138"/>
    <n v="12011433"/>
    <n v="-344295"/>
    <n v="-0.02"/>
    <n v="323664"/>
    <n v="-20631"/>
    <n v="-1.7205688159974599E-3"/>
    <n v="1251107"/>
    <n v="169221"/>
    <n v="1420328"/>
    <s v="na"/>
    <s v="na"/>
    <s v="na"/>
  </r>
  <r>
    <n v="11"/>
    <n v="6920165"/>
    <x v="8"/>
    <x v="6"/>
    <s v="na"/>
    <s v="na"/>
    <s v="na"/>
    <s v="na"/>
    <s v="na"/>
    <n v="21627894"/>
    <s v="na"/>
    <s v="na"/>
    <s v="na"/>
    <s v="na"/>
    <n v="12031035"/>
    <n v="1459816"/>
    <n v="13490851"/>
    <n v="13440684"/>
    <n v="50167"/>
    <n v="3.7185941791218402E-3"/>
    <n v="379740"/>
    <n v="429907"/>
    <n v="0.03"/>
    <n v="859219"/>
    <n v="267149"/>
    <n v="1126368"/>
    <s v="na"/>
    <s v="na"/>
    <s v="na"/>
  </r>
  <r>
    <n v="11"/>
    <n v="6920165"/>
    <x v="8"/>
    <x v="7"/>
    <n v="4689692"/>
    <n v="14590285"/>
    <n v="0"/>
    <n v="5073377"/>
    <n v="1069675"/>
    <n v="24353354"/>
    <n v="5293295"/>
    <n v="1260629"/>
    <n v="2135409"/>
    <n v="8689333"/>
    <n v="13965501"/>
    <n v="1329140"/>
    <n v="15294641"/>
    <n v="15502286"/>
    <n v="-207645"/>
    <n v="-0.01"/>
    <n v="274009"/>
    <n v="66364"/>
    <n v="4.2626688890815799E-3"/>
    <n v="1145046"/>
    <n v="553474"/>
    <n v="1698520"/>
    <n v="10787592"/>
    <n v="4479622"/>
    <n v="6307970"/>
  </r>
  <r>
    <n v="11"/>
    <n v="6920165"/>
    <x v="8"/>
    <x v="8"/>
    <n v="5611592"/>
    <n v="18603684"/>
    <n v="0"/>
    <n v="5331906"/>
    <n v="0"/>
    <n v="29547182"/>
    <n v="7511169"/>
    <n v="1257781"/>
    <n v="2341562"/>
    <n v="11110512"/>
    <n v="16961404"/>
    <n v="1385399"/>
    <n v="18346803"/>
    <n v="16618566"/>
    <n v="1728237"/>
    <n v="0.09"/>
    <n v="486288"/>
    <n v="2214525"/>
    <n v="0.11"/>
    <n v="1056386"/>
    <n v="418880"/>
    <n v="1475266"/>
    <n v="11100802"/>
    <n v="5101196"/>
    <n v="5999606"/>
  </r>
  <r>
    <n v="11"/>
    <n v="6920165"/>
    <x v="8"/>
    <x v="9"/>
    <n v="6344524"/>
    <n v="25157095"/>
    <m/>
    <m/>
    <m/>
    <n v="32742995"/>
    <n v="8146274"/>
    <n v="1263508"/>
    <n v="1567133"/>
    <n v="10976915"/>
    <n v="18789497"/>
    <n v="1437160"/>
    <n v="20226657"/>
    <n v="19761111"/>
    <n v="465546"/>
    <n v="0.02"/>
    <n v="490490"/>
    <n v="956036"/>
    <n v="0.04"/>
    <n v="1384822"/>
    <n v="350998"/>
    <n v="1735820"/>
    <n v="11272936"/>
    <n v="5167190"/>
    <n v="6105746"/>
  </r>
  <r>
    <n v="11"/>
    <n v="6920165"/>
    <x v="8"/>
    <x v="10"/>
    <n v="8514598"/>
    <n v="22021623"/>
    <m/>
    <m/>
    <m/>
    <n v="37081387"/>
    <n v="9092105"/>
    <n v="1942754"/>
    <n v="1786436"/>
    <n v="12821295"/>
    <n v="22203359"/>
    <n v="176608"/>
    <n v="22379967"/>
    <n v="22932214"/>
    <n v="-552247"/>
    <n v="-0.02"/>
    <n v="653476"/>
    <n v="101229"/>
    <n v="4.3948705367234898E-3"/>
    <n v="1595581"/>
    <n v="461152"/>
    <n v="2056733"/>
    <n v="11251268"/>
    <n v="5908118"/>
    <n v="5343150"/>
  </r>
  <r>
    <n v="11"/>
    <n v="6920165"/>
    <x v="8"/>
    <x v="11"/>
    <n v="10017102"/>
    <n v="22563332"/>
    <n v="875802"/>
    <n v="586391"/>
    <m/>
    <n v="39317627"/>
    <n v="9575862"/>
    <n v="2519738"/>
    <n v="2010884"/>
    <n v="14106484"/>
    <n v="22778135"/>
    <n v="430221"/>
    <n v="23208357"/>
    <n v="24340791"/>
    <n v="-1132434"/>
    <n v="-0.04"/>
    <n v="164940"/>
    <n v="-967494"/>
    <n v="-0.04"/>
    <n v="1953652"/>
    <n v="479356"/>
    <n v="2433008"/>
    <n v="28458321"/>
    <n v="6948442"/>
    <n v="21509879"/>
  </r>
  <r>
    <n v="11"/>
    <n v="6920165"/>
    <x v="8"/>
    <x v="12"/>
    <n v="9314087"/>
    <n v="18115663"/>
    <n v="0"/>
    <n v="13238053"/>
    <n v="0"/>
    <n v="40667803"/>
    <n v="7866134"/>
    <n v="2630796"/>
    <n v="2100675"/>
    <n v="12597605"/>
    <n v="26828205"/>
    <n v="463107"/>
    <n v="27291312"/>
    <n v="24514060"/>
    <n v="2777252"/>
    <n v="0.1"/>
    <n v="-442346"/>
    <n v="2334906"/>
    <n v="0.08"/>
    <n v="1804255"/>
    <n v="549212"/>
    <n v="2353467"/>
    <n v="26207415"/>
    <n v="8383213"/>
    <n v="17824202"/>
  </r>
  <r>
    <n v="11"/>
    <n v="6920165"/>
    <x v="8"/>
    <x v="13"/>
    <n v="6307113"/>
    <n v="19090068"/>
    <n v="0"/>
    <n v="12482577"/>
    <n v="1258049"/>
    <n v="39137807"/>
    <n v="7841899"/>
    <n v="2352931"/>
    <n v="1851978"/>
    <m/>
    <n v="25758509"/>
    <n v="382227"/>
    <n v="26140736"/>
    <n v="24751520"/>
    <n v="1389216"/>
    <n v="0.05"/>
    <n v="-229911"/>
    <n v="1159305"/>
    <n v="0.04"/>
    <n v="412395"/>
    <n v="920095"/>
    <n v="1332490"/>
    <n v="29107477"/>
    <n v="9808453"/>
    <n v="19299024"/>
  </r>
  <r>
    <n v="11"/>
    <n v="6920165"/>
    <x v="8"/>
    <x v="14"/>
    <n v="5068408"/>
    <n v="19927604"/>
    <m/>
    <n v="13932241"/>
    <n v="2357679"/>
    <n v="41285932"/>
    <n v="8723448"/>
    <n v="2039034"/>
    <n v="1933013"/>
    <n v="12695495"/>
    <n v="27371141"/>
    <n v="1009529"/>
    <n v="28380670"/>
    <n v="28092896"/>
    <n v="287774"/>
    <n v="0.01"/>
    <n v="-279892"/>
    <n v="7882"/>
    <n v="2.8049045474826399E-4"/>
    <n v="359172"/>
    <n v="860124"/>
    <n v="1219296"/>
    <n v="30456868"/>
    <n v="11297790"/>
    <n v="19159078"/>
  </r>
  <r>
    <n v="11"/>
    <n v="6920165"/>
    <x v="8"/>
    <x v="15"/>
    <n v="6489614"/>
    <n v="24404040"/>
    <m/>
    <n v="17267189"/>
    <n v="1547172"/>
    <n v="49708015"/>
    <n v="7339024"/>
    <n v="3349066"/>
    <n v="3923519"/>
    <n v="14611609"/>
    <n v="32357129"/>
    <n v="1220796"/>
    <n v="33577925"/>
    <n v="33336258"/>
    <n v="241667"/>
    <n v="7.1971987548367002E-3"/>
    <n v="-236573"/>
    <n v="5094"/>
    <n v="1.52783246462231E-4"/>
    <n v="2497135"/>
    <n v="242142"/>
    <n v="2739277"/>
    <n v="36039016"/>
    <n v="12759696"/>
    <n v="23279320"/>
  </r>
  <r>
    <n v="11"/>
    <n v="6920165"/>
    <x v="8"/>
    <x v="16"/>
    <n v="6466728"/>
    <n v="37627855"/>
    <m/>
    <n v="11710116"/>
    <m/>
    <n v="55804699"/>
    <n v="9831022"/>
    <n v="3913424"/>
    <n v="5288545"/>
    <n v="19032991"/>
    <n v="35201290"/>
    <n v="352727"/>
    <n v="35554017"/>
    <n v="37292714"/>
    <n v="-1738697"/>
    <n v="-0.04"/>
    <n v="839450"/>
    <n v="-899247"/>
    <n v="-0.02"/>
    <n v="1201652"/>
    <n v="368766"/>
    <n v="1570418"/>
    <n v="54876448"/>
    <n v="14721565"/>
    <n v="40154883"/>
  </r>
  <r>
    <n v="11"/>
    <n v="6920165"/>
    <x v="8"/>
    <x v="17"/>
    <n v="6668321"/>
    <n v="38973468"/>
    <m/>
    <n v="11395042"/>
    <m/>
    <n v="57036831"/>
    <n v="10473678"/>
    <n v="3569499"/>
    <n v="5803713"/>
    <n v="19846890"/>
    <n v="35783314"/>
    <n v="439771"/>
    <n v="36223085"/>
    <n v="37578694"/>
    <n v="-1355609"/>
    <n v="-0.03"/>
    <n v="1065490"/>
    <n v="-290119"/>
    <n v="-7.7803724062933503E-3"/>
    <n v="1088309"/>
    <n v="318318"/>
    <n v="1406627"/>
    <n v="56816453"/>
    <n v="11068802"/>
    <n v="45747651"/>
  </r>
  <r>
    <n v="11"/>
    <n v="6920165"/>
    <x v="8"/>
    <x v="18"/>
    <n v="8487516"/>
    <n v="48451654"/>
    <n v="0"/>
    <n v="11896654"/>
    <n v="0"/>
    <n v="68835966"/>
    <n v="14175329"/>
    <n v="4485930"/>
    <n v="6262382"/>
    <n v="24923641"/>
    <n v="42489686"/>
    <n v="341276"/>
    <n v="42830962"/>
    <n v="42946545"/>
    <n v="-115583"/>
    <m/>
    <n v="-717457"/>
    <n v="-833040"/>
    <m/>
    <n v="1147719"/>
    <n v="274920"/>
    <n v="1422639"/>
    <n v="58973151"/>
    <n v="14241853"/>
    <n v="44731298"/>
  </r>
  <r>
    <n v="14"/>
    <n v="6920003"/>
    <x v="9"/>
    <x v="0"/>
    <s v="na"/>
    <s v="na"/>
    <s v="na"/>
    <s v="na"/>
    <s v="na"/>
    <n v="398915000"/>
    <s v="na"/>
    <s v="na"/>
    <s v="na"/>
    <s v="na"/>
    <n v="252812000"/>
    <n v="10109000"/>
    <n v="262921000"/>
    <n v="246948000"/>
    <n v="15973000"/>
    <n v="0.06"/>
    <n v="7911000"/>
    <n v="23884000"/>
    <n v="0.08"/>
    <n v="13635000"/>
    <n v="9401000"/>
    <n v="23036000"/>
    <s v="na"/>
    <s v="na"/>
    <s v="na"/>
  </r>
  <r>
    <n v="14"/>
    <n v="6920003"/>
    <x v="9"/>
    <x v="1"/>
    <s v="na"/>
    <s v="na"/>
    <s v="na"/>
    <s v="na"/>
    <s v="na"/>
    <n v="427437000"/>
    <s v="na"/>
    <s v="na"/>
    <s v="na"/>
    <s v="na"/>
    <n v="272256000"/>
    <n v="10368000"/>
    <n v="282624000"/>
    <n v="268836000"/>
    <n v="13788000"/>
    <n v="0.04"/>
    <n v="1185000"/>
    <n v="14973000"/>
    <n v="0.05"/>
    <n v="17913000"/>
    <n v="8958000"/>
    <n v="26871000"/>
    <s v="na"/>
    <s v="na"/>
    <s v="na"/>
  </r>
  <r>
    <n v="14"/>
    <n v="6920003"/>
    <x v="9"/>
    <x v="2"/>
    <s v="na"/>
    <s v="na"/>
    <s v="na"/>
    <s v="na"/>
    <s v="na"/>
    <n v="497702000"/>
    <s v="na"/>
    <s v="na"/>
    <s v="na"/>
    <s v="na"/>
    <n v="286782000"/>
    <n v="30502000"/>
    <n v="317284000"/>
    <n v="306826000"/>
    <n v="10458000"/>
    <n v="0.03"/>
    <n v="-7835000"/>
    <n v="2623000"/>
    <n v="8.4763563624377508E-3"/>
    <n v="20751000"/>
    <n v="9312000"/>
    <n v="30063000"/>
    <s v="na"/>
    <s v="na"/>
    <s v="na"/>
  </r>
  <r>
    <n v="14"/>
    <n v="6920003"/>
    <x v="9"/>
    <x v="3"/>
    <s v="na"/>
    <s v="na"/>
    <s v="na"/>
    <s v="na"/>
    <s v="na"/>
    <n v="584898000"/>
    <s v="na"/>
    <s v="na"/>
    <s v="na"/>
    <s v="na"/>
    <n v="312424000"/>
    <n v="28768000"/>
    <n v="341192000"/>
    <n v="333896000"/>
    <n v="7296000"/>
    <n v="0.02"/>
    <n v="-8219000"/>
    <n v="-923000"/>
    <n v="-2.77199652824704E-3"/>
    <n v="19247000"/>
    <n v="8196000"/>
    <n v="27443000"/>
    <s v="na"/>
    <s v="na"/>
    <s v="na"/>
  </r>
  <r>
    <n v="14"/>
    <n v="6920003"/>
    <x v="9"/>
    <x v="4"/>
    <s v="na"/>
    <s v="na"/>
    <s v="na"/>
    <s v="na"/>
    <s v="na"/>
    <n v="665572278"/>
    <s v="na"/>
    <s v="na"/>
    <s v="na"/>
    <s v="na"/>
    <n v="337939914"/>
    <n v="45501086"/>
    <n v="383441000"/>
    <n v="372310000"/>
    <n v="11131000"/>
    <n v="0.02"/>
    <n v="1153000"/>
    <n v="12284000"/>
    <n v="0.03"/>
    <n v="34312694"/>
    <n v="18589267"/>
    <n v="52901961"/>
    <s v="na"/>
    <s v="na"/>
    <s v="na"/>
  </r>
  <r>
    <n v="14"/>
    <n v="6920003"/>
    <x v="9"/>
    <x v="5"/>
    <s v="na"/>
    <s v="na"/>
    <s v="na"/>
    <s v="na"/>
    <s v="na"/>
    <n v="733577959"/>
    <s v="na"/>
    <s v="na"/>
    <s v="na"/>
    <s v="na"/>
    <n v="375999492"/>
    <n v="27501508"/>
    <n v="403501000"/>
    <n v="390392000"/>
    <n v="13109000"/>
    <n v="0.03"/>
    <n v="4444000"/>
    <n v="17553000"/>
    <n v="0.04"/>
    <n v="14172977"/>
    <n v="41203144"/>
    <n v="55376121"/>
    <s v="na"/>
    <s v="na"/>
    <s v="na"/>
  </r>
  <r>
    <n v="14"/>
    <n v="6920003"/>
    <x v="9"/>
    <x v="6"/>
    <s v="na"/>
    <s v="na"/>
    <s v="na"/>
    <s v="na"/>
    <s v="na"/>
    <n v="781902249"/>
    <s v="na"/>
    <s v="na"/>
    <s v="na"/>
    <s v="na"/>
    <n v="390762547"/>
    <n v="15786178"/>
    <n v="406548725"/>
    <n v="407665270"/>
    <n v="-1116545"/>
    <n v="-2.74639897099665E-3"/>
    <n v="5483311"/>
    <n v="4366766"/>
    <n v="0.01"/>
    <n v="10277394"/>
    <n v="52516989"/>
    <n v="62794383"/>
    <s v="na"/>
    <s v="na"/>
    <s v="na"/>
  </r>
  <r>
    <n v="14"/>
    <n v="6920003"/>
    <x v="9"/>
    <x v="7"/>
    <n v="584000706"/>
    <n v="246055638"/>
    <n v="0"/>
    <n v="47430348"/>
    <n v="0"/>
    <n v="877486682"/>
    <n v="95179313"/>
    <n v="132221865"/>
    <n v="149970129"/>
    <n v="377371307"/>
    <n v="419096717"/>
    <n v="14798252"/>
    <n v="433894969"/>
    <n v="425946407"/>
    <n v="7948562"/>
    <n v="0.01"/>
    <n v="5470890"/>
    <n v="13419452"/>
    <n v="0.03"/>
    <n v="18674294"/>
    <n v="62344374"/>
    <n v="81018668"/>
    <n v="270234112"/>
    <n v="157345566"/>
    <n v="112888546"/>
  </r>
  <r>
    <n v="14"/>
    <n v="6920003"/>
    <x v="9"/>
    <x v="8"/>
    <n v="637444984"/>
    <n v="264683937"/>
    <n v="0"/>
    <n v="54289203"/>
    <n v="0"/>
    <n v="956418124"/>
    <n v="123664133"/>
    <n v="145286914"/>
    <n v="138447265"/>
    <n v="407398312"/>
    <n v="458642100"/>
    <n v="15326622"/>
    <n v="473968722"/>
    <n v="463859791"/>
    <n v="10108931"/>
    <n v="0.02"/>
    <n v="12444688"/>
    <n v="22553619"/>
    <n v="0.04"/>
    <n v="30035295"/>
    <n v="60342417"/>
    <n v="90377712"/>
    <n v="287035258"/>
    <n v="173207141"/>
    <n v="113828117"/>
  </r>
  <r>
    <n v="14"/>
    <n v="6920003"/>
    <x v="9"/>
    <x v="9"/>
    <n v="679408319"/>
    <n v="290065424"/>
    <m/>
    <m/>
    <m/>
    <n v="1034999000"/>
    <n v="130482565"/>
    <n v="175419200"/>
    <n v="158782895"/>
    <n v="464684660"/>
    <n v="506710000"/>
    <n v="14949000"/>
    <n v="521659000"/>
    <n v="523972000"/>
    <n v="-2313000"/>
    <n v="-4.4339309778993596E-3"/>
    <n v="-19828000"/>
    <n v="-22141000"/>
    <n v="-0.04"/>
    <n v="32233251"/>
    <n v="63604300"/>
    <n v="95837551"/>
    <n v="312225143"/>
    <n v="187475801"/>
    <n v="124749342"/>
  </r>
  <r>
    <n v="14"/>
    <n v="6920003"/>
    <x v="9"/>
    <x v="10"/>
    <n v="701805960"/>
    <n v="259698746"/>
    <m/>
    <m/>
    <m/>
    <n v="1092956992"/>
    <n v="141336507"/>
    <n v="208968296"/>
    <n v="153935745"/>
    <n v="504240548"/>
    <n v="515212539"/>
    <n v="27337744"/>
    <n v="542550283"/>
    <n v="547717041"/>
    <n v="-5166758"/>
    <n v="-9.5230952077487007E-3"/>
    <n v="18705160"/>
    <n v="13538402"/>
    <n v="0.02"/>
    <n v="24344928"/>
    <n v="73503905"/>
    <n v="97848833"/>
    <n v="362705675"/>
    <n v="202848779"/>
    <n v="159856896"/>
  </r>
  <r>
    <n v="14"/>
    <n v="6920003"/>
    <x v="9"/>
    <x v="11"/>
    <n v="746208000"/>
    <n v="259925000"/>
    <m/>
    <m/>
    <m/>
    <n v="1161755000"/>
    <n v="157799000"/>
    <n v="214510000"/>
    <n v="161674000"/>
    <n v="533983000"/>
    <n v="541905000"/>
    <n v="16710000"/>
    <n v="558615000"/>
    <n v="561178000"/>
    <n v="-2563000"/>
    <n v="-4.58813315073888E-3"/>
    <n v="13584000"/>
    <n v="11021000"/>
    <n v="0.01"/>
    <n v="24218000"/>
    <n v="85866000"/>
    <n v="110084000"/>
    <n v="436185000"/>
    <n v="219185000"/>
    <n v="217000000"/>
  </r>
  <r>
    <n v="14"/>
    <n v="6920003"/>
    <x v="9"/>
    <x v="12"/>
    <n v="763916000"/>
    <n v="260759000"/>
    <n v="0"/>
    <n v="91106000"/>
    <n v="92758000"/>
    <n v="1208539000"/>
    <n v="184799000"/>
    <n v="222794000"/>
    <n v="156852000"/>
    <n v="564445000"/>
    <n v="544538000"/>
    <n v="26746000"/>
    <n v="571284000"/>
    <n v="573259000"/>
    <n v="-1975000"/>
    <n v="-3.4571246525370901E-3"/>
    <n v="5487000"/>
    <n v="3512000"/>
    <n v="6.0890717459789103E-3"/>
    <n v="26463000"/>
    <n v="73093000"/>
    <n v="99556000"/>
    <n v="526380000"/>
    <n v="224252000"/>
    <n v="302128000"/>
  </r>
  <r>
    <n v="14"/>
    <n v="6920003"/>
    <x v="9"/>
    <x v="13"/>
    <n v="816538000"/>
    <n v="355651000"/>
    <n v="0"/>
    <n v="121759000"/>
    <n v="0"/>
    <n v="1293948000"/>
    <n v="199630000"/>
    <n v="260702000"/>
    <n v="171573000"/>
    <m/>
    <n v="566092000"/>
    <n v="27539000"/>
    <n v="593631000"/>
    <n v="596319000"/>
    <n v="-2688000"/>
    <n v="-4.5280654143735801E-3"/>
    <n v="8929000"/>
    <n v="6241000"/>
    <n v="0.01"/>
    <n v="26366000"/>
    <n v="69585000"/>
    <n v="95951000"/>
    <n v="566155000"/>
    <n v="245462000"/>
    <n v="320693000"/>
  </r>
  <r>
    <n v="14"/>
    <n v="6920003"/>
    <x v="9"/>
    <x v="14"/>
    <n v="881252000"/>
    <n v="386607000"/>
    <m/>
    <n v="130466000"/>
    <m/>
    <n v="1398325000"/>
    <n v="220527000"/>
    <n v="263931000"/>
    <n v="191147000"/>
    <n v="675605000"/>
    <n v="620665000"/>
    <n v="29135000"/>
    <n v="649800000"/>
    <n v="657348000"/>
    <n v="-7548000"/>
    <n v="-0.01"/>
    <n v="8627000"/>
    <n v="1079000"/>
    <n v="1.6387541823163401E-3"/>
    <n v="30287000"/>
    <n v="71768000"/>
    <n v="102055000"/>
    <n v="570194000"/>
    <n v="260935000"/>
    <n v="309259000"/>
  </r>
  <r>
    <n v="14"/>
    <n v="6920003"/>
    <x v="9"/>
    <x v="15"/>
    <n v="914667000"/>
    <n v="435262000"/>
    <m/>
    <n v="155948000"/>
    <m/>
    <n v="1505877000"/>
    <n v="218393000"/>
    <n v="380500000"/>
    <n v="211795000"/>
    <n v="810688000"/>
    <n v="659189000"/>
    <n v="45842000"/>
    <n v="705031000"/>
    <n v="683316000"/>
    <n v="21715000"/>
    <n v="0.03"/>
    <n v="7737000"/>
    <n v="29452000"/>
    <n v="0.04"/>
    <n v="9970000"/>
    <n v="26030000"/>
    <n v="36000000"/>
    <n v="590774000"/>
    <n v="275357000"/>
    <n v="315417000"/>
  </r>
  <r>
    <n v="14"/>
    <n v="6920003"/>
    <x v="9"/>
    <x v="16"/>
    <n v="1015593000"/>
    <n v="476027000"/>
    <m/>
    <n v="182647000"/>
    <m/>
    <n v="1674267000"/>
    <n v="271690000"/>
    <n v="435422000"/>
    <n v="207658000"/>
    <n v="914770000"/>
    <n v="716650000"/>
    <n v="46292000"/>
    <n v="762942000"/>
    <n v="776633000"/>
    <n v="-13691000"/>
    <n v="-0.01"/>
    <n v="-1862000"/>
    <n v="-15553000"/>
    <n v="-0.02"/>
    <n v="8299000"/>
    <n v="34548000"/>
    <n v="42847000"/>
    <n v="605972000"/>
    <n v="289639000"/>
    <n v="316333000"/>
  </r>
  <r>
    <n v="14"/>
    <n v="6920003"/>
    <x v="9"/>
    <x v="17"/>
    <n v="1130488000"/>
    <n v="529389000"/>
    <n v="198611000"/>
    <m/>
    <m/>
    <n v="1858488000"/>
    <n v="323972000"/>
    <n v="478265000"/>
    <n v="221964000"/>
    <n v="1024201000"/>
    <n v="778184000"/>
    <n v="53520000"/>
    <n v="831704000"/>
    <n v="846781000"/>
    <n v="-15077000"/>
    <n v="-0.01"/>
    <n v="2476000"/>
    <n v="-12601000"/>
    <n v="-0.01"/>
    <n v="5546000"/>
    <n v="50557000"/>
    <n v="56103000"/>
    <n v="672707000"/>
    <n v="321642000"/>
    <n v="351065000"/>
  </r>
  <r>
    <n v="14"/>
    <n v="6920003"/>
    <x v="9"/>
    <x v="18"/>
    <n v="1217128000"/>
    <n v="610089000"/>
    <n v="227494000"/>
    <n v="0"/>
    <n v="0"/>
    <n v="2054711000"/>
    <n v="378688000"/>
    <n v="537159000"/>
    <n v="237143000"/>
    <n v="1152990000"/>
    <n v="834517000"/>
    <n v="56155000"/>
    <n v="890672000"/>
    <n v="939194000"/>
    <n v="-48522000"/>
    <m/>
    <n v="7179000"/>
    <n v="-41343000"/>
    <m/>
    <n v="17942000"/>
    <n v="49262000"/>
    <n v="67204000"/>
    <n v="694114000"/>
    <n v="354135000"/>
    <n v="339979000"/>
  </r>
  <r>
    <n v="17"/>
    <n v="6920110"/>
    <x v="10"/>
    <x v="0"/>
    <s v="na"/>
    <s v="na"/>
    <s v="na"/>
    <s v="na"/>
    <s v="na"/>
    <n v="136797000"/>
    <s v="na"/>
    <s v="na"/>
    <s v="na"/>
    <s v="na"/>
    <n v="92875000"/>
    <n v="1971000"/>
    <n v="94846000"/>
    <n v="93064000"/>
    <n v="1782000"/>
    <n v="0.01"/>
    <n v="2574000"/>
    <n v="4356000"/>
    <n v="0.04"/>
    <n v="1662000"/>
    <n v="798000"/>
    <n v="2460000"/>
    <s v="na"/>
    <s v="na"/>
    <s v="na"/>
  </r>
  <r>
    <n v="17"/>
    <n v="6920110"/>
    <x v="10"/>
    <x v="1"/>
    <s v="na"/>
    <s v="na"/>
    <s v="na"/>
    <s v="na"/>
    <s v="na"/>
    <n v="148790000"/>
    <s v="na"/>
    <s v="na"/>
    <s v="na"/>
    <s v="na"/>
    <n v="109916000"/>
    <n v="2823000"/>
    <n v="112739000"/>
    <n v="110548000"/>
    <n v="2191000"/>
    <n v="0.01"/>
    <n v="2545000"/>
    <n v="4736000"/>
    <n v="0.04"/>
    <n v="2371000"/>
    <n v="899903"/>
    <n v="3270903"/>
    <s v="na"/>
    <s v="na"/>
    <s v="na"/>
  </r>
  <r>
    <n v="17"/>
    <n v="6920110"/>
    <x v="10"/>
    <x v="2"/>
    <s v="na"/>
    <s v="na"/>
    <s v="na"/>
    <s v="na"/>
    <s v="na"/>
    <n v="174296122"/>
    <s v="na"/>
    <s v="na"/>
    <s v="na"/>
    <s v="na"/>
    <n v="119147062"/>
    <n v="13902938"/>
    <n v="133050000"/>
    <n v="130736000"/>
    <n v="2314000"/>
    <n v="0.01"/>
    <n v="7743000"/>
    <n v="10057000"/>
    <n v="7.0000000000000007E-2"/>
    <n v="3209979"/>
    <n v="1033569"/>
    <n v="4243548"/>
    <s v="na"/>
    <s v="na"/>
    <s v="na"/>
  </r>
  <r>
    <n v="17"/>
    <n v="6920110"/>
    <x v="10"/>
    <x v="3"/>
    <s v="na"/>
    <s v="na"/>
    <s v="na"/>
    <s v="na"/>
    <s v="na"/>
    <n v="220946585"/>
    <s v="na"/>
    <s v="na"/>
    <s v="na"/>
    <s v="na"/>
    <n v="142522066"/>
    <n v="7413934"/>
    <n v="149936000"/>
    <n v="145614000"/>
    <n v="4322000"/>
    <n v="0.02"/>
    <n v="717000"/>
    <n v="5039000"/>
    <n v="0.03"/>
    <n v="3640000"/>
    <n v="2459643"/>
    <n v="6099643"/>
    <s v="na"/>
    <s v="na"/>
    <s v="na"/>
  </r>
  <r>
    <n v="17"/>
    <n v="6920110"/>
    <x v="10"/>
    <x v="4"/>
    <s v="na"/>
    <s v="na"/>
    <s v="na"/>
    <s v="na"/>
    <s v="na"/>
    <n v="259048389"/>
    <s v="na"/>
    <s v="na"/>
    <s v="na"/>
    <s v="na"/>
    <n v="154779025"/>
    <n v="8878002"/>
    <n v="163657027"/>
    <n v="154993373"/>
    <n v="8663654"/>
    <n v="0.05"/>
    <n v="688995"/>
    <n v="9352649"/>
    <n v="0.05"/>
    <n v="5115671"/>
    <n v="3937057"/>
    <n v="9052728"/>
    <s v="na"/>
    <s v="na"/>
    <s v="na"/>
  </r>
  <r>
    <n v="17"/>
    <n v="6920110"/>
    <x v="10"/>
    <x v="5"/>
    <s v="na"/>
    <s v="na"/>
    <s v="na"/>
    <s v="na"/>
    <s v="na"/>
    <n v="284183885"/>
    <s v="na"/>
    <s v="na"/>
    <s v="na"/>
    <s v="na"/>
    <n v="164202434"/>
    <n v="9930695"/>
    <n v="174133129"/>
    <n v="171515894"/>
    <n v="2617235"/>
    <n v="0.01"/>
    <n v="800742"/>
    <n v="3417977"/>
    <n v="0.01"/>
    <n v="6266975"/>
    <n v="6015492"/>
    <n v="12282467"/>
    <s v="na"/>
    <s v="na"/>
    <s v="na"/>
  </r>
  <r>
    <n v="17"/>
    <n v="6920110"/>
    <x v="10"/>
    <x v="6"/>
    <s v="na"/>
    <s v="na"/>
    <s v="na"/>
    <s v="na"/>
    <s v="na"/>
    <n v="332510054"/>
    <s v="na"/>
    <s v="na"/>
    <s v="na"/>
    <s v="na"/>
    <n v="185563636"/>
    <n v="5435897"/>
    <n v="190999533"/>
    <n v="184212802"/>
    <n v="6786731"/>
    <n v="0.03"/>
    <n v="1091241"/>
    <n v="7877972"/>
    <n v="0.04"/>
    <n v="9150686"/>
    <n v="4987756"/>
    <n v="14138442"/>
    <s v="na"/>
    <s v="na"/>
    <s v="na"/>
  </r>
  <r>
    <n v="17"/>
    <n v="6920110"/>
    <x v="10"/>
    <x v="7"/>
    <n v="214591876"/>
    <n v="122342185"/>
    <n v="0"/>
    <n v="35284092"/>
    <n v="12831253"/>
    <n v="385049406"/>
    <n v="99199189"/>
    <n v="21103584"/>
    <n v="38939064"/>
    <n v="159241836"/>
    <n v="213136011"/>
    <n v="2245020"/>
    <n v="215381031"/>
    <n v="207765194"/>
    <n v="7615838"/>
    <n v="0.03"/>
    <n v="1152572"/>
    <n v="8768410"/>
    <n v="0.04"/>
    <n v="6962422"/>
    <n v="5709136"/>
    <n v="12671558"/>
    <n v="144339108"/>
    <n v="80364839"/>
    <n v="63974269"/>
  </r>
  <r>
    <n v="17"/>
    <n v="6920110"/>
    <x v="10"/>
    <x v="8"/>
    <n v="239115479"/>
    <n v="141280709"/>
    <n v="0"/>
    <n v="45029476"/>
    <n v="5848983"/>
    <n v="431274647"/>
    <n v="125063574"/>
    <n v="22066499"/>
    <n v="35271679"/>
    <n v="182401753"/>
    <n v="231575701"/>
    <n v="8505444"/>
    <n v="240204389"/>
    <n v="234119842"/>
    <n v="6084547"/>
    <n v="0.03"/>
    <n v="-859326"/>
    <n v="5225221"/>
    <n v="0.02"/>
    <n v="10162949"/>
    <n v="7453017"/>
    <n v="17615966"/>
    <n v="167258896"/>
    <n v="82756111"/>
    <n v="84502785"/>
  </r>
  <r>
    <n v="17"/>
    <n v="6920110"/>
    <x v="10"/>
    <x v="9"/>
    <n v="257036883"/>
    <n v="155910039"/>
    <m/>
    <m/>
    <m/>
    <n v="470847998"/>
    <n v="133691354"/>
    <n v="27900200"/>
    <n v="37881181"/>
    <n v="199472736"/>
    <n v="254367287"/>
    <n v="8359742"/>
    <n v="262727029"/>
    <n v="256544694"/>
    <n v="6182335"/>
    <n v="0.02"/>
    <n v="831442"/>
    <n v="7013777"/>
    <n v="0.02"/>
    <n v="3676012"/>
    <n v="17007975"/>
    <n v="20683987"/>
    <n v="192866701"/>
    <n v="91562751"/>
    <n v="101303950"/>
  </r>
  <r>
    <n v="17"/>
    <n v="6920110"/>
    <x v="10"/>
    <x v="10"/>
    <n v="302831340"/>
    <n v="169005780"/>
    <m/>
    <m/>
    <m/>
    <n v="541690597"/>
    <n v="163089392"/>
    <n v="35030259"/>
    <n v="33291867"/>
    <n v="231411518"/>
    <n v="290527611"/>
    <n v="8570997"/>
    <n v="299098608"/>
    <n v="296749483"/>
    <n v="2349124"/>
    <n v="7.8540118113822905E-3"/>
    <n v="506559"/>
    <n v="2855684"/>
    <n v="9.5314911574939602E-3"/>
    <n v="9160625"/>
    <n v="19751468"/>
    <n v="28912093"/>
    <n v="214956971"/>
    <n v="100234926"/>
    <n v="114722045"/>
  </r>
  <r>
    <n v="17"/>
    <n v="6920110"/>
    <x v="10"/>
    <x v="11"/>
    <n v="320481280"/>
    <n v="195358893"/>
    <m/>
    <m/>
    <m/>
    <n v="594370289"/>
    <n v="189710294"/>
    <n v="38161461"/>
    <n v="28978579"/>
    <n v="256850334"/>
    <n v="305931903"/>
    <n v="9001870"/>
    <n v="314933774"/>
    <n v="317548266"/>
    <n v="-2614492"/>
    <n v="-8.3017199673224001E-3"/>
    <n v="642067"/>
    <n v="-1972425"/>
    <n v="-6.2502408097836601E-3"/>
    <n v="9747456"/>
    <n v="21840596"/>
    <n v="31588052"/>
    <n v="221831152"/>
    <n v="108848402"/>
    <n v="112982750"/>
  </r>
  <r>
    <n v="17"/>
    <n v="6920110"/>
    <x v="10"/>
    <x v="12"/>
    <n v="325540887"/>
    <n v="205930219"/>
    <n v="0"/>
    <n v="79482011"/>
    <n v="7263510"/>
    <n v="618216627"/>
    <n v="194037302"/>
    <n v="34929247"/>
    <n v="46769354"/>
    <n v="275735903"/>
    <n v="312047653"/>
    <n v="9689032"/>
    <n v="321736685"/>
    <n v="327241969"/>
    <n v="-5505284"/>
    <n v="-0.01"/>
    <n v="2465849"/>
    <n v="-3039435"/>
    <n v="-9.3751117935432296E-3"/>
    <n v="9895277"/>
    <n v="20537794"/>
    <n v="30433071"/>
    <n v="205094299"/>
    <n v="96413893"/>
    <n v="108680406"/>
  </r>
  <r>
    <n v="17"/>
    <n v="6920110"/>
    <x v="10"/>
    <x v="13"/>
    <n v="334142552"/>
    <n v="201815988"/>
    <m/>
    <n v="81333193"/>
    <n v="7037591"/>
    <n v="624329324"/>
    <n v="202039628"/>
    <n v="34183975"/>
    <n v="49848725"/>
    <m/>
    <n v="305994496"/>
    <n v="9700626"/>
    <n v="315695122"/>
    <n v="328150869"/>
    <n v="-12455747"/>
    <n v="-0.03"/>
    <n v="1386264"/>
    <n v="-11069483"/>
    <n v="-0.03"/>
    <n v="8036622"/>
    <n v="24225878"/>
    <n v="32262500"/>
    <n v="203716245"/>
    <n v="103680771"/>
    <n v="100035474"/>
  </r>
  <r>
    <n v="17"/>
    <n v="6920110"/>
    <x v="10"/>
    <x v="14"/>
    <n v="343858698"/>
    <n v="211711237"/>
    <m/>
    <n v="85909580"/>
    <n v="6707006"/>
    <n v="648186521"/>
    <n v="210170198"/>
    <n v="62066655"/>
    <n v="49616218"/>
    <n v="321853071"/>
    <n v="312270629"/>
    <n v="10170966"/>
    <n v="322441595"/>
    <n v="330158917"/>
    <n v="-7717322"/>
    <n v="-0.02"/>
    <n v="1290036"/>
    <n v="-6427286"/>
    <n v="-0.01"/>
    <n v="6964144"/>
    <n v="7098677"/>
    <n v="14062821"/>
    <n v="207273108"/>
    <n v="112966446"/>
    <n v="94306662"/>
  </r>
  <r>
    <n v="17"/>
    <n v="6920110"/>
    <x v="10"/>
    <x v="15"/>
    <n v="371872169"/>
    <n v="234557576"/>
    <m/>
    <n v="94646452"/>
    <n v="7422736"/>
    <n v="708498934"/>
    <n v="219687050"/>
    <n v="66626003"/>
    <n v="55301311"/>
    <n v="341614364"/>
    <n v="356536543"/>
    <n v="14064524"/>
    <n v="370601067"/>
    <n v="362168699"/>
    <n v="8432368"/>
    <n v="0.02"/>
    <n v="1361685"/>
    <n v="9794053"/>
    <n v="0.02"/>
    <n v="893135"/>
    <n v="9454892"/>
    <n v="10348027"/>
    <n v="220705140"/>
    <n v="122377805"/>
    <n v="98327335"/>
  </r>
  <r>
    <n v="17"/>
    <n v="6920110"/>
    <x v="10"/>
    <x v="16"/>
    <n v="377358564"/>
    <n v="280854656"/>
    <m/>
    <n v="99227198"/>
    <n v="7381564"/>
    <n v="764822070"/>
    <n v="230523780"/>
    <n v="76621725"/>
    <n v="62251245"/>
    <n v="369396750"/>
    <n v="382146350"/>
    <n v="15752541"/>
    <n v="397898891"/>
    <n v="408077455"/>
    <n v="-10178563"/>
    <n v="-0.02"/>
    <n v="936255"/>
    <n v="-9242308"/>
    <n v="-0.02"/>
    <n v="4013261"/>
    <n v="9265709"/>
    <n v="13278970"/>
    <n v="224859886"/>
    <n v="130376623"/>
    <n v="94483262"/>
  </r>
  <r>
    <n v="17"/>
    <n v="6920110"/>
    <x v="10"/>
    <x v="17"/>
    <n v="372135706"/>
    <n v="306872342"/>
    <m/>
    <n v="112023579"/>
    <n v="7155925"/>
    <n v="798187552"/>
    <n v="252982216"/>
    <n v="76076709"/>
    <n v="64969770"/>
    <n v="394028695"/>
    <n v="392186200"/>
    <n v="21759803"/>
    <n v="413946003"/>
    <n v="428068311"/>
    <n v="-14122308"/>
    <n v="-0.03"/>
    <n v="1851467"/>
    <n v="-12270841"/>
    <n v="-0.02"/>
    <n v="2532710"/>
    <n v="9439947"/>
    <n v="11972657"/>
    <n v="219953335"/>
    <n v="126273281"/>
    <n v="93680054"/>
  </r>
  <r>
    <n v="17"/>
    <n v="6920110"/>
    <x v="10"/>
    <x v="18"/>
    <m/>
    <m/>
    <m/>
    <m/>
    <m/>
    <m/>
    <m/>
    <m/>
    <m/>
    <m/>
    <m/>
    <m/>
    <m/>
    <m/>
    <m/>
    <m/>
    <m/>
    <m/>
    <m/>
    <m/>
    <m/>
    <n v="0"/>
    <m/>
    <m/>
    <m/>
  </r>
  <r>
    <n v="18"/>
    <n v="6920418"/>
    <x v="11"/>
    <x v="0"/>
    <s v="na"/>
    <s v="na"/>
    <s v="na"/>
    <s v="na"/>
    <s v="na"/>
    <n v="251983000"/>
    <s v="na"/>
    <s v="na"/>
    <s v="na"/>
    <s v="na"/>
    <n v="147500000"/>
    <n v="3876000"/>
    <n v="151376000"/>
    <n v="149404000"/>
    <n v="1972000"/>
    <n v="0.01"/>
    <n v="7237000"/>
    <n v="9209000"/>
    <n v="0.05"/>
    <n v="3667000"/>
    <n v="1752000"/>
    <n v="5419000"/>
    <s v="na"/>
    <s v="na"/>
    <s v="na"/>
  </r>
  <r>
    <n v="18"/>
    <n v="6920418"/>
    <x v="11"/>
    <x v="1"/>
    <s v="na"/>
    <s v="na"/>
    <s v="na"/>
    <s v="na"/>
    <s v="na"/>
    <n v="263817000"/>
    <s v="na"/>
    <s v="na"/>
    <s v="na"/>
    <s v="na"/>
    <n v="156192000"/>
    <n v="4211000"/>
    <n v="160403000"/>
    <n v="157447000"/>
    <n v="2956000"/>
    <n v="0.01"/>
    <n v="1485000"/>
    <n v="4441000"/>
    <n v="0.02"/>
    <n v="3692000"/>
    <n v="2600000"/>
    <n v="6292000"/>
    <s v="na"/>
    <s v="na"/>
    <s v="na"/>
  </r>
  <r>
    <n v="18"/>
    <n v="6920418"/>
    <x v="11"/>
    <x v="2"/>
    <s v="na"/>
    <s v="na"/>
    <s v="na"/>
    <s v="na"/>
    <s v="na"/>
    <n v="312557000"/>
    <s v="na"/>
    <s v="na"/>
    <s v="na"/>
    <s v="na"/>
    <n v="182722000"/>
    <n v="8156000"/>
    <n v="190878000"/>
    <n v="181116000"/>
    <n v="9762000"/>
    <n v="0.05"/>
    <n v="-6782000"/>
    <n v="2980000"/>
    <n v="0.01"/>
    <n v="4603000"/>
    <n v="2614000"/>
    <n v="7217000"/>
    <s v="na"/>
    <s v="na"/>
    <s v="na"/>
  </r>
  <r>
    <n v="18"/>
    <n v="6920418"/>
    <x v="11"/>
    <x v="3"/>
    <s v="na"/>
    <s v="na"/>
    <s v="na"/>
    <s v="na"/>
    <s v="na"/>
    <n v="344709000"/>
    <s v="na"/>
    <s v="na"/>
    <s v="na"/>
    <s v="na"/>
    <n v="192720000"/>
    <n v="9492000"/>
    <n v="202212000"/>
    <n v="194496000"/>
    <n v="7716000"/>
    <n v="0.03"/>
    <n v="-4558000"/>
    <n v="3158000"/>
    <n v="0.01"/>
    <n v="5829000"/>
    <n v="3268000"/>
    <n v="9097000"/>
    <s v="na"/>
    <s v="na"/>
    <s v="na"/>
  </r>
  <r>
    <n v="18"/>
    <n v="6920418"/>
    <x v="11"/>
    <x v="4"/>
    <s v="na"/>
    <s v="na"/>
    <s v="na"/>
    <s v="na"/>
    <s v="na"/>
    <n v="373122153"/>
    <s v="na"/>
    <s v="na"/>
    <s v="na"/>
    <s v="na"/>
    <n v="194067166"/>
    <n v="12107834"/>
    <n v="206175000"/>
    <n v="203133000"/>
    <n v="3042000"/>
    <n v="0.01"/>
    <n v="3505000"/>
    <n v="6547000"/>
    <n v="0.03"/>
    <n v="8498251"/>
    <n v="5735361"/>
    <n v="14233612"/>
    <s v="na"/>
    <s v="na"/>
    <s v="na"/>
  </r>
  <r>
    <n v="18"/>
    <n v="6920418"/>
    <x v="11"/>
    <x v="5"/>
    <s v="na"/>
    <s v="na"/>
    <s v="na"/>
    <s v="na"/>
    <s v="na"/>
    <n v="394434400"/>
    <s v="na"/>
    <s v="na"/>
    <s v="na"/>
    <s v="na"/>
    <n v="213616264"/>
    <n v="8056736"/>
    <n v="221673000"/>
    <n v="212197000"/>
    <n v="9476000"/>
    <n v="0.04"/>
    <n v="5981000"/>
    <n v="15457000"/>
    <n v="0.06"/>
    <n v="4217163"/>
    <n v="13839256"/>
    <n v="18056419"/>
    <s v="na"/>
    <s v="na"/>
    <s v="na"/>
  </r>
  <r>
    <n v="18"/>
    <n v="6920418"/>
    <x v="11"/>
    <x v="6"/>
    <s v="na"/>
    <s v="na"/>
    <s v="na"/>
    <s v="na"/>
    <s v="na"/>
    <n v="415003150"/>
    <s v="na"/>
    <s v="na"/>
    <s v="na"/>
    <s v="na"/>
    <n v="220476512"/>
    <n v="3734122"/>
    <n v="224210634"/>
    <n v="219152022"/>
    <n v="5058612"/>
    <n v="0.02"/>
    <n v="4919461"/>
    <n v="9978073"/>
    <n v="0.04"/>
    <n v="3945168"/>
    <n v="20091921"/>
    <n v="24037089"/>
    <s v="na"/>
    <s v="na"/>
    <s v="na"/>
  </r>
  <r>
    <n v="18"/>
    <n v="6920418"/>
    <x v="11"/>
    <x v="7"/>
    <n v="309676583"/>
    <n v="164918518"/>
    <n v="0"/>
    <n v="0"/>
    <n v="0"/>
    <n v="474595101"/>
    <n v="100840931"/>
    <n v="21969676"/>
    <n v="86489059"/>
    <n v="209299666"/>
    <n v="234353813"/>
    <n v="3033726"/>
    <n v="237387539"/>
    <n v="229113747"/>
    <n v="8273792"/>
    <n v="0.03"/>
    <n v="8013428"/>
    <n v="16287220"/>
    <n v="0.06"/>
    <n v="6592045"/>
    <n v="24349577"/>
    <n v="30941622"/>
    <n v="222930424"/>
    <n v="150449927"/>
    <n v="72480497"/>
  </r>
  <r>
    <n v="18"/>
    <n v="6920418"/>
    <x v="11"/>
    <x v="8"/>
    <n v="325164469"/>
    <n v="185072288"/>
    <n v="0"/>
    <n v="0"/>
    <n v="0"/>
    <n v="510236757"/>
    <n v="138424604"/>
    <n v="24237669"/>
    <n v="72591509"/>
    <n v="235253782"/>
    <n v="240638200"/>
    <n v="3027713"/>
    <n v="243665913"/>
    <n v="241845059"/>
    <n v="1820854"/>
    <n v="7.2197156518360502E-3"/>
    <n v="8460179"/>
    <n v="10281033"/>
    <n v="0.03"/>
    <n v="8560348"/>
    <n v="25784427"/>
    <n v="34344775"/>
    <n v="237353025"/>
    <n v="160962570"/>
    <n v="76390455"/>
  </r>
  <r>
    <n v="18"/>
    <n v="6920418"/>
    <x v="11"/>
    <x v="9"/>
    <n v="362503666"/>
    <n v="215709094"/>
    <m/>
    <m/>
    <m/>
    <n v="578213000"/>
    <n v="165236104"/>
    <n v="31964217"/>
    <n v="78809091"/>
    <n v="276009412"/>
    <n v="274215000"/>
    <n v="3302000"/>
    <n v="277517000"/>
    <n v="268590000"/>
    <n v="8927000"/>
    <n v="0.03"/>
    <n v="-15538000"/>
    <n v="-6611000"/>
    <n v="-0.02"/>
    <n v="10954096"/>
    <n v="27987814"/>
    <n v="38941910"/>
    <n v="249680972"/>
    <n v="172580653"/>
    <n v="77100319"/>
  </r>
  <r>
    <n v="18"/>
    <n v="6920418"/>
    <x v="11"/>
    <x v="10"/>
    <n v="354779674"/>
    <n v="252111907"/>
    <m/>
    <m/>
    <m/>
    <n v="606891581"/>
    <n v="173878281"/>
    <n v="31926780"/>
    <n v="84148851"/>
    <n v="289953912"/>
    <n v="282590284"/>
    <n v="3452178"/>
    <n v="286042462"/>
    <n v="274095985"/>
    <n v="11946477"/>
    <n v="0.04"/>
    <n v="16076200"/>
    <n v="28022677"/>
    <n v="0.09"/>
    <n v="10466941"/>
    <n v="34347385"/>
    <n v="44814326"/>
    <n v="272129551"/>
    <n v="188549562"/>
    <n v="83579989"/>
  </r>
  <r>
    <n v="18"/>
    <n v="6920418"/>
    <x v="11"/>
    <x v="11"/>
    <n v="352848000"/>
    <n v="257277000"/>
    <m/>
    <m/>
    <m/>
    <n v="610125000"/>
    <n v="184014000"/>
    <n v="34462000"/>
    <n v="80579000"/>
    <n v="299055000"/>
    <n v="275834000"/>
    <n v="3505000"/>
    <n v="279339000"/>
    <n v="276394000"/>
    <n v="2945000"/>
    <n v="0.01"/>
    <n v="11224000"/>
    <n v="14169000"/>
    <n v="0.04"/>
    <n v="5886000"/>
    <n v="35236000"/>
    <n v="41122000"/>
    <n v="276237000"/>
    <n v="200671000"/>
    <n v="75566000"/>
  </r>
  <r>
    <n v="18"/>
    <n v="6920418"/>
    <x v="11"/>
    <x v="12"/>
    <n v="381060000"/>
    <n v="256907000"/>
    <n v="0"/>
    <n v="0"/>
    <n v="0"/>
    <n v="637967000"/>
    <n v="194242000"/>
    <n v="45630000"/>
    <n v="78468000"/>
    <n v="318340000"/>
    <n v="275922000"/>
    <n v="6925000"/>
    <n v="282847000"/>
    <n v="275964000"/>
    <n v="6883000"/>
    <n v="0.02"/>
    <n v="4565000"/>
    <n v="11448000"/>
    <n v="0.03"/>
    <n v="9856000"/>
    <n v="33849000"/>
    <n v="43705000"/>
    <n v="281960000"/>
    <n v="212220000"/>
    <n v="69740000"/>
  </r>
  <r>
    <n v="18"/>
    <n v="6920418"/>
    <x v="11"/>
    <x v="13"/>
    <n v="376276000"/>
    <n v="281396000"/>
    <n v="0"/>
    <n v="0"/>
    <n v="0"/>
    <n v="657672000"/>
    <n v="211545000"/>
    <n v="49248000"/>
    <n v="82807000"/>
    <m/>
    <n v="271853000"/>
    <n v="4870000"/>
    <n v="276723000"/>
    <n v="264981000"/>
    <n v="11742000"/>
    <n v="0.04"/>
    <n v="9543000"/>
    <n v="21285000"/>
    <n v="7.0000000000000007E-2"/>
    <n v="9446000"/>
    <n v="32773000"/>
    <n v="42219000"/>
    <n v="286741000"/>
    <n v="215653000"/>
    <n v="71088000"/>
  </r>
  <r>
    <n v="18"/>
    <n v="6920418"/>
    <x v="11"/>
    <x v="14"/>
    <n v="384383000"/>
    <n v="294410000"/>
    <m/>
    <n v="949000"/>
    <m/>
    <n v="679742000"/>
    <n v="224926000"/>
    <n v="52813000"/>
    <n v="87796000"/>
    <n v="365535000"/>
    <n v="278750000"/>
    <n v="6604000"/>
    <n v="285354000"/>
    <n v="274399000"/>
    <n v="10955000"/>
    <n v="0.03"/>
    <n v="10410000"/>
    <n v="21365000"/>
    <n v="7.0000000000000007E-2"/>
    <n v="7640000"/>
    <n v="27817000"/>
    <n v="35457000"/>
    <n v="288052000"/>
    <n v="220753000"/>
    <n v="67299000"/>
  </r>
  <r>
    <n v="18"/>
    <n v="6920418"/>
    <x v="11"/>
    <x v="15"/>
    <n v="418760000"/>
    <n v="318941000"/>
    <m/>
    <n v="5052000"/>
    <m/>
    <n v="742753000"/>
    <n v="236499000"/>
    <n v="88907000"/>
    <n v="98328000"/>
    <n v="423734000"/>
    <n v="306004000"/>
    <n v="12748000"/>
    <n v="318752000"/>
    <n v="293127000"/>
    <n v="25625000"/>
    <n v="0.08"/>
    <n v="9089000"/>
    <n v="34714000"/>
    <n v="0.1"/>
    <n v="2049000"/>
    <n v="10966000"/>
    <n v="13015000"/>
    <n v="295399000"/>
    <n v="226310000"/>
    <n v="69089000"/>
  </r>
  <r>
    <n v="18"/>
    <n v="6920418"/>
    <x v="11"/>
    <x v="16"/>
    <n v="438372000"/>
    <n v="363863000"/>
    <m/>
    <n v="4708000"/>
    <m/>
    <n v="806943000"/>
    <n v="263196000"/>
    <n v="107557000"/>
    <n v="102554000"/>
    <n v="473307000"/>
    <n v="320775000"/>
    <n v="11251000"/>
    <n v="332026000"/>
    <n v="314174000"/>
    <n v="17852000"/>
    <n v="0.05"/>
    <n v="-365000"/>
    <n v="17487000"/>
    <n v="0.05"/>
    <n v="1527000"/>
    <n v="11334000"/>
    <n v="12861000"/>
    <n v="305590000"/>
    <n v="228876000"/>
    <n v="76714000"/>
  </r>
  <r>
    <n v="18"/>
    <n v="6920418"/>
    <x v="11"/>
    <x v="17"/>
    <n v="436047000"/>
    <n v="374459000"/>
    <m/>
    <n v="5000000"/>
    <m/>
    <n v="815506000"/>
    <n v="266960000"/>
    <n v="114520000"/>
    <n v="99941000"/>
    <n v="481421000"/>
    <n v="315166000"/>
    <n v="10144000"/>
    <n v="325310000"/>
    <n v="314649000"/>
    <n v="10661000"/>
    <n v="0.03"/>
    <n v="9119000"/>
    <n v="19780000"/>
    <n v="0.05"/>
    <n v="1107000"/>
    <n v="17812000"/>
    <n v="18919000"/>
    <n v="313776000"/>
    <n v="238189000"/>
    <n v="75587000"/>
  </r>
  <r>
    <n v="18"/>
    <n v="6920418"/>
    <x v="11"/>
    <x v="18"/>
    <n v="441068000"/>
    <n v="407535000"/>
    <n v="0"/>
    <n v="5648000"/>
    <n v="0"/>
    <n v="854251000"/>
    <n v="292001000"/>
    <n v="104582000"/>
    <n v="104558000"/>
    <n v="501141000"/>
    <n v="331271000"/>
    <n v="12555000"/>
    <n v="343826000"/>
    <n v="321797000"/>
    <n v="22029000"/>
    <m/>
    <n v="5595000"/>
    <n v="27624000"/>
    <m/>
    <n v="4066000"/>
    <n v="17773000"/>
    <n v="21839000"/>
    <n v="327578000"/>
    <n v="250653000"/>
    <n v="76925000"/>
  </r>
  <r>
    <n v="19"/>
    <n v="6920175"/>
    <x v="12"/>
    <x v="0"/>
    <s v="na"/>
    <s v="na"/>
    <s v="na"/>
    <s v="na"/>
    <s v="na"/>
    <n v="38279936"/>
    <s v="na"/>
    <s v="na"/>
    <s v="na"/>
    <s v="na"/>
    <n v="27101592"/>
    <n v="1156502"/>
    <n v="28258094"/>
    <n v="27247850"/>
    <n v="1010244"/>
    <n v="0.03"/>
    <n v="1962966"/>
    <n v="2973210"/>
    <n v="0.09"/>
    <n v="2383842"/>
    <n v="382156"/>
    <n v="2765998"/>
    <s v="na"/>
    <s v="na"/>
    <s v="na"/>
  </r>
  <r>
    <n v="19"/>
    <n v="6920175"/>
    <x v="12"/>
    <x v="1"/>
    <s v="na"/>
    <s v="na"/>
    <s v="na"/>
    <s v="na"/>
    <s v="na"/>
    <n v="42837547"/>
    <s v="na"/>
    <s v="na"/>
    <s v="na"/>
    <s v="na"/>
    <n v="30363166"/>
    <n v="1078497"/>
    <n v="31441663"/>
    <n v="32269525"/>
    <n v="-827862"/>
    <n v="-0.02"/>
    <n v="1678000"/>
    <n v="850138"/>
    <n v="0.02"/>
    <n v="2907132"/>
    <n v="282000"/>
    <n v="3189132"/>
    <s v="na"/>
    <s v="na"/>
    <s v="na"/>
  </r>
  <r>
    <n v="19"/>
    <n v="6920175"/>
    <x v="12"/>
    <x v="2"/>
    <s v="na"/>
    <s v="na"/>
    <s v="na"/>
    <s v="na"/>
    <s v="na"/>
    <n v="49408282"/>
    <s v="na"/>
    <s v="na"/>
    <s v="na"/>
    <s v="na"/>
    <n v="34193571"/>
    <n v="1611302"/>
    <n v="35804873"/>
    <n v="32905581"/>
    <n v="2899292"/>
    <n v="0.08"/>
    <n v="-2460821"/>
    <n v="438471"/>
    <n v="0.01"/>
    <n v="1085972"/>
    <n v="314740"/>
    <n v="1400712"/>
    <s v="na"/>
    <s v="na"/>
    <s v="na"/>
  </r>
  <r>
    <n v="19"/>
    <n v="6920175"/>
    <x v="12"/>
    <x v="3"/>
    <s v="na"/>
    <s v="na"/>
    <s v="na"/>
    <s v="na"/>
    <s v="na"/>
    <n v="55767829"/>
    <s v="na"/>
    <s v="na"/>
    <s v="na"/>
    <s v="na"/>
    <n v="34782138"/>
    <n v="3244660"/>
    <n v="38026798"/>
    <n v="38609592"/>
    <n v="-582794"/>
    <n v="-0.01"/>
    <n v="-3045597"/>
    <n v="-3628391"/>
    <n v="-0.1"/>
    <n v="2715003"/>
    <n v="442557"/>
    <n v="3157560"/>
    <s v="na"/>
    <s v="na"/>
    <s v="na"/>
  </r>
  <r>
    <n v="19"/>
    <n v="6920175"/>
    <x v="12"/>
    <x v="4"/>
    <s v="na"/>
    <s v="na"/>
    <s v="na"/>
    <s v="na"/>
    <s v="na"/>
    <n v="56165522"/>
    <s v="na"/>
    <s v="na"/>
    <s v="na"/>
    <s v="na"/>
    <n v="32127020"/>
    <n v="3919918"/>
    <n v="36046938"/>
    <n v="38736248"/>
    <n v="-2689310"/>
    <n v="-7.0000000000000007E-2"/>
    <n v="388882"/>
    <n v="-2300428"/>
    <n v="-0.06"/>
    <n v="3182790"/>
    <n v="935495"/>
    <n v="4118285"/>
    <s v="na"/>
    <s v="na"/>
    <s v="na"/>
  </r>
  <r>
    <n v="19"/>
    <n v="6920175"/>
    <x v="12"/>
    <x v="5"/>
    <s v="na"/>
    <s v="na"/>
    <s v="na"/>
    <s v="na"/>
    <s v="na"/>
    <n v="59134208"/>
    <s v="na"/>
    <s v="na"/>
    <s v="na"/>
    <s v="na"/>
    <n v="31982677"/>
    <n v="4321093"/>
    <n v="36303770"/>
    <n v="38937496"/>
    <n v="-2633726"/>
    <n v="-7.0000000000000007E-2"/>
    <n v="1112179"/>
    <n v="-1521547"/>
    <n v="-0.04"/>
    <n v="3573130"/>
    <n v="1512165"/>
    <n v="5085295"/>
    <s v="na"/>
    <s v="na"/>
    <s v="na"/>
  </r>
  <r>
    <n v="19"/>
    <n v="6920175"/>
    <x v="12"/>
    <x v="6"/>
    <s v="na"/>
    <s v="na"/>
    <s v="na"/>
    <s v="na"/>
    <s v="na"/>
    <n v="59491519"/>
    <s v="na"/>
    <s v="na"/>
    <s v="na"/>
    <s v="na"/>
    <n v="32938882"/>
    <n v="898838"/>
    <n v="33837720"/>
    <n v="32801959"/>
    <n v="1035761"/>
    <n v="0.03"/>
    <n v="920764"/>
    <n v="1956525"/>
    <n v="0.05"/>
    <n v="4051272"/>
    <n v="1620764"/>
    <n v="5672036"/>
    <s v="na"/>
    <s v="na"/>
    <s v="na"/>
  </r>
  <r>
    <n v="19"/>
    <n v="6920175"/>
    <x v="12"/>
    <x v="7"/>
    <n v="25279005"/>
    <n v="45221449"/>
    <n v="0"/>
    <n v="5691961"/>
    <n v="397985"/>
    <n v="76590400"/>
    <n v="11440559"/>
    <n v="5814568"/>
    <n v="5516328"/>
    <n v="22771452"/>
    <n v="46715735"/>
    <n v="7336534"/>
    <n v="54052269"/>
    <n v="42434902"/>
    <n v="6375842"/>
    <n v="0.15"/>
    <n v="515783"/>
    <n v="6891624"/>
    <n v="0.17"/>
    <n v="5241525"/>
    <n v="1861685"/>
    <n v="7103210"/>
    <n v="49163959"/>
    <n v="25031127"/>
    <n v="24132832"/>
  </r>
  <r>
    <n v="19"/>
    <n v="6920175"/>
    <x v="12"/>
    <x v="8"/>
    <n v="28732433"/>
    <n v="53303543"/>
    <n v="0"/>
    <n v="6126852"/>
    <n v="0"/>
    <n v="88162828"/>
    <n v="13979081"/>
    <n v="6437205"/>
    <n v="5832979"/>
    <n v="26249265"/>
    <n v="53455277"/>
    <n v="3712548"/>
    <n v="57167825"/>
    <n v="50660145"/>
    <n v="6507680"/>
    <n v="0.1"/>
    <n v="284454"/>
    <n v="6792134"/>
    <n v="0.11"/>
    <n v="964609"/>
    <n v="4678986"/>
    <n v="5643595"/>
    <n v="62487148"/>
    <n v="30829915"/>
    <n v="31657233"/>
  </r>
  <r>
    <n v="19"/>
    <n v="6920175"/>
    <x v="12"/>
    <x v="9"/>
    <n v="32000415"/>
    <n v="63395604"/>
    <m/>
    <m/>
    <m/>
    <n v="103490163"/>
    <n v="15960321"/>
    <n v="6439892"/>
    <n v="5609587"/>
    <n v="28009800"/>
    <n v="70556152"/>
    <n v="2089213"/>
    <n v="72645365"/>
    <n v="62950186"/>
    <n v="9695179"/>
    <n v="0.13"/>
    <n v="-2641870"/>
    <n v="7053309"/>
    <n v="0.1"/>
    <n v="6104182"/>
    <n v="4924211"/>
    <n v="11028393"/>
    <n v="73239310"/>
    <n v="33640811"/>
    <n v="39598499"/>
  </r>
  <r>
    <n v="19"/>
    <n v="6920175"/>
    <x v="12"/>
    <x v="10"/>
    <n v="32888333"/>
    <n v="70566239"/>
    <m/>
    <m/>
    <m/>
    <n v="111936805"/>
    <n v="18173941"/>
    <n v="6137343"/>
    <n v="10910223"/>
    <n v="35221507"/>
    <n v="76715298"/>
    <n v="1849777"/>
    <n v="78565075"/>
    <n v="67357808"/>
    <n v="11207267"/>
    <n v="0.14000000000000001"/>
    <n v="1329704"/>
    <n v="12536971"/>
    <n v="0.15"/>
    <n v="6039214"/>
    <n v="5283254"/>
    <n v="11322468"/>
    <n v="76662546"/>
    <n v="35991462"/>
    <n v="40671084"/>
  </r>
  <r>
    <n v="19"/>
    <n v="6920175"/>
    <x v="12"/>
    <x v="11"/>
    <n v="34635829"/>
    <n v="75339416"/>
    <m/>
    <m/>
    <m/>
    <n v="120034201"/>
    <n v="18963268"/>
    <n v="9360912"/>
    <n v="12456528"/>
    <n v="40780708"/>
    <n v="79253493"/>
    <n v="1817039"/>
    <n v="81074178"/>
    <n v="69895807"/>
    <n v="11178371"/>
    <n v="0.13"/>
    <n v="2300981"/>
    <n v="13479352"/>
    <n v="0.16"/>
    <n v="4978778"/>
    <n v="7725064"/>
    <n v="12703842"/>
    <n v="82329445"/>
    <n v="40109270"/>
    <n v="42220175"/>
  </r>
  <r>
    <n v="19"/>
    <n v="6920175"/>
    <x v="12"/>
    <x v="12"/>
    <n v="29574354"/>
    <n v="76992831"/>
    <n v="0"/>
    <n v="6353135"/>
    <n v="2580619"/>
    <n v="115500939"/>
    <n v="19765640"/>
    <n v="9939477"/>
    <n v="5579698"/>
    <n v="35284815"/>
    <n v="80216124"/>
    <n v="2515136"/>
    <n v="82731260"/>
    <n v="73631298"/>
    <n v="9099962"/>
    <n v="0.1"/>
    <n v="585947"/>
    <n v="9685909"/>
    <n v="0.11"/>
    <n v="5020156"/>
    <n v="7157230"/>
    <n v="12177386"/>
    <n v="96000938"/>
    <n v="44264195"/>
    <n v="51736743"/>
  </r>
  <r>
    <n v="19"/>
    <n v="6920175"/>
    <x v="12"/>
    <x v="13"/>
    <n v="31802876"/>
    <n v="78454515"/>
    <n v="0"/>
    <n v="6811575"/>
    <n v="6865793"/>
    <n v="123934759"/>
    <n v="23812920"/>
    <n v="12207988"/>
    <n v="7473086"/>
    <n v="43493994"/>
    <n v="80440765"/>
    <n v="3325243"/>
    <n v="83766008"/>
    <n v="74784264"/>
    <n v="8981744"/>
    <n v="0.1"/>
    <n v="3229668"/>
    <n v="12211412"/>
    <n v="0.14000000000000001"/>
    <n v="3763863"/>
    <n v="9726316"/>
    <n v="13490179"/>
    <n v="99280484"/>
    <n v="49296181"/>
    <n v="49984303"/>
  </r>
  <r>
    <n v="19"/>
    <n v="6920175"/>
    <x v="12"/>
    <x v="14"/>
    <n v="33468399"/>
    <n v="96305693"/>
    <m/>
    <n v="7594426"/>
    <n v="8515965"/>
    <n v="145884483"/>
    <n v="27251515"/>
    <n v="15280061"/>
    <n v="10056292"/>
    <n v="52587868"/>
    <n v="82617147"/>
    <n v="3002579"/>
    <n v="85619726"/>
    <n v="75506642"/>
    <n v="10113084"/>
    <n v="0.11"/>
    <n v="3642329"/>
    <n v="13755413"/>
    <n v="0.15"/>
    <n v="3268032"/>
    <n v="7411436"/>
    <n v="10679468"/>
    <n v="110116907"/>
    <n v="53944007"/>
    <n v="56172900"/>
  </r>
  <r>
    <n v="19"/>
    <n v="6920175"/>
    <x v="12"/>
    <x v="15"/>
    <n v="37318457"/>
    <n v="98492146"/>
    <m/>
    <n v="8532076"/>
    <m/>
    <n v="144342679"/>
    <n v="26586678"/>
    <n v="19569699"/>
    <n v="6349922"/>
    <n v="52506299"/>
    <n v="87199884"/>
    <n v="3264856"/>
    <n v="90464740"/>
    <n v="76353693"/>
    <n v="14111047"/>
    <n v="0.15"/>
    <n v="6431664"/>
    <n v="20542711"/>
    <n v="0.21"/>
    <n v="1929398"/>
    <n v="2707098"/>
    <n v="4636496"/>
    <n v="124102624"/>
    <n v="58931152"/>
    <n v="65171472"/>
  </r>
  <r>
    <n v="19"/>
    <n v="6920175"/>
    <x v="12"/>
    <x v="16"/>
    <n v="39598756"/>
    <n v="99610250"/>
    <m/>
    <n v="8283205"/>
    <m/>
    <n v="147492211"/>
    <n v="24129856"/>
    <n v="21299156"/>
    <n v="7339274"/>
    <n v="52768286"/>
    <n v="90251824"/>
    <n v="8503238"/>
    <n v="98755062"/>
    <n v="85758387"/>
    <n v="12996675"/>
    <n v="0.13"/>
    <n v="-76814"/>
    <n v="12919861"/>
    <n v="0.13"/>
    <n v="1717381"/>
    <n v="2754720"/>
    <n v="4472101"/>
    <n v="130983202"/>
    <n v="63724922"/>
    <n v="67258280"/>
  </r>
  <r>
    <n v="19"/>
    <n v="6920175"/>
    <x v="12"/>
    <x v="17"/>
    <n v="34386348"/>
    <n v="100535707"/>
    <m/>
    <n v="8763891"/>
    <m/>
    <n v="143685946"/>
    <n v="19561727"/>
    <n v="18310464"/>
    <n v="5555393"/>
    <n v="43427584"/>
    <n v="94009690"/>
    <n v="7979676"/>
    <n v="101989366"/>
    <n v="92174405"/>
    <n v="9814961"/>
    <n v="0.09"/>
    <n v="12060786"/>
    <n v="21875747"/>
    <n v="0.19"/>
    <n v="1570921"/>
    <n v="4677751"/>
    <n v="6248672"/>
    <n v="140836106"/>
    <n v="70493156"/>
    <n v="70342950"/>
  </r>
  <r>
    <n v="19"/>
    <n v="6920175"/>
    <x v="12"/>
    <x v="18"/>
    <n v="37540270"/>
    <n v="109363370"/>
    <n v="0"/>
    <n v="15006006"/>
    <n v="0"/>
    <n v="161909646"/>
    <n v="25311615"/>
    <n v="23184712"/>
    <n v="7823410"/>
    <n v="56319737"/>
    <n v="98024276"/>
    <n v="7408368"/>
    <n v="105432644"/>
    <n v="101818993"/>
    <n v="3613651"/>
    <m/>
    <n v="4593951"/>
    <n v="8207602"/>
    <m/>
    <n v="2567030"/>
    <n v="4998603"/>
    <n v="7565633"/>
    <n v="150983187"/>
    <n v="77348665"/>
    <n v="73634522"/>
  </r>
  <r>
    <n v="20"/>
    <n v="6920210"/>
    <x v="13"/>
    <x v="0"/>
    <s v="na"/>
    <s v="na"/>
    <s v="na"/>
    <s v="na"/>
    <s v="na"/>
    <n v="32529880"/>
    <s v="na"/>
    <s v="na"/>
    <s v="na"/>
    <s v="na"/>
    <n v="23619263"/>
    <n v="381945"/>
    <n v="24001208"/>
    <n v="22699416"/>
    <n v="1301792"/>
    <n v="0.05"/>
    <n v="1252294"/>
    <n v="2554086"/>
    <n v="0.1"/>
    <n v="777675"/>
    <n v="436246"/>
    <n v="1213921"/>
    <s v="na"/>
    <s v="na"/>
    <s v="na"/>
  </r>
  <r>
    <n v="20"/>
    <n v="6920210"/>
    <x v="13"/>
    <x v="1"/>
    <s v="na"/>
    <s v="na"/>
    <s v="na"/>
    <s v="na"/>
    <s v="na"/>
    <n v="36478644"/>
    <s v="na"/>
    <s v="na"/>
    <s v="na"/>
    <s v="na"/>
    <n v="25396271"/>
    <n v="461584"/>
    <n v="25857855"/>
    <n v="25377175"/>
    <n v="480680"/>
    <n v="0.01"/>
    <n v="1279055"/>
    <n v="1759735"/>
    <n v="0.06"/>
    <n v="892504"/>
    <n v="420090"/>
    <n v="1312594"/>
    <s v="na"/>
    <s v="na"/>
    <s v="na"/>
  </r>
  <r>
    <n v="20"/>
    <n v="6920210"/>
    <x v="13"/>
    <x v="2"/>
    <s v="na"/>
    <s v="na"/>
    <s v="na"/>
    <s v="na"/>
    <s v="na"/>
    <n v="36478644"/>
    <s v="na"/>
    <s v="na"/>
    <s v="na"/>
    <s v="na"/>
    <n v="26194036"/>
    <n v="1313231"/>
    <n v="27507267"/>
    <n v="26738018"/>
    <n v="769249"/>
    <n v="0.02"/>
    <n v="50873"/>
    <n v="820122"/>
    <n v="0.02"/>
    <n v="835900"/>
    <n v="565802"/>
    <n v="1401702"/>
    <s v="na"/>
    <s v="na"/>
    <s v="na"/>
  </r>
  <r>
    <n v="20"/>
    <n v="6920210"/>
    <x v="13"/>
    <x v="3"/>
    <s v="na"/>
    <s v="na"/>
    <s v="na"/>
    <s v="na"/>
    <s v="na"/>
    <n v="41729593"/>
    <s v="na"/>
    <s v="na"/>
    <s v="na"/>
    <s v="na"/>
    <n v="26541728"/>
    <n v="1478051"/>
    <n v="28019779"/>
    <n v="27868520"/>
    <n v="151259"/>
    <n v="5.3982938266572298E-3"/>
    <n v="-1213225"/>
    <n v="-1061966"/>
    <n v="-0.03"/>
    <n v="1041709"/>
    <n v="552731"/>
    <n v="1594440"/>
    <s v="na"/>
    <s v="na"/>
    <s v="na"/>
  </r>
  <r>
    <n v="20"/>
    <n v="6920210"/>
    <x v="13"/>
    <x v="4"/>
    <s v="na"/>
    <s v="na"/>
    <s v="na"/>
    <s v="na"/>
    <s v="na"/>
    <n v="42928134"/>
    <s v="na"/>
    <s v="na"/>
    <s v="na"/>
    <s v="na"/>
    <n v="26353128"/>
    <n v="1668542"/>
    <n v="28021670"/>
    <n v="28232062"/>
    <n v="-210392"/>
    <n v="-7.5081891978600801E-3"/>
    <n v="2470204"/>
    <n v="2259812"/>
    <n v="7.0000000000000007E-2"/>
    <n v="1303896"/>
    <n v="886793"/>
    <n v="2190689"/>
    <s v="na"/>
    <s v="na"/>
    <s v="na"/>
  </r>
  <r>
    <n v="20"/>
    <n v="6920210"/>
    <x v="13"/>
    <x v="5"/>
    <s v="na"/>
    <s v="na"/>
    <s v="na"/>
    <s v="na"/>
    <s v="na"/>
    <n v="45119551"/>
    <s v="na"/>
    <s v="na"/>
    <s v="na"/>
    <s v="na"/>
    <n v="29434106"/>
    <n v="1789114"/>
    <n v="31223220"/>
    <n v="29302016"/>
    <n v="1921204"/>
    <n v="0.06"/>
    <n v="1050835"/>
    <n v="2972039"/>
    <n v="0.09"/>
    <n v="1419883"/>
    <n v="1106355"/>
    <n v="2526238"/>
    <s v="na"/>
    <s v="na"/>
    <s v="na"/>
  </r>
  <r>
    <n v="20"/>
    <n v="6920210"/>
    <x v="13"/>
    <x v="6"/>
    <s v="na"/>
    <s v="na"/>
    <s v="na"/>
    <s v="na"/>
    <s v="na"/>
    <n v="46812874"/>
    <s v="na"/>
    <s v="na"/>
    <s v="na"/>
    <s v="na"/>
    <n v="32737436"/>
    <n v="374810"/>
    <n v="33112246"/>
    <n v="29940372"/>
    <n v="3171874"/>
    <n v="0.09"/>
    <n v="2056577"/>
    <n v="5228451"/>
    <n v="0.14000000000000001"/>
    <n v="1583076"/>
    <n v="1246563"/>
    <n v="2829639"/>
    <s v="na"/>
    <s v="na"/>
    <s v="na"/>
  </r>
  <r>
    <n v="20"/>
    <n v="6920210"/>
    <x v="13"/>
    <x v="7"/>
    <n v="21279053"/>
    <n v="33362789"/>
    <n v="0"/>
    <n v="0"/>
    <n v="0"/>
    <n v="54641842"/>
    <n v="8088335"/>
    <n v="2554370"/>
    <n v="1079470"/>
    <n v="11712175"/>
    <n v="37646310"/>
    <n v="421659"/>
    <n v="38067969"/>
    <n v="36140958"/>
    <n v="1927011"/>
    <n v="0.05"/>
    <n v="2780532"/>
    <n v="4707543"/>
    <n v="0.11"/>
    <n v="2030810"/>
    <n v="1488773"/>
    <n v="3519583"/>
    <n v="47691751"/>
    <n v="29477779"/>
    <n v="18213972"/>
  </r>
  <r>
    <n v="20"/>
    <n v="6920210"/>
    <x v="13"/>
    <x v="8"/>
    <n v="19544447"/>
    <n v="32298284"/>
    <n v="0"/>
    <n v="5567529"/>
    <n v="0"/>
    <n v="57410260"/>
    <n v="6989731"/>
    <n v="1238475"/>
    <n v="4060619"/>
    <n v="12288825"/>
    <n v="41432657"/>
    <n v="435187"/>
    <n v="41867844"/>
    <n v="40063433"/>
    <n v="1804411"/>
    <n v="0.04"/>
    <n v="735846"/>
    <n v="2540257"/>
    <n v="0.05"/>
    <n v="2018685"/>
    <n v="1670093"/>
    <n v="3688778"/>
    <n v="51559083"/>
    <n v="31027521"/>
    <n v="20531562"/>
  </r>
  <r>
    <n v="20"/>
    <n v="6920210"/>
    <x v="13"/>
    <x v="9"/>
    <n v="20868192"/>
    <n v="46677008"/>
    <m/>
    <m/>
    <m/>
    <n v="67545200"/>
    <n v="8970816"/>
    <n v="2836708"/>
    <n v="5042629"/>
    <n v="16850153"/>
    <n v="48196797"/>
    <n v="462329"/>
    <n v="48659126"/>
    <n v="48455745"/>
    <n v="203381"/>
    <n v="4.1797092697472603E-3"/>
    <n v="-4627753"/>
    <n v="-4424372"/>
    <n v="-0.1"/>
    <n v="2092357"/>
    <n v="2498250"/>
    <n v="4590607"/>
    <n v="56701916"/>
    <n v="33034634"/>
    <n v="23667282"/>
  </r>
  <r>
    <n v="20"/>
    <n v="6920210"/>
    <x v="13"/>
    <x v="10"/>
    <n v="18010433"/>
    <n v="54718793"/>
    <m/>
    <m/>
    <m/>
    <n v="72729226"/>
    <n v="9676664"/>
    <n v="3615916"/>
    <n v="8087846"/>
    <n v="21380426"/>
    <n v="51348800"/>
    <n v="532231"/>
    <n v="51881031"/>
    <n v="52746746"/>
    <n v="-865715"/>
    <n v="-0.01"/>
    <n v="4318510"/>
    <n v="3452795"/>
    <n v="0.06"/>
    <n v="2807832"/>
    <n v="3436988"/>
    <n v="6244820"/>
    <n v="59929232"/>
    <n v="35657133"/>
    <n v="24272699"/>
  </r>
  <r>
    <n v="20"/>
    <n v="6920210"/>
    <x v="13"/>
    <x v="11"/>
    <n v="21423210"/>
    <n v="53846315"/>
    <m/>
    <m/>
    <m/>
    <n v="87784435"/>
    <n v="14460304"/>
    <n v="4944903"/>
    <n v="8895091"/>
    <n v="28300298"/>
    <n v="59484138"/>
    <n v="550946"/>
    <n v="60035084"/>
    <n v="57208082"/>
    <n v="2827002"/>
    <n v="0.04"/>
    <n v="2502962"/>
    <n v="5329964"/>
    <n v="0.08"/>
    <n v="2991162"/>
    <n v="4382888"/>
    <n v="7374050"/>
    <n v="66162422"/>
    <n v="38635360"/>
    <n v="27527062"/>
  </r>
  <r>
    <n v="20"/>
    <n v="6920210"/>
    <x v="13"/>
    <x v="12"/>
    <n v="22206243"/>
    <n v="57969527"/>
    <n v="0"/>
    <n v="12311173"/>
    <n v="1658943"/>
    <n v="94145886"/>
    <n v="14604926"/>
    <n v="5740550"/>
    <n v="4474470"/>
    <n v="24819946"/>
    <n v="65162834"/>
    <n v="1076080"/>
    <n v="66238914"/>
    <n v="63270316"/>
    <n v="2968598"/>
    <n v="0.04"/>
    <n v="635284"/>
    <n v="3603882"/>
    <n v="0.05"/>
    <n v="2943588"/>
    <n v="4163106"/>
    <n v="7106694"/>
    <n v="73667757"/>
    <n v="42375066"/>
    <n v="31292691"/>
  </r>
  <r>
    <n v="20"/>
    <n v="6920210"/>
    <x v="13"/>
    <x v="13"/>
    <n v="24391745"/>
    <n v="61443422"/>
    <n v="0"/>
    <n v="13037221"/>
    <n v="1984149"/>
    <n v="100856536"/>
    <n v="16971309"/>
    <n v="6158467"/>
    <n v="4890522"/>
    <m/>
    <n v="65806038"/>
    <n v="758267"/>
    <n v="66564305"/>
    <n v="65130803"/>
    <n v="1433502"/>
    <n v="0.02"/>
    <n v="2228178"/>
    <n v="3661680"/>
    <n v="0.05"/>
    <n v="3499970"/>
    <n v="3530230"/>
    <n v="7030200"/>
    <n v="78512358"/>
    <n v="46848381"/>
    <n v="31663977"/>
  </r>
  <r>
    <n v="20"/>
    <n v="6920210"/>
    <x v="13"/>
    <x v="14"/>
    <n v="22711391"/>
    <n v="66406756"/>
    <m/>
    <n v="11781941"/>
    <n v="2200277"/>
    <n v="103100365"/>
    <n v="16366679"/>
    <n v="6704140"/>
    <n v="5726402"/>
    <n v="28797221"/>
    <n v="68226564"/>
    <n v="1299152"/>
    <n v="69525716"/>
    <n v="66001201"/>
    <n v="3524515"/>
    <n v="0.05"/>
    <n v="2442665"/>
    <n v="5967180"/>
    <n v="0.08"/>
    <n v="2639149"/>
    <n v="3437431"/>
    <n v="6076580"/>
    <n v="84636291"/>
    <n v="51116690"/>
    <n v="33519601"/>
  </r>
  <r>
    <n v="20"/>
    <n v="6920210"/>
    <x v="13"/>
    <x v="15"/>
    <n v="23306440"/>
    <n v="72856382"/>
    <m/>
    <n v="12787251"/>
    <n v="2395579"/>
    <n v="111345652"/>
    <n v="17739891"/>
    <n v="11048323"/>
    <n v="5856114"/>
    <n v="34644328"/>
    <n v="73127581"/>
    <n v="1208608"/>
    <n v="74336189"/>
    <n v="71479272"/>
    <n v="2856917"/>
    <n v="0.03"/>
    <n v="2511128"/>
    <n v="5368045"/>
    <n v="0.06"/>
    <n v="1856420"/>
    <n v="1717323"/>
    <n v="3573743"/>
    <n v="89183289"/>
    <n v="52371292"/>
    <n v="36811997"/>
  </r>
  <r>
    <n v="20"/>
    <n v="6920210"/>
    <x v="13"/>
    <x v="16"/>
    <n v="26559560"/>
    <n v="84975522"/>
    <m/>
    <n v="16994869"/>
    <n v="2841956"/>
    <n v="131371907"/>
    <n v="22874097"/>
    <n v="12315080"/>
    <n v="8568780"/>
    <n v="43757957"/>
    <n v="84102598"/>
    <n v="1368106"/>
    <n v="85470704"/>
    <n v="79750659"/>
    <n v="5720045"/>
    <n v="0.06"/>
    <n v="644642"/>
    <n v="6364687"/>
    <n v="7.0000000000000007E-2"/>
    <n v="1458246"/>
    <n v="2053106"/>
    <n v="3511352"/>
    <n v="97476974"/>
    <n v="56814793"/>
    <n v="40662181"/>
  </r>
  <r>
    <n v="20"/>
    <n v="6920210"/>
    <x v="13"/>
    <x v="17"/>
    <n v="28296097"/>
    <n v="89859923"/>
    <m/>
    <n v="23576047"/>
    <n v="3466384"/>
    <n v="145198452"/>
    <n v="24443079"/>
    <n v="15660184"/>
    <n v="10970558"/>
    <n v="51073821"/>
    <n v="89515881"/>
    <n v="3616474"/>
    <n v="93132355"/>
    <n v="90134066"/>
    <n v="2998289"/>
    <n v="0.03"/>
    <n v="5508541"/>
    <n v="8506830"/>
    <n v="0.08"/>
    <n v="1955381"/>
    <n v="2653369"/>
    <n v="4608750"/>
    <n v="95970759"/>
    <n v="54255558"/>
    <n v="41715201"/>
  </r>
  <r>
    <n v="20"/>
    <n v="6920210"/>
    <x v="13"/>
    <x v="18"/>
    <n v="31089301"/>
    <n v="95269098"/>
    <n v="0"/>
    <n v="24032401"/>
    <n v="1642881"/>
    <n v="152033681"/>
    <n v="25335906"/>
    <n v="13313047"/>
    <n v="9128343"/>
    <n v="47777296"/>
    <n v="98217463"/>
    <n v="4920904"/>
    <n v="103138367"/>
    <n v="102619698"/>
    <n v="518669"/>
    <m/>
    <n v="3733956"/>
    <n v="4252625"/>
    <m/>
    <n v="1858240"/>
    <n v="4180682"/>
    <n v="6038922"/>
    <n v="107070807"/>
    <n v="58355022"/>
    <n v="48715785"/>
  </r>
  <r>
    <n v="21"/>
    <n v="6920075"/>
    <x v="14"/>
    <x v="0"/>
    <s v="na"/>
    <s v="na"/>
    <s v="na"/>
    <s v="na"/>
    <s v="na"/>
    <n v="7570501"/>
    <s v="na"/>
    <s v="na"/>
    <s v="na"/>
    <s v="na"/>
    <n v="4921336"/>
    <n v="0"/>
    <n v="4921336"/>
    <n v="6164804"/>
    <n v="-1243468"/>
    <n v="-0.25"/>
    <n v="968131"/>
    <n v="-275337"/>
    <n v="-0.04"/>
    <n v="1483430"/>
    <n v="0"/>
    <n v="1483430"/>
    <s v="na"/>
    <s v="na"/>
    <s v="na"/>
  </r>
  <r>
    <n v="21"/>
    <n v="6920075"/>
    <x v="14"/>
    <x v="1"/>
    <s v="na"/>
    <s v="na"/>
    <s v="na"/>
    <s v="na"/>
    <s v="na"/>
    <n v="8230961"/>
    <s v="na"/>
    <s v="na"/>
    <s v="na"/>
    <s v="na"/>
    <n v="5878779"/>
    <n v="0"/>
    <n v="5878779"/>
    <n v="6765276"/>
    <n v="-886497"/>
    <n v="-0.15"/>
    <n v="866287"/>
    <n v="-20210"/>
    <n v="-2.9962642322550999E-3"/>
    <n v="919767"/>
    <n v="0"/>
    <n v="919767"/>
    <s v="na"/>
    <s v="na"/>
    <s v="na"/>
  </r>
  <r>
    <n v="21"/>
    <n v="6920075"/>
    <x v="14"/>
    <x v="2"/>
    <s v="na"/>
    <s v="na"/>
    <s v="na"/>
    <s v="na"/>
    <s v="na"/>
    <n v="8380749"/>
    <s v="na"/>
    <s v="na"/>
    <s v="na"/>
    <s v="na"/>
    <n v="6653948"/>
    <n v="0"/>
    <n v="6653948"/>
    <n v="6997916"/>
    <n v="-343968"/>
    <n v="-0.05"/>
    <n v="971675"/>
    <n v="627707"/>
    <n v="0.08"/>
    <n v="197011"/>
    <n v="0"/>
    <n v="197011"/>
    <s v="na"/>
    <s v="na"/>
    <s v="na"/>
  </r>
  <r>
    <n v="21"/>
    <n v="6920075"/>
    <x v="14"/>
    <x v="3"/>
    <s v="na"/>
    <s v="na"/>
    <s v="na"/>
    <s v="na"/>
    <s v="na"/>
    <n v="8363450"/>
    <s v="na"/>
    <s v="na"/>
    <s v="na"/>
    <s v="na"/>
    <n v="6753921"/>
    <n v="106356"/>
    <n v="6860277"/>
    <n v="7443577"/>
    <n v="-583300"/>
    <n v="-0.08"/>
    <n v="1022488"/>
    <n v="439188"/>
    <n v="0.05"/>
    <n v="358121"/>
    <n v="32810"/>
    <n v="390931"/>
    <s v="na"/>
    <s v="na"/>
    <s v="na"/>
  </r>
  <r>
    <n v="21"/>
    <n v="6920075"/>
    <x v="14"/>
    <x v="4"/>
    <s v="na"/>
    <s v="na"/>
    <s v="na"/>
    <s v="na"/>
    <s v="na"/>
    <n v="8743429"/>
    <s v="na"/>
    <s v="na"/>
    <s v="na"/>
    <s v="na"/>
    <n v="7179365"/>
    <n v="92050"/>
    <n v="7271415"/>
    <n v="7965405"/>
    <n v="-693990"/>
    <n v="-0.09"/>
    <n v="674464"/>
    <n v="-19526"/>
    <n v="-2.4573744452942199E-3"/>
    <n v="451791"/>
    <n v="108621"/>
    <n v="560412"/>
    <s v="na"/>
    <s v="na"/>
    <s v="na"/>
  </r>
  <r>
    <n v="21"/>
    <n v="6920075"/>
    <x v="14"/>
    <x v="5"/>
    <s v="na"/>
    <s v="na"/>
    <s v="na"/>
    <s v="na"/>
    <s v="na"/>
    <n v="11179847"/>
    <s v="na"/>
    <s v="na"/>
    <s v="na"/>
    <s v="na"/>
    <n v="9085843"/>
    <n v="126663"/>
    <n v="9212506"/>
    <n v="9444435"/>
    <n v="-231929"/>
    <n v="-0.02"/>
    <n v="869003"/>
    <n v="637074"/>
    <n v="0.06"/>
    <n v="816201"/>
    <n v="80023"/>
    <n v="896224"/>
    <s v="na"/>
    <s v="na"/>
    <s v="na"/>
  </r>
  <r>
    <n v="21"/>
    <n v="6920075"/>
    <x v="14"/>
    <x v="6"/>
    <s v="na"/>
    <s v="na"/>
    <s v="na"/>
    <s v="na"/>
    <s v="na"/>
    <n v="12694013"/>
    <s v="na"/>
    <s v="na"/>
    <s v="na"/>
    <s v="na"/>
    <n v="10727950"/>
    <n v="204732"/>
    <n v="10932682"/>
    <n v="11593383"/>
    <n v="-660701"/>
    <n v="-0.06"/>
    <n v="789671"/>
    <n v="128970"/>
    <n v="0.01"/>
    <n v="595325"/>
    <n v="100623"/>
    <n v="695948"/>
    <s v="na"/>
    <s v="na"/>
    <s v="na"/>
  </r>
  <r>
    <n v="21"/>
    <n v="6920075"/>
    <x v="14"/>
    <x v="7"/>
    <n v="5186058"/>
    <n v="9355060"/>
    <n v="0"/>
    <n v="0"/>
    <n v="0"/>
    <n v="14541116"/>
    <n v="479717"/>
    <n v="437109"/>
    <n v="780944"/>
    <n v="1697770"/>
    <n v="11920641"/>
    <n v="130357"/>
    <n v="12050998"/>
    <n v="12637771"/>
    <n v="-586773"/>
    <n v="-0.04"/>
    <n v="1417349"/>
    <n v="830576"/>
    <n v="0.06"/>
    <n v="776188"/>
    <n v="146517"/>
    <n v="922705"/>
    <n v="22655790"/>
    <n v="2635733"/>
    <n v="20020057"/>
  </r>
  <r>
    <n v="21"/>
    <n v="6920075"/>
    <x v="14"/>
    <x v="8"/>
    <n v="4437131"/>
    <n v="9846350"/>
    <n v="0"/>
    <n v="0"/>
    <n v="0"/>
    <n v="14283481"/>
    <n v="-199515"/>
    <n v="419294"/>
    <n v="958024"/>
    <n v="1177803"/>
    <n v="12183899"/>
    <n v="178069"/>
    <n v="12361966"/>
    <n v="13718920"/>
    <n v="-1356954"/>
    <n v="-0.11"/>
    <n v="426303"/>
    <n v="-930650"/>
    <n v="-7.0000000000000007E-2"/>
    <n v="710617"/>
    <n v="211162"/>
    <n v="921779"/>
    <n v="27752403"/>
    <n v="4237265"/>
    <n v="23515138"/>
  </r>
  <r>
    <n v="21"/>
    <n v="6920075"/>
    <x v="14"/>
    <x v="9"/>
    <n v="5379541"/>
    <n v="9923521"/>
    <m/>
    <m/>
    <m/>
    <n v="15303307"/>
    <n v="-324824"/>
    <n v="139182"/>
    <n v="1299473"/>
    <n v="1113831"/>
    <n v="13255802"/>
    <n v="189418"/>
    <n v="13445220"/>
    <n v="15049792"/>
    <n v="-1604572"/>
    <n v="-0.11"/>
    <n v="259138"/>
    <n v="-1345434"/>
    <n v="-0.09"/>
    <n v="544406"/>
    <n v="398635"/>
    <n v="943041"/>
    <n v="28001421"/>
    <n v="6025801"/>
    <n v="21975620"/>
  </r>
  <r>
    <n v="21"/>
    <n v="6920075"/>
    <x v="14"/>
    <x v="10"/>
    <n v="6880246"/>
    <n v="10671446"/>
    <m/>
    <m/>
    <m/>
    <n v="17551692"/>
    <n v="1042663"/>
    <n v="785293"/>
    <n v="1121043"/>
    <n v="2948999"/>
    <n v="13622462"/>
    <n v="171422"/>
    <n v="13793884"/>
    <n v="14323003"/>
    <n v="-529119"/>
    <n v="-0.03"/>
    <n v="340406"/>
    <n v="-188713"/>
    <n v="-0.01"/>
    <n v="980231"/>
    <n v="154685"/>
    <n v="1134916"/>
    <n v="28401752"/>
    <n v="7907227"/>
    <n v="20494525"/>
  </r>
  <r>
    <n v="21"/>
    <n v="6920075"/>
    <x v="14"/>
    <x v="11"/>
    <n v="5372944"/>
    <n v="11780520"/>
    <m/>
    <m/>
    <m/>
    <n v="17153463"/>
    <n v="803519"/>
    <n v="813865"/>
    <n v="429638"/>
    <n v="2047022"/>
    <n v="13984826"/>
    <n v="272606"/>
    <n v="14257432"/>
    <n v="14442220"/>
    <n v="-184788"/>
    <n v="-0.01"/>
    <n v="41002"/>
    <n v="-143786"/>
    <n v="-0.01"/>
    <n v="960563"/>
    <n v="161052"/>
    <n v="1121615"/>
    <n v="28469700"/>
    <n v="9713625"/>
    <n v="18756075"/>
  </r>
  <r>
    <n v="21"/>
    <n v="6920075"/>
    <x v="14"/>
    <x v="12"/>
    <n v="4817369"/>
    <n v="12237118"/>
    <n v="0"/>
    <n v="191197"/>
    <n v="0"/>
    <n v="17245684"/>
    <n v="545598"/>
    <n v="501331"/>
    <n v="238743"/>
    <n v="1285672"/>
    <n v="14409221"/>
    <n v="439388"/>
    <n v="14848609"/>
    <n v="15127930"/>
    <n v="-279321"/>
    <n v="-0.01"/>
    <n v="176668"/>
    <n v="-102653"/>
    <n v="-6.8320204679088404E-3"/>
    <n v="1357826"/>
    <n v="192965"/>
    <n v="1550791"/>
    <n v="28707765"/>
    <n v="11276081"/>
    <n v="17431684"/>
  </r>
  <r>
    <n v="21"/>
    <n v="6920075"/>
    <x v="14"/>
    <x v="13"/>
    <n v="5562865"/>
    <n v="13784058"/>
    <n v="0"/>
    <n v="2980363"/>
    <n v="0"/>
    <n v="22327285"/>
    <n v="1508527"/>
    <n v="956080"/>
    <n v="1712717"/>
    <m/>
    <n v="16139089"/>
    <n v="720780"/>
    <n v="16859869"/>
    <n v="17477135"/>
    <n v="-617266"/>
    <n v="-0.03"/>
    <n v="224248"/>
    <n v="-393018"/>
    <n v="-0.02"/>
    <n v="1750717"/>
    <n v="260155"/>
    <n v="2010872"/>
    <n v="28677497"/>
    <n v="12689284"/>
    <n v="15988213"/>
  </r>
  <r>
    <n v="21"/>
    <n v="6920075"/>
    <x v="14"/>
    <x v="14"/>
    <n v="5572510"/>
    <n v="15335591"/>
    <m/>
    <n v="3596704"/>
    <m/>
    <n v="24504805"/>
    <n v="1962895"/>
    <n v="1107378"/>
    <n v="1853875"/>
    <n v="4924148"/>
    <n v="17651564"/>
    <n v="1191553"/>
    <n v="18843117"/>
    <n v="19261647"/>
    <n v="-418530"/>
    <n v="-0.02"/>
    <n v="138431"/>
    <n v="-280099"/>
    <n v="-0.01"/>
    <n v="1488678"/>
    <n v="440415"/>
    <n v="1929093"/>
    <n v="30623189"/>
    <n v="13921797"/>
    <n v="16701392"/>
  </r>
  <r>
    <n v="21"/>
    <n v="6920075"/>
    <x v="14"/>
    <x v="15"/>
    <n v="4901234"/>
    <n v="18152432"/>
    <m/>
    <n v="4058445"/>
    <m/>
    <n v="27112112"/>
    <n v="1812580"/>
    <n v="2502070"/>
    <n v="670428"/>
    <n v="4985078"/>
    <n v="20243587"/>
    <n v="1530444"/>
    <n v="21774031"/>
    <n v="20849010"/>
    <n v="925021"/>
    <n v="0.04"/>
    <n v="362631"/>
    <n v="1287652"/>
    <n v="0.05"/>
    <n v="1600257"/>
    <n v="283190"/>
    <n v="1883447"/>
    <n v="30944840"/>
    <n v="15644140"/>
    <n v="15300700"/>
  </r>
  <r>
    <n v="21"/>
    <n v="6920075"/>
    <x v="14"/>
    <x v="16"/>
    <n v="5264420"/>
    <n v="17854113"/>
    <m/>
    <n v="4718305"/>
    <m/>
    <n v="27836838"/>
    <n v="1962166"/>
    <n v="1792719"/>
    <n v="751741"/>
    <n v="4506626"/>
    <n v="21504115"/>
    <n v="774540"/>
    <n v="22278655"/>
    <n v="26027519"/>
    <n v="-3748864"/>
    <n v="-0.16"/>
    <n v="437396"/>
    <n v="-3311468"/>
    <n v="-0.14000000000000001"/>
    <n v="1665502"/>
    <n v="160595"/>
    <n v="1826097"/>
    <n v="30327838"/>
    <n v="16620211"/>
    <n v="13707627"/>
  </r>
  <r>
    <n v="21"/>
    <n v="6920075"/>
    <x v="14"/>
    <x v="17"/>
    <n v="5469570"/>
    <n v="19740399"/>
    <m/>
    <n v="4837924"/>
    <m/>
    <n v="30047893"/>
    <n v="2943255"/>
    <n v="2428684"/>
    <n v="885161"/>
    <n v="6257100"/>
    <n v="22049603"/>
    <n v="1903781"/>
    <n v="23953384"/>
    <n v="24382161"/>
    <n v="-428777"/>
    <n v="-0.01"/>
    <n v="541595"/>
    <n v="112818"/>
    <n v="4.6057602253915001E-3"/>
    <n v="1557154"/>
    <n v="184036"/>
    <n v="1741190"/>
    <n v="30792315"/>
    <n v="18305779"/>
    <n v="12486536"/>
  </r>
  <r>
    <n v="21"/>
    <n v="6920075"/>
    <x v="14"/>
    <x v="18"/>
    <n v="6041388"/>
    <n v="19313297"/>
    <n v="0"/>
    <n v="4558135"/>
    <n v="0"/>
    <n v="29912820"/>
    <n v="2546996"/>
    <n v="2076153"/>
    <n v="887916"/>
    <n v="5511065"/>
    <n v="22684653"/>
    <n v="1777507"/>
    <n v="24462160"/>
    <n v="25533755"/>
    <n v="-1071595"/>
    <s v="%"/>
    <n v="664177"/>
    <n v="-407418"/>
    <m/>
    <n v="1454204"/>
    <n v="262898"/>
    <n v="1717102"/>
    <n v="31133826"/>
    <n v="19750558"/>
    <n v="11383268"/>
  </r>
  <r>
    <n v="24"/>
    <n v="6920340"/>
    <x v="15"/>
    <x v="0"/>
    <s v="na"/>
    <s v="na"/>
    <s v="na"/>
    <s v="na"/>
    <s v="na"/>
    <n v="53495670"/>
    <s v="na"/>
    <s v="na"/>
    <s v="na"/>
    <s v="na"/>
    <n v="32762276"/>
    <n v="830278"/>
    <n v="33592554"/>
    <n v="37762534"/>
    <n v="-4169980"/>
    <n v="-0.12"/>
    <n v="2351376"/>
    <n v="-1818604"/>
    <n v="-0.05"/>
    <n v="2501925"/>
    <n v="615558"/>
    <n v="3117483"/>
    <s v="na"/>
    <s v="na"/>
    <s v="na"/>
  </r>
  <r>
    <n v="24"/>
    <n v="6920340"/>
    <x v="15"/>
    <x v="1"/>
    <s v="na"/>
    <s v="na"/>
    <s v="na"/>
    <s v="na"/>
    <s v="na"/>
    <n v="63849458"/>
    <s v="na"/>
    <s v="na"/>
    <s v="na"/>
    <s v="na"/>
    <n v="40252473"/>
    <n v="1567344"/>
    <n v="41819817"/>
    <n v="40955530"/>
    <n v="864287"/>
    <n v="0.02"/>
    <n v="949565"/>
    <n v="1813852"/>
    <n v="0.04"/>
    <n v="3971931"/>
    <n v="615175"/>
    <n v="4587106"/>
    <s v="na"/>
    <s v="na"/>
    <s v="na"/>
  </r>
  <r>
    <n v="24"/>
    <n v="6920340"/>
    <x v="15"/>
    <x v="2"/>
    <s v="na"/>
    <s v="na"/>
    <s v="na"/>
    <s v="na"/>
    <s v="na"/>
    <n v="66463791"/>
    <s v="na"/>
    <s v="na"/>
    <s v="na"/>
    <s v="na"/>
    <n v="40061160"/>
    <n v="6082840"/>
    <n v="46144000"/>
    <n v="41680000"/>
    <n v="4464000"/>
    <n v="0.09"/>
    <n v="0"/>
    <n v="4464000"/>
    <n v="0.09"/>
    <n v="1853009"/>
    <n v="882372"/>
    <n v="2735381"/>
    <s v="na"/>
    <s v="na"/>
    <s v="na"/>
  </r>
  <r>
    <n v="24"/>
    <n v="6920340"/>
    <x v="15"/>
    <x v="3"/>
    <s v="na"/>
    <s v="na"/>
    <s v="na"/>
    <s v="na"/>
    <s v="na"/>
    <n v="71683551"/>
    <s v="na"/>
    <s v="na"/>
    <s v="na"/>
    <s v="na"/>
    <n v="38243399"/>
    <n v="8414601"/>
    <n v="46658000"/>
    <n v="47996000"/>
    <n v="-1338000"/>
    <n v="-0.02"/>
    <n v="0"/>
    <n v="-1338000"/>
    <n v="-0.02"/>
    <n v="4772000"/>
    <n v="1009617"/>
    <n v="5781617"/>
    <s v="na"/>
    <s v="na"/>
    <s v="na"/>
  </r>
  <r>
    <n v="24"/>
    <n v="6920340"/>
    <x v="15"/>
    <x v="4"/>
    <s v="na"/>
    <s v="na"/>
    <s v="na"/>
    <s v="na"/>
    <s v="na"/>
    <n v="77645000"/>
    <s v="na"/>
    <s v="na"/>
    <s v="na"/>
    <s v="na"/>
    <n v="40354000"/>
    <n v="8012000"/>
    <n v="48366000"/>
    <n v="49475000"/>
    <n v="-1109000"/>
    <n v="-0.02"/>
    <n v="0"/>
    <n v="-1109000"/>
    <n v="-0.02"/>
    <n v="4596000"/>
    <n v="1195000"/>
    <n v="5791000"/>
    <s v="na"/>
    <s v="na"/>
    <s v="na"/>
  </r>
  <r>
    <n v="24"/>
    <n v="6920340"/>
    <x v="15"/>
    <x v="5"/>
    <s v="na"/>
    <s v="na"/>
    <s v="na"/>
    <s v="na"/>
    <s v="na"/>
    <n v="87982380"/>
    <s v="na"/>
    <s v="na"/>
    <s v="na"/>
    <s v="na"/>
    <n v="44797134"/>
    <n v="-134"/>
    <n v="44797000"/>
    <n v="47158000"/>
    <n v="-2361000"/>
    <n v="-0.05"/>
    <n v="2482000"/>
    <n v="121000"/>
    <n v="2.5592757884049999E-3"/>
    <n v="3124326"/>
    <n v="3455393"/>
    <n v="6579719"/>
    <s v="na"/>
    <s v="na"/>
    <s v="na"/>
  </r>
  <r>
    <n v="24"/>
    <n v="6920340"/>
    <x v="15"/>
    <x v="6"/>
    <s v="na"/>
    <s v="na"/>
    <s v="na"/>
    <s v="na"/>
    <s v="na"/>
    <n v="97067989"/>
    <s v="na"/>
    <s v="na"/>
    <s v="na"/>
    <s v="na"/>
    <n v="46488188"/>
    <n v="2553118"/>
    <n v="49041306"/>
    <n v="48906850"/>
    <n v="134644"/>
    <n v="2.7455223154130501E-3"/>
    <n v="1332978"/>
    <n v="1467622"/>
    <n v="0.02"/>
    <n v="5033000"/>
    <n v="3223736"/>
    <n v="8256736"/>
    <s v="na"/>
    <s v="na"/>
    <s v="na"/>
  </r>
  <r>
    <n v="24"/>
    <n v="6920340"/>
    <x v="15"/>
    <x v="7"/>
    <n v="37368896"/>
    <n v="58794663"/>
    <n v="0"/>
    <n v="8578548"/>
    <n v="2240064"/>
    <n v="106982171"/>
    <n v="29848523"/>
    <n v="9340864"/>
    <n v="13388431"/>
    <n v="52577818"/>
    <n v="47041591"/>
    <n v="1858293"/>
    <n v="48899884"/>
    <n v="49848593"/>
    <n v="-948709"/>
    <n v="-0.01"/>
    <n v="1606922"/>
    <n v="658213"/>
    <n v="0.01"/>
    <n v="5484189"/>
    <n v="1878573"/>
    <n v="7362762"/>
    <n v="76522483"/>
    <n v="30124548"/>
    <n v="46397935"/>
  </r>
  <r>
    <n v="24"/>
    <n v="6920340"/>
    <x v="15"/>
    <x v="8"/>
    <n v="37290093"/>
    <n v="56118212"/>
    <n v="0"/>
    <n v="10095062"/>
    <n v="2461423"/>
    <n v="105964789"/>
    <n v="30388702"/>
    <n v="7780996"/>
    <n v="8767739"/>
    <n v="46937437"/>
    <n v="51226671"/>
    <n v="3172027"/>
    <n v="54398698"/>
    <n v="53798761"/>
    <n v="599938"/>
    <n v="0.01"/>
    <n v="47110"/>
    <n v="647048"/>
    <n v="0.01"/>
    <n v="5063000"/>
    <n v="2737456"/>
    <n v="7800456"/>
    <n v="78293816"/>
    <n v="34484331"/>
    <n v="43809485"/>
  </r>
  <r>
    <n v="24"/>
    <n v="6920340"/>
    <x v="15"/>
    <x v="9"/>
    <n v="41257075"/>
    <n v="59897177"/>
    <m/>
    <m/>
    <m/>
    <n v="113800958"/>
    <n v="33313875"/>
    <n v="9546405"/>
    <n v="8961727"/>
    <n v="51822004"/>
    <n v="56881000"/>
    <n v="1717000"/>
    <n v="58598000"/>
    <n v="56981000"/>
    <n v="1617000"/>
    <n v="0.02"/>
    <n v="-1238000"/>
    <n v="379000"/>
    <n v="6.6073919107391896E-3"/>
    <n v="4267000"/>
    <n v="3881849"/>
    <n v="8148849"/>
    <n v="77186071"/>
    <n v="37395790"/>
    <n v="39790281"/>
  </r>
  <r>
    <n v="24"/>
    <n v="6920340"/>
    <x v="15"/>
    <x v="10"/>
    <n v="48750486"/>
    <n v="64154122"/>
    <m/>
    <m/>
    <m/>
    <n v="126555187"/>
    <n v="37921584"/>
    <n v="11322323"/>
    <n v="10434124"/>
    <n v="59678031"/>
    <n v="62240619"/>
    <n v="1876310"/>
    <n v="64116929"/>
    <n v="58651621"/>
    <n v="5465308"/>
    <n v="0.08"/>
    <n v="1291075"/>
    <n v="6756383"/>
    <n v="0.1"/>
    <n v="3927596"/>
    <n v="4636537"/>
    <n v="8564133"/>
    <n v="94683176"/>
    <n v="4524244"/>
    <n v="54158932"/>
  </r>
  <r>
    <n v="24"/>
    <n v="6920340"/>
    <x v="15"/>
    <x v="11"/>
    <n v="48988703"/>
    <n v="63652849"/>
    <m/>
    <m/>
    <m/>
    <n v="125873000"/>
    <n v="39210250"/>
    <n v="12407741"/>
    <n v="10731368"/>
    <n v="62349359"/>
    <n v="58600000"/>
    <n v="1938000"/>
    <n v="60628000"/>
    <n v="58592000"/>
    <n v="2036000"/>
    <n v="0.03"/>
    <n v="2386000"/>
    <n v="4422000"/>
    <n v="7.0000000000000007E-2"/>
    <n v="3610000"/>
    <n v="4826000"/>
    <n v="8436000"/>
    <n v="20144232"/>
    <n v="1472874"/>
    <n v="18671358"/>
  </r>
  <r>
    <n v="24"/>
    <n v="6920340"/>
    <x v="15"/>
    <x v="12"/>
    <n v="45772249"/>
    <n v="69516201"/>
    <n v="0"/>
    <n v="13008490"/>
    <n v="1818289"/>
    <n v="130115229"/>
    <n v="40225744"/>
    <n v="13404343"/>
    <n v="11679281"/>
    <n v="65309368"/>
    <n v="59455828"/>
    <n v="2225897"/>
    <n v="61681724"/>
    <n v="60867252"/>
    <n v="814473"/>
    <n v="0.01"/>
    <n v="-282779"/>
    <n v="531693"/>
    <n v="8.6596439075622596E-3"/>
    <n v="2690235"/>
    <n v="5320034"/>
    <n v="8010269"/>
    <n v="0"/>
    <n v="0"/>
    <n v="25040085"/>
  </r>
  <r>
    <n v="24"/>
    <n v="6920340"/>
    <x v="15"/>
    <x v="13"/>
    <n v="43637509"/>
    <n v="71052050"/>
    <m/>
    <n v="13228536"/>
    <n v="886284"/>
    <n v="128804379"/>
    <n v="36947150"/>
    <n v="14520384"/>
    <n v="11556277"/>
    <m/>
    <n v="56387356"/>
    <n v="2745444"/>
    <n v="59132800"/>
    <n v="62212330"/>
    <n v="-3079530"/>
    <n v="-0.05"/>
    <n v="1410227"/>
    <n v="-1669303"/>
    <n v="-0.02"/>
    <n v="3753261"/>
    <n v="5639951"/>
    <n v="9393212"/>
    <n v="35357935"/>
    <n v="5190473"/>
    <n v="30167462"/>
  </r>
  <r>
    <n v="24"/>
    <n v="6920340"/>
    <x v="15"/>
    <x v="14"/>
    <n v="42910906"/>
    <n v="82516170"/>
    <m/>
    <n v="14696763"/>
    <n v="709776"/>
    <n v="140833615"/>
    <n v="39843396"/>
    <n v="18721216"/>
    <n v="15947096"/>
    <n v="74511708"/>
    <n v="56831208"/>
    <n v="3652390"/>
    <n v="60483598"/>
    <n v="61819217"/>
    <n v="-1335619"/>
    <n v="-0.02"/>
    <n v="1274689"/>
    <n v="-60930"/>
    <n v="-9.8658824523419801E-4"/>
    <n v="3978113"/>
    <n v="5512586"/>
    <n v="9490699"/>
    <n v="36644377"/>
    <n v="7862405"/>
    <n v="28781972"/>
  </r>
  <r>
    <n v="24"/>
    <n v="6920340"/>
    <x v="15"/>
    <x v="15"/>
    <n v="47635694"/>
    <n v="94197716"/>
    <m/>
    <n v="9497252"/>
    <n v="-394"/>
    <n v="151330269"/>
    <n v="43142725"/>
    <n v="25741849"/>
    <n v="14741473"/>
    <n v="83626047"/>
    <n v="62608195"/>
    <n v="5015801"/>
    <n v="67623996"/>
    <n v="62017996"/>
    <n v="5606000"/>
    <n v="0.08"/>
    <n v="227571"/>
    <n v="5833571"/>
    <n v="0.08"/>
    <n v="2094168"/>
    <n v="3001859"/>
    <n v="5096027"/>
    <n v="39738473"/>
    <n v="10851638"/>
    <n v="28886835"/>
  </r>
  <r>
    <n v="24"/>
    <n v="6920340"/>
    <x v="15"/>
    <x v="16"/>
    <n v="45527082"/>
    <n v="100065198"/>
    <m/>
    <n v="14234479"/>
    <m/>
    <n v="159826759"/>
    <n v="47520324"/>
    <n v="26650791"/>
    <n v="13047402"/>
    <n v="87218517"/>
    <n v="67711558"/>
    <n v="4519991"/>
    <n v="72231550"/>
    <n v="68328525"/>
    <n v="3903024"/>
    <n v="0.05"/>
    <n v="-777462"/>
    <n v="3125562"/>
    <n v="0.04"/>
    <n v="1476572"/>
    <n v="3420112"/>
    <n v="4896684"/>
    <n v="49637600"/>
    <n v="14279639"/>
    <n v="35357961"/>
  </r>
  <r>
    <n v="24"/>
    <n v="6920340"/>
    <x v="15"/>
    <x v="17"/>
    <n v="48612563"/>
    <n v="97548814"/>
    <m/>
    <n v="19095532"/>
    <m/>
    <n v="165256908"/>
    <n v="48716717"/>
    <n v="28093641"/>
    <n v="13776067"/>
    <n v="90586425"/>
    <n v="68885609"/>
    <n v="4606469"/>
    <n v="73492078"/>
    <n v="73327303"/>
    <n v="164775"/>
    <n v="2.24207839108863E-3"/>
    <n v="2202589"/>
    <n v="2367364"/>
    <n v="0.03"/>
    <n v="1909366"/>
    <n v="3875508"/>
    <n v="5784874"/>
    <n v="49881502"/>
    <n v="18507770"/>
    <n v="31373731"/>
  </r>
  <r>
    <n v="24"/>
    <n v="6920340"/>
    <x v="15"/>
    <x v="18"/>
    <n v="46880692"/>
    <n v="109251888"/>
    <n v="0"/>
    <n v="0"/>
    <n v="20827702"/>
    <n v="176960282"/>
    <n v="51006050"/>
    <n v="30760141"/>
    <n v="17051782"/>
    <n v="98817973"/>
    <n v="72821732"/>
    <n v="3397491"/>
    <n v="76219223"/>
    <n v="76050614"/>
    <n v="168609"/>
    <m/>
    <n v="0"/>
    <n v="168609"/>
    <m/>
    <n v="2933886"/>
    <n v="3659731"/>
    <n v="6593617"/>
    <n v="49959607"/>
    <n v="21187292"/>
    <n v="28772315"/>
  </r>
  <r>
    <n v="25"/>
    <n v="6920190"/>
    <x v="16"/>
    <x v="0"/>
    <s v="na"/>
    <s v="na"/>
    <s v="na"/>
    <s v="na"/>
    <s v="na"/>
    <n v="29493000"/>
    <s v="na"/>
    <s v="na"/>
    <s v="na"/>
    <s v="na"/>
    <n v="21926000"/>
    <n v="716000"/>
    <n v="22642000"/>
    <n v="22858000"/>
    <n v="-216000"/>
    <n v="-9.5397933044784004E-3"/>
    <n v="891000"/>
    <n v="675000"/>
    <n v="0.02"/>
    <n v="672000"/>
    <n v="270000"/>
    <n v="942000"/>
    <s v="na"/>
    <s v="na"/>
    <s v="na"/>
  </r>
  <r>
    <n v="25"/>
    <n v="6920190"/>
    <x v="16"/>
    <x v="1"/>
    <s v="na"/>
    <s v="na"/>
    <s v="na"/>
    <s v="na"/>
    <s v="na"/>
    <n v="35472000"/>
    <s v="na"/>
    <s v="na"/>
    <s v="na"/>
    <s v="na"/>
    <n v="25797000"/>
    <n v="654000"/>
    <n v="26451000"/>
    <n v="26948000"/>
    <n v="-497000"/>
    <n v="-0.01"/>
    <n v="259000"/>
    <n v="-238000"/>
    <n v="-8.9105204043429392E-3"/>
    <n v="603000"/>
    <n v="828000"/>
    <n v="1431000"/>
    <s v="na"/>
    <s v="na"/>
    <s v="na"/>
  </r>
  <r>
    <n v="25"/>
    <n v="6920190"/>
    <x v="16"/>
    <x v="2"/>
    <s v="na"/>
    <s v="na"/>
    <s v="na"/>
    <s v="na"/>
    <s v="na"/>
    <n v="42995774"/>
    <s v="na"/>
    <s v="na"/>
    <s v="na"/>
    <s v="na"/>
    <n v="29019642"/>
    <n v="960358"/>
    <n v="29980000"/>
    <n v="28966000"/>
    <n v="1014000"/>
    <n v="0.03"/>
    <n v="72000"/>
    <n v="1086000"/>
    <n v="0.03"/>
    <n v="307680"/>
    <n v="1086473"/>
    <n v="1394153"/>
    <s v="na"/>
    <s v="na"/>
    <s v="na"/>
  </r>
  <r>
    <n v="25"/>
    <n v="6920190"/>
    <x v="16"/>
    <x v="3"/>
    <s v="na"/>
    <s v="na"/>
    <s v="na"/>
    <s v="na"/>
    <s v="na"/>
    <n v="54291000"/>
    <s v="na"/>
    <s v="na"/>
    <s v="na"/>
    <s v="na"/>
    <n v="31406000"/>
    <n v="1313000"/>
    <n v="32719000"/>
    <n v="31111000"/>
    <n v="1608000"/>
    <n v="0.04"/>
    <n v="145000"/>
    <n v="1753000"/>
    <n v="0.05"/>
    <n v="772000"/>
    <n v="1923000"/>
    <n v="2695000"/>
    <s v="na"/>
    <s v="na"/>
    <s v="na"/>
  </r>
  <r>
    <n v="25"/>
    <n v="6920190"/>
    <x v="16"/>
    <x v="4"/>
    <s v="na"/>
    <s v="na"/>
    <s v="na"/>
    <s v="na"/>
    <s v="na"/>
    <n v="70225000"/>
    <s v="na"/>
    <s v="na"/>
    <s v="na"/>
    <s v="na"/>
    <n v="42534000"/>
    <n v="1055000"/>
    <n v="43589000"/>
    <n v="36061000"/>
    <n v="7528000"/>
    <n v="0.17"/>
    <n v="357000"/>
    <n v="7885000"/>
    <n v="0.17"/>
    <n v="705000"/>
    <n v="2830000"/>
    <n v="3535000"/>
    <s v="na"/>
    <s v="na"/>
    <s v="na"/>
  </r>
  <r>
    <n v="25"/>
    <n v="6920190"/>
    <x v="16"/>
    <x v="5"/>
    <s v="na"/>
    <s v="na"/>
    <s v="na"/>
    <s v="na"/>
    <s v="na"/>
    <n v="71183000"/>
    <s v="na"/>
    <s v="na"/>
    <s v="na"/>
    <s v="na"/>
    <n v="42760000"/>
    <n v="624000"/>
    <n v="43384000"/>
    <n v="37273000"/>
    <n v="6111000"/>
    <n v="0.14000000000000001"/>
    <n v="683000"/>
    <n v="6794000"/>
    <n v="0.15"/>
    <n v="330000"/>
    <n v="4423000"/>
    <n v="4753000"/>
    <s v="na"/>
    <s v="na"/>
    <s v="na"/>
  </r>
  <r>
    <n v="25"/>
    <n v="6920190"/>
    <x v="16"/>
    <x v="6"/>
    <s v="na"/>
    <s v="na"/>
    <s v="na"/>
    <s v="na"/>
    <s v="na"/>
    <n v="79191687"/>
    <s v="na"/>
    <s v="na"/>
    <s v="na"/>
    <s v="na"/>
    <n v="47220000"/>
    <n v="378819"/>
    <n v="47598819"/>
    <n v="42860577"/>
    <n v="4738242"/>
    <n v="0.09"/>
    <n v="1943487"/>
    <n v="6681729"/>
    <n v="0.13"/>
    <n v="807000"/>
    <n v="4063516"/>
    <n v="4870516"/>
    <s v="na"/>
    <s v="na"/>
    <s v="na"/>
  </r>
  <r>
    <n v="25"/>
    <n v="6920190"/>
    <x v="16"/>
    <x v="7"/>
    <n v="22401389"/>
    <n v="59052121"/>
    <n v="0"/>
    <n v="849758"/>
    <n v="0"/>
    <n v="82303268"/>
    <n v="17527796"/>
    <n v="3629177"/>
    <n v="6377724"/>
    <n v="27534697"/>
    <n v="49879971"/>
    <n v="526133"/>
    <n v="50406104"/>
    <n v="44159095"/>
    <n v="6247009"/>
    <n v="0.12"/>
    <n v="5557189"/>
    <n v="11804198"/>
    <n v="0.21"/>
    <n v="758392"/>
    <n v="4130208"/>
    <n v="4888600"/>
    <n v="46602768"/>
    <n v="21597370"/>
    <n v="25005398"/>
  </r>
  <r>
    <n v="25"/>
    <n v="6920190"/>
    <x v="16"/>
    <x v="8"/>
    <n v="24731079"/>
    <n v="66113050"/>
    <n v="0"/>
    <n v="1123579"/>
    <n v="0"/>
    <n v="91967708"/>
    <n v="19230392"/>
    <n v="4781765"/>
    <n v="7221940"/>
    <n v="31234097"/>
    <n v="54482231"/>
    <n v="568758"/>
    <n v="55050989"/>
    <n v="47986281"/>
    <n v="7064708"/>
    <n v="0.12"/>
    <n v="-7736140"/>
    <n v="-671140"/>
    <n v="-0.01"/>
    <n v="1144906"/>
    <n v="5106474"/>
    <n v="6251380"/>
    <n v="75932688"/>
    <n v="23374286"/>
    <n v="52558402"/>
  </r>
  <r>
    <n v="25"/>
    <n v="6920190"/>
    <x v="16"/>
    <x v="9"/>
    <n v="26437588"/>
    <n v="73950835"/>
    <m/>
    <m/>
    <m/>
    <n v="101473003"/>
    <n v="17499063"/>
    <n v="6040891"/>
    <n v="6765153"/>
    <n v="30305107"/>
    <n v="63094010"/>
    <n v="671433"/>
    <n v="63765443"/>
    <n v="57191601"/>
    <n v="6573842"/>
    <n v="0.1"/>
    <n v="-63177"/>
    <n v="6510665"/>
    <n v="0.1"/>
    <n v="1505070"/>
    <n v="8073885"/>
    <n v="9578955"/>
    <n v="92722092"/>
    <n v="26026180"/>
    <n v="66695912"/>
  </r>
  <r>
    <n v="25"/>
    <n v="6920190"/>
    <x v="16"/>
    <x v="10"/>
    <n v="24818124"/>
    <n v="72847991"/>
    <m/>
    <m/>
    <m/>
    <n v="99292675"/>
    <n v="17312421"/>
    <n v="5003953"/>
    <n v="7258973"/>
    <n v="29575347"/>
    <n v="62575723"/>
    <n v="547930"/>
    <n v="63123653"/>
    <n v="62883223"/>
    <n v="240430"/>
    <n v="3.8088733552857001E-3"/>
    <n v="229922"/>
    <n v="470352"/>
    <n v="7.4242377008716604E-3"/>
    <n v="1252324"/>
    <n v="7141605"/>
    <n v="8393929"/>
    <n v="98815338"/>
    <n v="31577799"/>
    <n v="67237539"/>
  </r>
  <r>
    <n v="25"/>
    <n v="6920190"/>
    <x v="16"/>
    <x v="11"/>
    <n v="25715428"/>
    <n v="71864343"/>
    <m/>
    <m/>
    <m/>
    <n v="100296691"/>
    <n v="17884109"/>
    <n v="6515626"/>
    <n v="6567803"/>
    <n v="30967538"/>
    <n v="64162694"/>
    <n v="1092541"/>
    <n v="65255235"/>
    <n v="64431927"/>
    <n v="823308"/>
    <n v="0.01"/>
    <n v="232523"/>
    <n v="1055831"/>
    <n v="0.01"/>
    <n v="1210311"/>
    <n v="5166459"/>
    <n v="6376770"/>
    <n v="104317120"/>
    <n v="36616814"/>
    <n v="67700306"/>
  </r>
  <r>
    <n v="25"/>
    <n v="6920190"/>
    <x v="16"/>
    <x v="12"/>
    <n v="26948410"/>
    <n v="79759677"/>
    <n v="0"/>
    <n v="4897304"/>
    <n v="0"/>
    <n v="111605391"/>
    <n v="22307411"/>
    <n v="6903011"/>
    <n v="8145194"/>
    <n v="37355616"/>
    <n v="67097032"/>
    <n v="400190"/>
    <n v="67497222"/>
    <n v="65458292"/>
    <n v="2038930"/>
    <n v="0.03"/>
    <n v="3097"/>
    <n v="2042027"/>
    <n v="0.03"/>
    <n v="1332570"/>
    <n v="5820173"/>
    <n v="7152743"/>
    <n v="102909719"/>
    <n v="41387514"/>
    <n v="61522205"/>
  </r>
  <r>
    <n v="25"/>
    <n v="6920190"/>
    <x v="16"/>
    <x v="13"/>
    <n v="23008636"/>
    <n v="65874082"/>
    <m/>
    <m/>
    <n v="25016610"/>
    <n v="113899328"/>
    <n v="24379315"/>
    <n v="7095433"/>
    <n v="7793867"/>
    <m/>
    <n v="67733144"/>
    <n v="401906"/>
    <n v="68135050"/>
    <n v="68360344"/>
    <n v="-225294"/>
    <n v="-3.3065800935054698E-3"/>
    <n v="-96"/>
    <n v="-225390"/>
    <n v="-3.3079937208147199E-3"/>
    <n v="675718"/>
    <n v="6221851"/>
    <n v="6897569"/>
    <n v="103078961"/>
    <n v="46974595"/>
    <n v="56104366"/>
  </r>
  <r>
    <n v="25"/>
    <n v="6920190"/>
    <x v="16"/>
    <x v="14"/>
    <n v="24668883"/>
    <n v="99906080"/>
    <m/>
    <m/>
    <m/>
    <n v="124574963"/>
    <n v="26543188"/>
    <n v="10333362"/>
    <n v="9715599"/>
    <n v="46592150"/>
    <n v="73215602"/>
    <n v="1204106"/>
    <n v="74419708"/>
    <n v="80009501"/>
    <n v="-5589793"/>
    <n v="-7.0000000000000007E-2"/>
    <n v="457"/>
    <n v="-5589336"/>
    <n v="-7.0000000000000007E-2"/>
    <n v="522634"/>
    <n v="4244577"/>
    <n v="4767211"/>
    <n v="103711364"/>
    <n v="52044182"/>
    <n v="51667182"/>
  </r>
  <r>
    <n v="25"/>
    <n v="6920190"/>
    <x v="16"/>
    <x v="15"/>
    <n v="24789700"/>
    <n v="106998444"/>
    <m/>
    <m/>
    <m/>
    <n v="131788144"/>
    <n v="31028084"/>
    <n v="12649179"/>
    <n v="8762181"/>
    <n v="52439444"/>
    <n v="75260363"/>
    <n v="1662759"/>
    <n v="76923122"/>
    <n v="84025964"/>
    <n v="-7102842"/>
    <n v="-0.09"/>
    <n v="3186993"/>
    <n v="-3915849"/>
    <n v="-0.04"/>
    <n v="248156"/>
    <n v="3840181"/>
    <n v="4088337"/>
    <n v="104830376"/>
    <n v="56706202"/>
    <n v="48124174"/>
  </r>
  <r>
    <n v="25"/>
    <n v="6920190"/>
    <x v="16"/>
    <x v="16"/>
    <n v="27565544"/>
    <n v="122732629"/>
    <m/>
    <m/>
    <m/>
    <n v="150298173"/>
    <n v="36901119"/>
    <n v="13538305"/>
    <n v="13487491"/>
    <n v="63926915"/>
    <n v="83184345"/>
    <n v="1074242"/>
    <n v="84258587"/>
    <n v="93308915"/>
    <n v="-9050328"/>
    <n v="-0.1"/>
    <n v="346180"/>
    <n v="-8704148"/>
    <n v="-0.1"/>
    <n v="195727"/>
    <n v="2991186"/>
    <n v="3186913"/>
    <n v="106458294"/>
    <n v="61287593"/>
    <n v="45170701"/>
  </r>
  <r>
    <n v="25"/>
    <n v="6920190"/>
    <x v="16"/>
    <x v="17"/>
    <n v="31565153"/>
    <n v="127173774"/>
    <m/>
    <m/>
    <m/>
    <n v="158738927"/>
    <n v="40627756"/>
    <n v="13036082"/>
    <n v="13658198"/>
    <n v="67322036"/>
    <n v="86483474"/>
    <n v="2060405"/>
    <n v="88543879"/>
    <n v="91748387"/>
    <n v="-3204508"/>
    <n v="-0.03"/>
    <n v="204654"/>
    <n v="-2999854"/>
    <n v="-0.03"/>
    <n v="640816"/>
    <n v="4292601"/>
    <n v="4933417"/>
    <n v="107670335"/>
    <n v="65716641"/>
    <n v="41953694"/>
  </r>
  <r>
    <n v="25"/>
    <n v="6920190"/>
    <x v="16"/>
    <x v="18"/>
    <m/>
    <m/>
    <m/>
    <m/>
    <m/>
    <m/>
    <m/>
    <m/>
    <m/>
    <m/>
    <m/>
    <m/>
    <m/>
    <m/>
    <m/>
    <m/>
    <m/>
    <m/>
    <m/>
    <m/>
    <m/>
    <n v="0"/>
    <m/>
    <m/>
    <m/>
  </r>
  <r>
    <n v="26"/>
    <n v="6920005"/>
    <x v="17"/>
    <x v="0"/>
    <s v="na"/>
    <s v="na"/>
    <s v="na"/>
    <s v="na"/>
    <s v="na"/>
    <n v="100128000"/>
    <s v="na"/>
    <s v="na"/>
    <s v="na"/>
    <s v="na"/>
    <n v="56822000"/>
    <n v="3501000"/>
    <n v="60323000"/>
    <n v="58031000"/>
    <n v="2292000"/>
    <n v="0.03"/>
    <n v="18000"/>
    <n v="2310000"/>
    <n v="0.03"/>
    <n v="2555000"/>
    <n v="803000"/>
    <n v="3358000"/>
    <s v="na"/>
    <s v="na"/>
    <s v="na"/>
  </r>
  <r>
    <n v="26"/>
    <n v="6920005"/>
    <x v="17"/>
    <x v="1"/>
    <s v="na"/>
    <s v="na"/>
    <s v="na"/>
    <s v="na"/>
    <s v="na"/>
    <n v="107767000"/>
    <s v="na"/>
    <s v="na"/>
    <s v="na"/>
    <s v="na"/>
    <n v="63212000"/>
    <n v="796000"/>
    <n v="64008000"/>
    <n v="62328000"/>
    <n v="1680000"/>
    <n v="0.02"/>
    <n v="42000"/>
    <n v="1722000"/>
    <n v="0.02"/>
    <n v="2508000"/>
    <n v="755988"/>
    <n v="3263988"/>
    <s v="na"/>
    <s v="na"/>
    <s v="na"/>
  </r>
  <r>
    <n v="26"/>
    <n v="6920005"/>
    <x v="17"/>
    <x v="2"/>
    <s v="na"/>
    <s v="na"/>
    <s v="na"/>
    <s v="na"/>
    <s v="na"/>
    <n v="124086000"/>
    <s v="na"/>
    <s v="na"/>
    <s v="na"/>
    <s v="na"/>
    <n v="69703000"/>
    <n v="4453000"/>
    <n v="74156000"/>
    <n v="68533000"/>
    <n v="5623000"/>
    <n v="7.0000000000000007E-2"/>
    <n v="153000"/>
    <n v="5776000"/>
    <n v="7.0000000000000007E-2"/>
    <n v="3244000"/>
    <n v="1382037"/>
    <n v="4626037"/>
    <s v="na"/>
    <s v="na"/>
    <s v="na"/>
  </r>
  <r>
    <n v="26"/>
    <n v="6920005"/>
    <x v="17"/>
    <x v="3"/>
    <s v="na"/>
    <s v="na"/>
    <s v="na"/>
    <s v="na"/>
    <s v="na"/>
    <n v="145488000"/>
    <s v="na"/>
    <s v="na"/>
    <s v="na"/>
    <s v="na"/>
    <n v="76368000"/>
    <n v="5859000"/>
    <n v="82227000"/>
    <n v="77819000"/>
    <n v="4408000"/>
    <n v="0.05"/>
    <n v="7000"/>
    <n v="4415000"/>
    <n v="0.05"/>
    <n v="4620000"/>
    <n v="1912320"/>
    <n v="6532320"/>
    <s v="na"/>
    <s v="na"/>
    <s v="na"/>
  </r>
  <r>
    <n v="26"/>
    <n v="6920005"/>
    <x v="17"/>
    <x v="4"/>
    <s v="na"/>
    <s v="na"/>
    <s v="na"/>
    <s v="na"/>
    <s v="na"/>
    <n v="178043709"/>
    <s v="na"/>
    <s v="na"/>
    <s v="na"/>
    <s v="na"/>
    <n v="85407288"/>
    <n v="7263712"/>
    <n v="92671000"/>
    <n v="84419000"/>
    <n v="8252000"/>
    <n v="0.08"/>
    <n v="0"/>
    <n v="8252000"/>
    <n v="0.08"/>
    <n v="6244000"/>
    <n v="3333356"/>
    <n v="9577356"/>
    <s v="na"/>
    <s v="na"/>
    <s v="na"/>
  </r>
  <r>
    <n v="26"/>
    <n v="6920005"/>
    <x v="17"/>
    <x v="5"/>
    <s v="na"/>
    <s v="na"/>
    <s v="na"/>
    <s v="na"/>
    <s v="na"/>
    <n v="195067394"/>
    <s v="na"/>
    <s v="na"/>
    <s v="na"/>
    <s v="na"/>
    <n v="90465381"/>
    <n v="9539619"/>
    <n v="100005000"/>
    <n v="95249000"/>
    <n v="4756000"/>
    <n v="0.04"/>
    <n v="0"/>
    <n v="4756000"/>
    <n v="0.04"/>
    <n v="8343648"/>
    <n v="4186828"/>
    <n v="12530476"/>
    <s v="na"/>
    <s v="na"/>
    <s v="na"/>
  </r>
  <r>
    <n v="26"/>
    <n v="6920005"/>
    <x v="17"/>
    <x v="6"/>
    <s v="na"/>
    <s v="na"/>
    <s v="na"/>
    <s v="na"/>
    <s v="na"/>
    <n v="217966944"/>
    <s v="na"/>
    <s v="na"/>
    <s v="na"/>
    <s v="na"/>
    <n v="99822367"/>
    <n v="1198194"/>
    <n v="101020561"/>
    <n v="91225702"/>
    <n v="9794859"/>
    <n v="0.09"/>
    <n v="8461"/>
    <n v="9803320"/>
    <n v="0.09"/>
    <n v="7163511"/>
    <n v="6956757"/>
    <n v="14120268"/>
    <s v="na"/>
    <s v="na"/>
    <s v="na"/>
  </r>
  <r>
    <n v="26"/>
    <n v="6920005"/>
    <x v="17"/>
    <x v="7"/>
    <n v="124547669"/>
    <n v="105552390"/>
    <n v="0"/>
    <n v="0"/>
    <n v="3225262"/>
    <n v="233325321"/>
    <n v="76383178"/>
    <n v="17053025"/>
    <n v="19138122"/>
    <n v="112574325"/>
    <n v="102345615"/>
    <n v="1095049"/>
    <n v="103440664"/>
    <n v="97766917"/>
    <n v="5673747"/>
    <n v="0.05"/>
    <n v="5641"/>
    <n v="5679388"/>
    <n v="0.05"/>
    <n v="7015232"/>
    <n v="11390149"/>
    <n v="18405381"/>
    <n v="92653895"/>
    <n v="34570365"/>
    <n v="58083530"/>
  </r>
  <r>
    <n v="26"/>
    <n v="6920005"/>
    <x v="17"/>
    <x v="8"/>
    <n v="136134821"/>
    <n v="122327017"/>
    <n v="0"/>
    <n v="0"/>
    <n v="0"/>
    <n v="258461838"/>
    <n v="89988578"/>
    <n v="20689000"/>
    <n v="18026371"/>
    <n v="128703949"/>
    <n v="109920690"/>
    <n v="1236623"/>
    <n v="111157313"/>
    <n v="111681783"/>
    <n v="-524470"/>
    <n v="-4.3630308076602802E-3"/>
    <n v="10951"/>
    <n v="-513519"/>
    <n v="-4.2714589779578004E-3"/>
    <n v="8942572"/>
    <n v="10894627"/>
    <n v="19837199"/>
    <n v="95830537"/>
    <n v="38221658"/>
    <n v="57608879"/>
  </r>
  <r>
    <n v="26"/>
    <n v="6920005"/>
    <x v="17"/>
    <x v="9"/>
    <n v="144835212"/>
    <n v="130569198"/>
    <m/>
    <m/>
    <m/>
    <n v="275404000"/>
    <n v="97037363"/>
    <n v="25902393"/>
    <n v="15395912"/>
    <n v="138335668"/>
    <n v="124111000"/>
    <n v="1245000"/>
    <n v="125356000"/>
    <n v="119556000"/>
    <n v="5800000"/>
    <n v="0.04"/>
    <n v="1763000"/>
    <n v="7563000"/>
    <n v="0.05"/>
    <n v="8303417"/>
    <n v="12957264"/>
    <n v="21260681"/>
    <n v="98648736"/>
    <n v="41941459"/>
    <n v="56707277"/>
  </r>
  <r>
    <n v="26"/>
    <n v="6920005"/>
    <x v="17"/>
    <x v="10"/>
    <n v="169493363"/>
    <n v="142675466"/>
    <m/>
    <m/>
    <m/>
    <n v="312168829"/>
    <n v="113621296"/>
    <n v="30009258"/>
    <n v="18548086"/>
    <n v="162178640"/>
    <n v="127295928"/>
    <n v="1158741"/>
    <n v="128454669"/>
    <n v="121542761"/>
    <n v="6911908"/>
    <n v="0.05"/>
    <n v="3743000"/>
    <n v="10654908"/>
    <n v="0.08"/>
    <n v="3734560"/>
    <n v="22694261"/>
    <n v="26428821"/>
    <n v="102220665"/>
    <n v="45995342"/>
    <n v="56225323"/>
  </r>
  <r>
    <n v="26"/>
    <n v="6920005"/>
    <x v="17"/>
    <x v="11"/>
    <n v="182680593"/>
    <n v="169713053"/>
    <m/>
    <m/>
    <m/>
    <n v="352393646"/>
    <n v="135837302"/>
    <n v="37086544"/>
    <n v="22221748"/>
    <n v="195145594"/>
    <n v="135820613"/>
    <n v="1971702"/>
    <n v="137792315"/>
    <n v="127655241"/>
    <n v="10137074"/>
    <n v="7.0000000000000007E-2"/>
    <n v="-1224980"/>
    <n v="8912094"/>
    <n v="0.06"/>
    <n v="2848002"/>
    <n v="21427439"/>
    <n v="24275441"/>
    <n v="102165698"/>
    <n v="42982157"/>
    <n v="59183541"/>
  </r>
  <r>
    <n v="26"/>
    <n v="6920005"/>
    <x v="17"/>
    <x v="12"/>
    <n v="184320539"/>
    <n v="174868961"/>
    <n v="0"/>
    <n v="0"/>
    <n v="0"/>
    <n v="359189500"/>
    <n v="141011023"/>
    <n v="39281754"/>
    <n v="26071850"/>
    <n v="206364627"/>
    <n v="127743216"/>
    <n v="1773554"/>
    <n v="129516770"/>
    <n v="127812893"/>
    <n v="1703877"/>
    <n v="0.01"/>
    <n v="13066222"/>
    <n v="14770099"/>
    <n v="0.1"/>
    <n v="2517040"/>
    <n v="22564617"/>
    <n v="25081657"/>
    <n v="108139317"/>
    <n v="47764614"/>
    <n v="60374703"/>
  </r>
  <r>
    <n v="26"/>
    <n v="6920005"/>
    <x v="17"/>
    <x v="13"/>
    <n v="196633444"/>
    <n v="177456836"/>
    <n v="0"/>
    <n v="0"/>
    <n v="0"/>
    <n v="374090280"/>
    <n v="153715328"/>
    <n v="40746381"/>
    <n v="26866723"/>
    <n v="221328432"/>
    <n v="124046933"/>
    <n v="2706663"/>
    <n v="126753596"/>
    <n v="123558322"/>
    <n v="3195274"/>
    <n v="0.02"/>
    <n v="153854"/>
    <n v="3349128"/>
    <n v="0.02"/>
    <n v="4829409"/>
    <n v="23885506"/>
    <n v="28714915"/>
    <n v="110438281"/>
    <n v="52421821"/>
    <n v="58016460"/>
  </r>
  <r>
    <n v="26"/>
    <n v="6920005"/>
    <x v="17"/>
    <x v="14"/>
    <n v="213970718"/>
    <n v="212291415"/>
    <m/>
    <m/>
    <m/>
    <n v="426262133"/>
    <n v="170830009"/>
    <n v="75636104"/>
    <n v="32193753"/>
    <n v="278659866"/>
    <n v="129924148"/>
    <n v="2060839"/>
    <n v="131984987"/>
    <n v="124381107"/>
    <n v="7603880"/>
    <n v="0.05"/>
    <n v="0"/>
    <n v="7603880"/>
    <n v="0.05"/>
    <n v="4615492"/>
    <n v="13062628"/>
    <n v="17678120"/>
    <n v="112049953"/>
    <n v="57900205"/>
    <n v="54149748"/>
  </r>
  <r>
    <n v="26"/>
    <n v="6920005"/>
    <x v="17"/>
    <x v="15"/>
    <n v="239895595"/>
    <n v="250120915"/>
    <m/>
    <m/>
    <m/>
    <n v="490016510"/>
    <n v="195094526"/>
    <n v="97629432"/>
    <n v="39033639"/>
    <n v="331757597"/>
    <n v="149164762"/>
    <n v="7186487"/>
    <n v="156351248"/>
    <n v="140850437"/>
    <n v="15500811"/>
    <n v="0.09"/>
    <n v="0"/>
    <n v="15500811"/>
    <n v="0.09"/>
    <n v="1806869"/>
    <n v="7287282"/>
    <n v="9094151"/>
    <n v="116180351"/>
    <n v="63052862"/>
    <n v="53127489"/>
  </r>
  <r>
    <n v="26"/>
    <n v="6920005"/>
    <x v="17"/>
    <x v="16"/>
    <n v="243063177"/>
    <n v="280001801"/>
    <n v="0"/>
    <n v="0"/>
    <n v="0"/>
    <n v="523064978"/>
    <n v="232128040"/>
    <n v="96660461"/>
    <n v="28371086"/>
    <n v="357159587"/>
    <n v="155426039"/>
    <n v="8282031"/>
    <n v="163708069"/>
    <n v="151435683"/>
    <n v="12272387"/>
    <n v="7.0000000000000007E-2"/>
    <n v="0"/>
    <n v="12272387"/>
    <m/>
    <n v="2784222"/>
    <n v="7695131"/>
    <n v="10479353"/>
    <n v="116214063"/>
    <n v="68067749"/>
    <n v="48146314"/>
  </r>
  <r>
    <n v="26"/>
    <n v="6920005"/>
    <x v="17"/>
    <x v="17"/>
    <n v="270567041"/>
    <n v="311331257"/>
    <n v="0"/>
    <n v="0"/>
    <n v="0"/>
    <n v="581898298"/>
    <n v="253789722"/>
    <n v="114374586"/>
    <n v="30387957"/>
    <n v="398552265"/>
    <n v="167302113"/>
    <n v="5855882"/>
    <n v="173157995"/>
    <n v="165888248"/>
    <n v="7269747"/>
    <n v="0.04"/>
    <n v="14377901"/>
    <n v="21647648"/>
    <n v="0.11"/>
    <n v="6505903"/>
    <n v="9538017"/>
    <n v="16043920"/>
    <n v="140203850"/>
    <n v="75823446"/>
    <n v="64380404"/>
  </r>
  <r>
    <n v="26"/>
    <n v="6920005"/>
    <x v="17"/>
    <x v="18"/>
    <n v="285656751"/>
    <n v="367283175"/>
    <n v="0"/>
    <n v="0"/>
    <n v="0"/>
    <n v="652939909"/>
    <n v="289566972"/>
    <n v="139844383"/>
    <n v="32548533"/>
    <n v="461959888"/>
    <n v="175689912"/>
    <n v="6499530"/>
    <n v="182189441"/>
    <n v="172303316"/>
    <n v="9866125"/>
    <n v="5.4153110881985746E-2"/>
    <n v="9260635"/>
    <n v="19146760"/>
    <m/>
    <n v="4184922"/>
    <n v="11105187"/>
    <n v="15290109"/>
    <n v="128828425"/>
    <n v="62442586"/>
    <n v="66385839"/>
  </r>
  <r>
    <n v="27"/>
    <n v="6920231"/>
    <x v="18"/>
    <x v="0"/>
    <s v="na"/>
    <s v="na"/>
    <s v="na"/>
    <s v="na"/>
    <s v="na"/>
    <n v="7727616"/>
    <s v="na"/>
    <s v="na"/>
    <s v="na"/>
    <s v="na"/>
    <n v="6130646"/>
    <n v="929946"/>
    <n v="7060592"/>
    <n v="6822215"/>
    <n v="238377"/>
    <n v="0.03"/>
    <n v="109754"/>
    <n v="348131"/>
    <n v="0.04"/>
    <n v="181619"/>
    <n v="47887"/>
    <n v="229506"/>
    <s v="na"/>
    <s v="na"/>
    <s v="na"/>
  </r>
  <r>
    <n v="27"/>
    <n v="6920231"/>
    <x v="18"/>
    <x v="1"/>
    <s v="na"/>
    <s v="na"/>
    <s v="na"/>
    <s v="na"/>
    <s v="na"/>
    <n v="8748601"/>
    <s v="na"/>
    <s v="na"/>
    <s v="na"/>
    <s v="na"/>
    <n v="6885952"/>
    <n v="1014084"/>
    <n v="7900036"/>
    <n v="7033112"/>
    <n v="866924"/>
    <n v="0.1"/>
    <n v="310682"/>
    <n v="1177606"/>
    <n v="0.14000000000000001"/>
    <n v="139164"/>
    <n v="16956"/>
    <n v="156120"/>
    <s v="na"/>
    <s v="na"/>
    <s v="na"/>
  </r>
  <r>
    <n v="27"/>
    <n v="6920231"/>
    <x v="18"/>
    <x v="2"/>
    <s v="na"/>
    <s v="na"/>
    <s v="na"/>
    <s v="na"/>
    <s v="na"/>
    <n v="9806259"/>
    <s v="na"/>
    <s v="na"/>
    <s v="na"/>
    <s v="na"/>
    <n v="7882578"/>
    <n v="1024904"/>
    <n v="8907482"/>
    <n v="8136134"/>
    <n v="771348"/>
    <n v="0.08"/>
    <n v="165285"/>
    <n v="936633"/>
    <n v="0.1"/>
    <n v="156618"/>
    <n v="29561"/>
    <n v="186179"/>
    <s v="na"/>
    <s v="na"/>
    <s v="na"/>
  </r>
  <r>
    <n v="27"/>
    <n v="6920231"/>
    <x v="18"/>
    <x v="3"/>
    <s v="na"/>
    <s v="na"/>
    <s v="na"/>
    <s v="na"/>
    <s v="na"/>
    <n v="10853341"/>
    <s v="na"/>
    <s v="na"/>
    <s v="na"/>
    <s v="na"/>
    <n v="8611569"/>
    <n v="1257847"/>
    <n v="9869416"/>
    <n v="9554429"/>
    <n v="314987"/>
    <n v="0.03"/>
    <n v="116667"/>
    <n v="431654"/>
    <n v="0.04"/>
    <n v="234154"/>
    <n v="22464"/>
    <n v="256618"/>
    <s v="na"/>
    <s v="na"/>
    <s v="na"/>
  </r>
  <r>
    <n v="27"/>
    <n v="6920231"/>
    <x v="18"/>
    <x v="4"/>
    <s v="na"/>
    <s v="na"/>
    <s v="na"/>
    <s v="na"/>
    <s v="na"/>
    <n v="12521879"/>
    <s v="na"/>
    <s v="na"/>
    <s v="na"/>
    <s v="na"/>
    <n v="9318520"/>
    <n v="56799"/>
    <n v="9375319"/>
    <n v="10108739"/>
    <n v="-733420"/>
    <n v="-7.0000000000000007E-2"/>
    <n v="627789"/>
    <n v="-105631"/>
    <n v="-0.01"/>
    <n v="286196"/>
    <n v="105494"/>
    <n v="391690"/>
    <s v="na"/>
    <s v="na"/>
    <s v="na"/>
  </r>
  <r>
    <n v="27"/>
    <n v="6920231"/>
    <x v="18"/>
    <x v="5"/>
    <s v="na"/>
    <s v="na"/>
    <s v="na"/>
    <s v="na"/>
    <s v="na"/>
    <n v="12786988"/>
    <s v="na"/>
    <s v="na"/>
    <s v="na"/>
    <s v="na"/>
    <n v="10098768"/>
    <n v="60202"/>
    <n v="10158970"/>
    <n v="10693517"/>
    <n v="-534547"/>
    <n v="-0.05"/>
    <n v="780428"/>
    <n v="245881"/>
    <n v="0.02"/>
    <n v="244099"/>
    <n v="21613"/>
    <n v="265712"/>
    <s v="na"/>
    <s v="na"/>
    <s v="na"/>
  </r>
  <r>
    <n v="27"/>
    <n v="6920231"/>
    <x v="18"/>
    <x v="6"/>
    <s v="na"/>
    <s v="na"/>
    <s v="na"/>
    <s v="na"/>
    <s v="na"/>
    <n v="14539775"/>
    <s v="na"/>
    <s v="na"/>
    <s v="na"/>
    <s v="na"/>
    <n v="11372526"/>
    <n v="70245"/>
    <n v="11442771"/>
    <n v="11612314"/>
    <n v="-169543"/>
    <n v="-0.01"/>
    <n v="1000820"/>
    <n v="831277"/>
    <n v="0.06"/>
    <n v="544586"/>
    <n v="80525"/>
    <n v="625111"/>
    <s v="na"/>
    <s v="na"/>
    <s v="na"/>
  </r>
  <r>
    <n v="27"/>
    <n v="6920231"/>
    <x v="18"/>
    <x v="7"/>
    <n v="4966151"/>
    <n v="8572503"/>
    <n v="2104047"/>
    <n v="0"/>
    <n v="0"/>
    <n v="15642701"/>
    <n v="1704703"/>
    <n v="748948"/>
    <n v="394935"/>
    <n v="2848586"/>
    <n v="12178237"/>
    <n v="78644"/>
    <n v="12256881"/>
    <n v="12529405"/>
    <n v="-272524"/>
    <n v="-0.02"/>
    <n v="1029365"/>
    <n v="756841"/>
    <n v="0.05"/>
    <n v="528388"/>
    <n v="87490"/>
    <n v="615878"/>
    <n v="9626932"/>
    <n v="7450702"/>
    <n v="2176230"/>
  </r>
  <r>
    <n v="27"/>
    <n v="6920231"/>
    <x v="18"/>
    <x v="8"/>
    <n v="4325472"/>
    <n v="9092460"/>
    <n v="2442342"/>
    <n v="0"/>
    <n v="0"/>
    <n v="15860274"/>
    <n v="1927652"/>
    <n v="498692"/>
    <n v="671249"/>
    <n v="3097593"/>
    <n v="12034160"/>
    <n v="75690"/>
    <n v="12109850"/>
    <n v="13224992"/>
    <n v="-1115142"/>
    <n v="-0.09"/>
    <n v="1064907"/>
    <n v="-50235"/>
    <n v="-3.81297355237747E-3"/>
    <n v="531322"/>
    <n v="197199"/>
    <n v="728521"/>
    <n v="10514176"/>
    <n v="7780511"/>
    <n v="2733665"/>
  </r>
  <r>
    <n v="27"/>
    <n v="6920231"/>
    <x v="18"/>
    <x v="9"/>
    <n v="1763016"/>
    <n v="12928703"/>
    <m/>
    <m/>
    <m/>
    <n v="16421828"/>
    <n v="1800000"/>
    <n v="651000"/>
    <n v="548672"/>
    <n v="2999672"/>
    <n v="12340776"/>
    <n v="77048"/>
    <n v="12417824"/>
    <n v="13512996"/>
    <n v="-1095172"/>
    <n v="-0.08"/>
    <n v="960451"/>
    <n v="-134721"/>
    <n v="-0.01"/>
    <n v="778048"/>
    <n v="303332"/>
    <n v="1081380"/>
    <n v="12374565"/>
    <n v="8258350"/>
    <n v="4116215"/>
  </r>
  <r>
    <n v="27"/>
    <n v="6920231"/>
    <x v="18"/>
    <x v="10"/>
    <n v="4650289"/>
    <n v="10260113"/>
    <m/>
    <m/>
    <m/>
    <n v="16500977"/>
    <n v="1334722"/>
    <n v="633510"/>
    <n v="1466137"/>
    <n v="3434369"/>
    <n v="13066608"/>
    <n v="63258"/>
    <n v="13129866"/>
    <n v="14155971"/>
    <n v="-1026105"/>
    <n v="-7.0000000000000007E-2"/>
    <n v="822279"/>
    <n v="-203826"/>
    <n v="-0.01"/>
    <n v="750752"/>
    <n v="241222"/>
    <n v="991974"/>
    <n v="20409232"/>
    <n v="8769539"/>
    <n v="11639693"/>
  </r>
  <r>
    <n v="27"/>
    <n v="6920231"/>
    <x v="18"/>
    <x v="11"/>
    <n v="2857575"/>
    <n v="14694243"/>
    <m/>
    <m/>
    <m/>
    <n v="18959019"/>
    <n v="1616502"/>
    <n v="501553"/>
    <n v="961078"/>
    <n v="3079133"/>
    <n v="14992913"/>
    <n v="79924"/>
    <n v="15072837"/>
    <n v="15920481"/>
    <n v="-847644"/>
    <n v="-0.05"/>
    <n v="616965"/>
    <n v="-230679"/>
    <n v="-0.01"/>
    <n v="637157"/>
    <n v="250436"/>
    <n v="887593"/>
    <n v="32896204"/>
    <n v="9548830"/>
    <n v="23347374"/>
  </r>
  <r>
    <n v="27"/>
    <n v="6920231"/>
    <x v="18"/>
    <x v="12"/>
    <n v="5938456"/>
    <n v="12071890"/>
    <n v="2121074"/>
    <n v="0"/>
    <n v="0"/>
    <n v="20131420"/>
    <n v="621169"/>
    <n v="788900"/>
    <n v="432308"/>
    <n v="1842377"/>
    <n v="17365872"/>
    <n v="116995"/>
    <n v="17482867"/>
    <n v="18009701"/>
    <n v="-526834"/>
    <n v="-0.03"/>
    <n v="367347"/>
    <n v="-159487"/>
    <n v="-8.9347388216186093E-3"/>
    <n v="625343"/>
    <n v="297828"/>
    <n v="923171"/>
    <n v="35417884"/>
    <n v="11387152"/>
    <n v="24030732"/>
  </r>
  <r>
    <n v="27"/>
    <n v="6920231"/>
    <x v="18"/>
    <x v="13"/>
    <n v="8888099"/>
    <n v="11303218"/>
    <n v="2028931"/>
    <n v="0"/>
    <n v="0"/>
    <n v="22220248"/>
    <n v="466625"/>
    <n v="319971"/>
    <n v="2425267"/>
    <m/>
    <n v="17970176"/>
    <n v="1171855"/>
    <n v="19142031"/>
    <n v="18824300"/>
    <n v="317731"/>
    <n v="0.01"/>
    <n v="1585334"/>
    <n v="1903065"/>
    <n v="0.09"/>
    <n v="619645"/>
    <n v="418564"/>
    <n v="1038209"/>
    <n v="36089544"/>
    <n v="13333609"/>
    <n v="22755935"/>
  </r>
  <r>
    <n v="27"/>
    <n v="6920231"/>
    <x v="18"/>
    <x v="14"/>
    <n v="6970111"/>
    <n v="9625393"/>
    <n v="1936973"/>
    <m/>
    <n v="5227109"/>
    <n v="23759586"/>
    <n v="3050000"/>
    <n v="470000"/>
    <n v="361551"/>
    <n v="3881551"/>
    <n v="18827010"/>
    <n v="400549"/>
    <n v="19227559"/>
    <n v="19729558"/>
    <n v="-501999"/>
    <n v="-0.02"/>
    <n v="1787517"/>
    <n v="1285518"/>
    <n v="0.06"/>
    <n v="710231"/>
    <n v="340794"/>
    <n v="1051025"/>
    <n v="36978055"/>
    <n v="15152512"/>
    <n v="21825543"/>
  </r>
  <r>
    <n v="27"/>
    <n v="6920231"/>
    <x v="18"/>
    <x v="15"/>
    <n v="2153604"/>
    <n v="5856769"/>
    <n v="874889"/>
    <n v="353313"/>
    <n v="16996017"/>
    <n v="26234592"/>
    <n v="2116674"/>
    <n v="1587697"/>
    <n v="1097480"/>
    <n v="4801851"/>
    <n v="20607273"/>
    <n v="216305"/>
    <n v="20823578"/>
    <n v="20733244"/>
    <n v="90334"/>
    <n v="4.3380633241799299E-3"/>
    <n v="1206335"/>
    <n v="1296669"/>
    <n v="0.05"/>
    <n v="565737"/>
    <n v="259731"/>
    <n v="825468"/>
    <n v="39046729"/>
    <n v="17206473"/>
    <n v="21840256"/>
  </r>
  <r>
    <n v="27"/>
    <n v="6920231"/>
    <x v="18"/>
    <x v="16"/>
    <n v="8601143"/>
    <n v="17615809"/>
    <n v="2596985"/>
    <m/>
    <m/>
    <n v="28813937"/>
    <n v="2380065"/>
    <n v="2066986"/>
    <n v="1387885"/>
    <n v="5834936"/>
    <n v="22128479"/>
    <n v="408405"/>
    <n v="22536884"/>
    <n v="23810009"/>
    <n v="-1273125"/>
    <n v="-0.05"/>
    <n v="1730606"/>
    <n v="457481"/>
    <n v="0.01"/>
    <n v="429845"/>
    <n v="420677"/>
    <n v="850522"/>
    <n v="40577218"/>
    <n v="19327537"/>
    <n v="21249681"/>
  </r>
  <r>
    <n v="27"/>
    <n v="6920231"/>
    <x v="18"/>
    <x v="17"/>
    <n v="8320078"/>
    <n v="16539228"/>
    <n v="2302909"/>
    <n v="4261167"/>
    <m/>
    <n v="31423382"/>
    <n v="2856240"/>
    <n v="1669783"/>
    <n v="943917"/>
    <n v="5469940"/>
    <n v="24707173"/>
    <n v="651899"/>
    <n v="25359072"/>
    <n v="27013744"/>
    <n v="-1654672"/>
    <n v="-0.06"/>
    <n v="1258572"/>
    <n v="-396100"/>
    <n v="-0.01"/>
    <n v="764228"/>
    <n v="482041"/>
    <n v="1246269"/>
    <n v="45768737"/>
    <n v="17601934"/>
    <n v="28166803"/>
  </r>
  <r>
    <n v="27"/>
    <n v="6920231"/>
    <x v="18"/>
    <x v="18"/>
    <n v="9450889"/>
    <n v="26368135"/>
    <n v="0"/>
    <n v="0"/>
    <n v="0"/>
    <n v="35819024"/>
    <n v="2615803"/>
    <n v="1743869"/>
    <n v="2906448"/>
    <m/>
    <n v="25830613"/>
    <n v="0"/>
    <n v="25830613"/>
    <n v="29678200"/>
    <n v="-3847587"/>
    <m/>
    <n v="592774"/>
    <n v="-3254813"/>
    <m/>
    <n v="1051556"/>
    <n v="1670736"/>
    <n v="2722292"/>
    <n v="47162949"/>
    <n v="19836450"/>
    <n v="27326499"/>
  </r>
  <r>
    <n v="28"/>
    <n v="6920241"/>
    <x v="19"/>
    <x v="0"/>
    <s v="na"/>
    <s v="na"/>
    <s v="na"/>
    <s v="na"/>
    <s v="na"/>
    <n v="59229000"/>
    <s v="na"/>
    <s v="na"/>
    <s v="na"/>
    <s v="na"/>
    <n v="39723000"/>
    <n v="3366000"/>
    <n v="43089000"/>
    <n v="43939000"/>
    <n v="-850000"/>
    <n v="-0.01"/>
    <n v="350000"/>
    <n v="-500000"/>
    <n v="-0.01"/>
    <n v="1775000"/>
    <n v="447000"/>
    <n v="2222000"/>
    <s v="na"/>
    <s v="na"/>
    <s v="na"/>
  </r>
  <r>
    <n v="28"/>
    <n v="6920241"/>
    <x v="19"/>
    <x v="1"/>
    <s v="na"/>
    <s v="na"/>
    <s v="na"/>
    <s v="na"/>
    <s v="na"/>
    <n v="50470841"/>
    <s v="na"/>
    <s v="na"/>
    <s v="na"/>
    <s v="na"/>
    <n v="42793000"/>
    <n v="3509000"/>
    <n v="46302000"/>
    <n v="49081000"/>
    <n v="-2779000"/>
    <n v="-0.06"/>
    <n v="406000"/>
    <n v="-2373000"/>
    <n v="-0.05"/>
    <n v="2076000"/>
    <n v="222500"/>
    <n v="2298500"/>
    <s v="na"/>
    <s v="na"/>
    <s v="na"/>
  </r>
  <r>
    <n v="28"/>
    <n v="6920241"/>
    <x v="19"/>
    <x v="2"/>
    <s v="na"/>
    <s v="na"/>
    <s v="na"/>
    <s v="na"/>
    <s v="na"/>
    <n v="57391964"/>
    <s v="na"/>
    <s v="na"/>
    <s v="na"/>
    <s v="na"/>
    <n v="34751922"/>
    <n v="14366078"/>
    <n v="49118000"/>
    <n v="52770000"/>
    <n v="-3652000"/>
    <n v="-7.0000000000000007E-2"/>
    <n v="-433000"/>
    <n v="-4085000"/>
    <n v="-0.08"/>
    <n v="2289649"/>
    <n v="605540"/>
    <n v="2895189"/>
    <s v="na"/>
    <s v="na"/>
    <s v="na"/>
  </r>
  <r>
    <n v="28"/>
    <n v="6920241"/>
    <x v="19"/>
    <x v="3"/>
    <s v="na"/>
    <s v="na"/>
    <s v="na"/>
    <s v="na"/>
    <s v="na"/>
    <n v="62134522"/>
    <s v="na"/>
    <s v="na"/>
    <s v="na"/>
    <s v="na"/>
    <n v="35327727"/>
    <n v="3669273"/>
    <n v="38997000"/>
    <n v="39361000"/>
    <n v="-364000"/>
    <n v="-9.3340513372823508E-3"/>
    <n v="593000"/>
    <n v="229000"/>
    <n v="5.7842889618590597E-3"/>
    <n v="2110441"/>
    <n v="1650206"/>
    <n v="3760647"/>
    <s v="na"/>
    <s v="na"/>
    <s v="na"/>
  </r>
  <r>
    <n v="28"/>
    <n v="6920241"/>
    <x v="19"/>
    <x v="4"/>
    <s v="na"/>
    <s v="na"/>
    <s v="na"/>
    <s v="na"/>
    <s v="na"/>
    <n v="64741670"/>
    <s v="na"/>
    <s v="na"/>
    <s v="na"/>
    <s v="na"/>
    <n v="34708835"/>
    <n v="5124953"/>
    <n v="39833788"/>
    <n v="41383090"/>
    <n v="-1549302"/>
    <n v="-0.03"/>
    <n v="1193439"/>
    <n v="-355863"/>
    <n v="-8.6738253111768894E-3"/>
    <n v="3552889"/>
    <n v="1308630"/>
    <n v="4861519"/>
    <s v="na"/>
    <s v="na"/>
    <s v="na"/>
  </r>
  <r>
    <n v="28"/>
    <n v="6920241"/>
    <x v="19"/>
    <x v="5"/>
    <s v="na"/>
    <s v="na"/>
    <s v="na"/>
    <s v="na"/>
    <s v="na"/>
    <n v="66857311"/>
    <s v="na"/>
    <s v="na"/>
    <s v="na"/>
    <s v="na"/>
    <n v="39330650"/>
    <n v="5019911"/>
    <n v="44350561"/>
    <n v="43895954"/>
    <n v="454607"/>
    <n v="0.01"/>
    <n v="501075"/>
    <n v="955681"/>
    <n v="0.02"/>
    <n v="2962712"/>
    <n v="1409380"/>
    <n v="4372092"/>
    <s v="na"/>
    <s v="na"/>
    <s v="na"/>
  </r>
  <r>
    <n v="28"/>
    <n v="6920241"/>
    <x v="19"/>
    <x v="6"/>
    <s v="na"/>
    <s v="na"/>
    <s v="na"/>
    <s v="na"/>
    <s v="na"/>
    <n v="82540687"/>
    <s v="na"/>
    <s v="na"/>
    <s v="na"/>
    <s v="na"/>
    <n v="48715566"/>
    <n v="2129579"/>
    <n v="50845145"/>
    <n v="47055787"/>
    <n v="3789358"/>
    <n v="7.0000000000000007E-2"/>
    <n v="169494"/>
    <n v="3958853"/>
    <n v="7.0000000000000007E-2"/>
    <n v="2847769"/>
    <n v="1728530"/>
    <n v="4576299"/>
    <s v="na"/>
    <s v="na"/>
    <s v="na"/>
  </r>
  <r>
    <n v="28"/>
    <n v="6920241"/>
    <x v="19"/>
    <x v="7"/>
    <n v="29198647"/>
    <n v="57199069"/>
    <n v="0"/>
    <n v="10499022"/>
    <n v="0"/>
    <n v="96896738"/>
    <n v="23019082"/>
    <n v="6193831"/>
    <n v="6841618"/>
    <n v="36055531"/>
    <n v="54733304"/>
    <n v="871017"/>
    <n v="55604321"/>
    <n v="55512357"/>
    <n v="88963"/>
    <n v="1.59992961698067E-3"/>
    <n v="976129"/>
    <n v="1065095"/>
    <n v="0.01"/>
    <n v="4337793"/>
    <n v="1769981"/>
    <n v="6107774"/>
    <n v="44614167"/>
    <n v="22545743"/>
    <n v="22068424"/>
  </r>
  <r>
    <n v="28"/>
    <n v="6920241"/>
    <x v="19"/>
    <x v="8"/>
    <n v="32420114"/>
    <n v="65067348"/>
    <n v="0"/>
    <n v="16879966"/>
    <n v="0"/>
    <n v="114367427"/>
    <n v="26186646"/>
    <n v="7367668"/>
    <n v="7091110"/>
    <n v="40645423"/>
    <n v="66539471"/>
    <n v="1365659"/>
    <n v="67905130"/>
    <n v="65542862"/>
    <n v="2362268"/>
    <n v="0.02"/>
    <n v="-535105"/>
    <n v="1827163"/>
    <n v="0.01"/>
    <n v="3960539"/>
    <n v="3248364"/>
    <n v="7208903"/>
    <n v="48744916"/>
    <n v="23900267"/>
    <n v="24844649"/>
  </r>
  <r>
    <n v="28"/>
    <n v="6920241"/>
    <x v="19"/>
    <x v="9"/>
    <n v="35636054"/>
    <n v="72884518"/>
    <m/>
    <m/>
    <m/>
    <n v="127749878"/>
    <n v="31650146"/>
    <n v="9848625"/>
    <n v="7552536"/>
    <n v="49051307"/>
    <n v="71232497"/>
    <n v="1588713"/>
    <n v="72821210"/>
    <n v="70579872"/>
    <n v="2241338"/>
    <n v="0.03"/>
    <n v="525391"/>
    <n v="2766729"/>
    <n v="0.03"/>
    <n v="2403027"/>
    <n v="7184979"/>
    <n v="9588006"/>
    <n v="47924487"/>
    <n v="26097480"/>
    <n v="21827006"/>
  </r>
  <r>
    <n v="28"/>
    <n v="6920241"/>
    <x v="19"/>
    <x v="10"/>
    <n v="35854351"/>
    <n v="70413339"/>
    <m/>
    <m/>
    <m/>
    <n v="136532868"/>
    <n v="33695234"/>
    <n v="13014158"/>
    <n v="6903393"/>
    <n v="53612785"/>
    <n v="76665149"/>
    <n v="1418457"/>
    <n v="78083606"/>
    <n v="77946438"/>
    <n v="137168"/>
    <n v="1.75668116557015E-3"/>
    <n v="442206"/>
    <n v="579374"/>
    <n v="7.3781344661549E-3"/>
    <n v="5683327"/>
    <n v="6254935"/>
    <n v="11938262"/>
    <n v="49012791"/>
    <n v="28713602"/>
    <n v="20299189"/>
  </r>
  <r>
    <n v="28"/>
    <n v="6920241"/>
    <x v="19"/>
    <x v="11"/>
    <n v="38542903"/>
    <n v="83571853"/>
    <m/>
    <m/>
    <m/>
    <n v="150815864"/>
    <n v="38121027"/>
    <n v="15615203"/>
    <n v="6475043"/>
    <n v="60211273"/>
    <n v="77541029"/>
    <n v="1709979"/>
    <n v="79251008"/>
    <n v="75984150"/>
    <n v="3266858"/>
    <n v="0.04"/>
    <n v="565243"/>
    <n v="3832101"/>
    <n v="0.04"/>
    <n v="7603396"/>
    <n v="5460166"/>
    <n v="13063562"/>
    <n v="50398541"/>
    <n v="31273255"/>
    <n v="19125286"/>
  </r>
  <r>
    <n v="28"/>
    <n v="6920241"/>
    <x v="19"/>
    <x v="12"/>
    <n v="38309741"/>
    <n v="87121622"/>
    <n v="0"/>
    <n v="29873818"/>
    <n v="0"/>
    <n v="155305181"/>
    <n v="39305824"/>
    <n v="17113246"/>
    <n v="8356397"/>
    <n v="64775467"/>
    <n v="78661975"/>
    <n v="4737202"/>
    <n v="83399177"/>
    <n v="81906048"/>
    <n v="1493129"/>
    <n v="0.01"/>
    <n v="1473727"/>
    <n v="2966856"/>
    <n v="0.03"/>
    <n v="6238676"/>
    <n v="5629063"/>
    <n v="11867739"/>
    <n v="51695159"/>
    <n v="30281163"/>
    <n v="21413996"/>
  </r>
  <r>
    <n v="28"/>
    <n v="6920241"/>
    <x v="19"/>
    <x v="13"/>
    <n v="35576205"/>
    <n v="90864170"/>
    <m/>
    <n v="30461786"/>
    <m/>
    <n v="156902161"/>
    <n v="39685113"/>
    <n v="18704734"/>
    <n v="10538375"/>
    <m/>
    <n v="77704094"/>
    <n v="5882321"/>
    <n v="83586415"/>
    <n v="85158110"/>
    <n v="-1571695"/>
    <n v="-0.01"/>
    <n v="1001205"/>
    <n v="-570490"/>
    <n v="-6.7443675563870903E-3"/>
    <n v="4823125"/>
    <n v="5446720"/>
    <n v="10269845"/>
    <n v="51008142"/>
    <n v="31441756"/>
    <n v="19566386"/>
  </r>
  <r>
    <n v="28"/>
    <n v="6920241"/>
    <x v="19"/>
    <x v="14"/>
    <n v="37615991"/>
    <n v="106879830"/>
    <m/>
    <n v="34282362"/>
    <m/>
    <n v="178778182"/>
    <n v="46127346"/>
    <n v="27850804"/>
    <n v="10739828"/>
    <n v="84717979"/>
    <n v="88173274"/>
    <n v="6016717"/>
    <n v="94189991"/>
    <n v="92695940"/>
    <n v="1494051"/>
    <n v="0.01"/>
    <n v="854464"/>
    <n v="2348515"/>
    <n v="0.02"/>
    <n v="2202768"/>
    <n v="3684161"/>
    <n v="5886929"/>
    <n v="51625387"/>
    <n v="33449158"/>
    <n v="18176228"/>
  </r>
  <r>
    <n v="28"/>
    <n v="6920241"/>
    <x v="19"/>
    <x v="15"/>
    <n v="42084337"/>
    <n v="120449218"/>
    <m/>
    <n v="36404209"/>
    <m/>
    <n v="198937764"/>
    <n v="52108879"/>
    <n v="29705562"/>
    <n v="10744900"/>
    <n v="92559341"/>
    <n v="100228087"/>
    <n v="7642327"/>
    <n v="107870414"/>
    <n v="103181119"/>
    <n v="4689295"/>
    <n v="0.04"/>
    <n v="977823"/>
    <n v="5667118"/>
    <n v="0.05"/>
    <n v="1263852"/>
    <n v="4886483"/>
    <n v="6150335"/>
    <n v="55276050"/>
    <n v="34689695"/>
    <n v="20586355"/>
  </r>
  <r>
    <n v="28"/>
    <n v="6920241"/>
    <x v="19"/>
    <x v="16"/>
    <n v="43120690"/>
    <n v="139281381"/>
    <m/>
    <n v="38580757"/>
    <m/>
    <n v="220982828"/>
    <n v="58182139"/>
    <n v="31811839"/>
    <n v="13560398"/>
    <n v="103554375"/>
    <n v="110837703"/>
    <n v="7632176"/>
    <n v="118469880"/>
    <n v="114145890"/>
    <n v="4323990"/>
    <n v="0.03"/>
    <n v="767639"/>
    <n v="5091630"/>
    <n v="0.04"/>
    <n v="2031029"/>
    <n v="4559721"/>
    <n v="6590750"/>
    <n v="63781077"/>
    <n v="36368569"/>
    <n v="27412508"/>
  </r>
  <r>
    <n v="28"/>
    <n v="6920241"/>
    <x v="19"/>
    <x v="17"/>
    <n v="43164413"/>
    <n v="144947541"/>
    <m/>
    <n v="40267128"/>
    <m/>
    <n v="228379082"/>
    <n v="61632038"/>
    <n v="33241317"/>
    <n v="14561307"/>
    <n v="109434662"/>
    <n v="111772503"/>
    <n v="9943603"/>
    <n v="121716107"/>
    <n v="122324611"/>
    <n v="-608505"/>
    <n v="-4.9993794165631702E-3"/>
    <n v="930717"/>
    <n v="322213"/>
    <n v="2.6271613849536001E-3"/>
    <n v="2327101"/>
    <n v="4844815"/>
    <n v="7171916"/>
    <n v="65953093"/>
    <n v="37331422"/>
    <n v="28621672"/>
  </r>
  <r>
    <n v="28"/>
    <n v="6920241"/>
    <x v="19"/>
    <x v="18"/>
    <m/>
    <m/>
    <m/>
    <m/>
    <m/>
    <m/>
    <m/>
    <m/>
    <m/>
    <m/>
    <m/>
    <m/>
    <m/>
    <m/>
    <m/>
    <m/>
    <m/>
    <m/>
    <m/>
    <m/>
    <m/>
    <n v="0"/>
    <m/>
    <m/>
    <m/>
  </r>
  <r>
    <n v="29"/>
    <n v="6920614"/>
    <x v="20"/>
    <x v="0"/>
    <s v="na"/>
    <s v="na"/>
    <s v="na"/>
    <s v="na"/>
    <s v="na"/>
    <n v="13381815"/>
    <s v="na"/>
    <s v="na"/>
    <s v="na"/>
    <s v="na"/>
    <n v="9964610"/>
    <n v="34727"/>
    <n v="9999337"/>
    <n v="10535401"/>
    <n v="-536064"/>
    <n v="-0.05"/>
    <n v="1284516"/>
    <n v="748452"/>
    <n v="0.06"/>
    <n v="309510"/>
    <n v="115973"/>
    <n v="425483"/>
    <s v="na"/>
    <s v="na"/>
    <s v="na"/>
  </r>
  <r>
    <n v="29"/>
    <n v="6920614"/>
    <x v="20"/>
    <x v="1"/>
    <s v="na"/>
    <s v="na"/>
    <s v="na"/>
    <s v="na"/>
    <s v="na"/>
    <n v="14873410"/>
    <s v="na"/>
    <s v="na"/>
    <s v="na"/>
    <s v="na"/>
    <n v="11067933"/>
    <n v="50747"/>
    <n v="11118680"/>
    <n v="12082418"/>
    <n v="-963738"/>
    <n v="-0.08"/>
    <n v="1391357"/>
    <n v="427619"/>
    <n v="0.03"/>
    <n v="489168"/>
    <n v="32519"/>
    <n v="521687"/>
    <s v="na"/>
    <s v="na"/>
    <s v="na"/>
  </r>
  <r>
    <n v="29"/>
    <n v="6920614"/>
    <x v="20"/>
    <x v="2"/>
    <s v="na"/>
    <s v="na"/>
    <s v="na"/>
    <s v="na"/>
    <s v="na"/>
    <n v="15699968"/>
    <s v="na"/>
    <s v="na"/>
    <s v="na"/>
    <s v="na"/>
    <n v="8895744"/>
    <n v="2581164"/>
    <n v="11476908"/>
    <n v="12961862"/>
    <n v="-1484954"/>
    <n v="-0.12"/>
    <n v="1435586"/>
    <n v="-49368"/>
    <n v="-3.8232737997787301E-3"/>
    <n v="431636"/>
    <n v="60129"/>
    <n v="491765"/>
    <s v="na"/>
    <s v="na"/>
    <s v="na"/>
  </r>
  <r>
    <n v="29"/>
    <n v="6920614"/>
    <x v="20"/>
    <x v="3"/>
    <s v="na"/>
    <s v="na"/>
    <s v="na"/>
    <s v="na"/>
    <s v="na"/>
    <n v="16163843"/>
    <s v="na"/>
    <s v="na"/>
    <s v="na"/>
    <s v="na"/>
    <n v="11224462"/>
    <n v="390873"/>
    <n v="11615335"/>
    <n v="12932103"/>
    <n v="-1316768"/>
    <n v="-0.11"/>
    <n v="1579973"/>
    <n v="263205"/>
    <n v="0.01"/>
    <n v="334112"/>
    <n v="61380"/>
    <n v="395492"/>
    <s v="na"/>
    <s v="na"/>
    <s v="na"/>
  </r>
  <r>
    <n v="29"/>
    <n v="6920614"/>
    <x v="20"/>
    <x v="4"/>
    <s v="na"/>
    <s v="na"/>
    <s v="na"/>
    <s v="na"/>
    <s v="na"/>
    <n v="19582972"/>
    <s v="na"/>
    <s v="na"/>
    <s v="na"/>
    <s v="na"/>
    <n v="12878494"/>
    <n v="164469"/>
    <n v="13042963"/>
    <n v="13680448"/>
    <n v="-637485"/>
    <n v="-0.04"/>
    <n v="1223589"/>
    <n v="586104"/>
    <n v="0.04"/>
    <n v="736807"/>
    <n v="234007"/>
    <n v="970814"/>
    <s v="na"/>
    <s v="na"/>
    <s v="na"/>
  </r>
  <r>
    <n v="29"/>
    <n v="6920614"/>
    <x v="20"/>
    <x v="5"/>
    <s v="na"/>
    <s v="na"/>
    <s v="na"/>
    <s v="na"/>
    <s v="na"/>
    <n v="21657306"/>
    <s v="na"/>
    <s v="na"/>
    <s v="na"/>
    <s v="na"/>
    <n v="13955071"/>
    <n v="177091"/>
    <n v="14132162"/>
    <n v="15611447"/>
    <n v="-1479285"/>
    <n v="-0.1"/>
    <n v="1344820"/>
    <n v="-134465"/>
    <n v="-8.6880633446494906E-3"/>
    <n v="671608"/>
    <n v="380255"/>
    <n v="1051863"/>
    <s v="na"/>
    <s v="na"/>
    <s v="na"/>
  </r>
  <r>
    <n v="29"/>
    <n v="6920614"/>
    <x v="20"/>
    <x v="6"/>
    <s v="na"/>
    <s v="na"/>
    <s v="na"/>
    <s v="na"/>
    <s v="na"/>
    <n v="26003400"/>
    <s v="na"/>
    <s v="na"/>
    <s v="na"/>
    <s v="na"/>
    <n v="16099999"/>
    <n v="234874"/>
    <n v="16334873"/>
    <n v="16860221"/>
    <n v="-525348"/>
    <n v="-0.03"/>
    <n v="1508826"/>
    <n v="983478"/>
    <n v="0.05"/>
    <n v="843302"/>
    <n v="456455"/>
    <n v="1299757"/>
    <s v="na"/>
    <s v="na"/>
    <s v="na"/>
  </r>
  <r>
    <n v="29"/>
    <n v="6920614"/>
    <x v="20"/>
    <x v="7"/>
    <n v="7318685"/>
    <n v="13973745"/>
    <n v="1952734"/>
    <n v="2010099"/>
    <n v="0"/>
    <n v="25255263"/>
    <n v="5728011"/>
    <n v="919953"/>
    <n v="1369378"/>
    <n v="8017341"/>
    <n v="16025063"/>
    <n v="304442"/>
    <n v="16329505"/>
    <n v="17564717"/>
    <n v="-1235212"/>
    <n v="-7.0000000000000007E-2"/>
    <n v="1560507"/>
    <n v="325295"/>
    <n v="0.01"/>
    <n v="953558"/>
    <n v="430356"/>
    <n v="1383914"/>
    <n v="14228533"/>
    <n v="7748763"/>
    <n v="6479769"/>
  </r>
  <r>
    <n v="29"/>
    <n v="6920614"/>
    <x v="20"/>
    <x v="8"/>
    <n v="5058526"/>
    <n v="12202215"/>
    <n v="1934031"/>
    <n v="1525591"/>
    <n v="969986"/>
    <n v="21690349"/>
    <n v="3706542"/>
    <n v="744421"/>
    <n v="1019778"/>
    <n v="5470741"/>
    <n v="14755709"/>
    <n v="684436"/>
    <n v="15440145"/>
    <n v="17809195"/>
    <n v="-2369050"/>
    <n v="-0.15"/>
    <n v="1808946"/>
    <n v="-560104"/>
    <n v="-0.03"/>
    <n v="1088437"/>
    <n v="375462"/>
    <n v="1463899"/>
    <n v="14655184"/>
    <n v="8480946"/>
    <n v="6174238"/>
  </r>
  <r>
    <n v="29"/>
    <n v="6920614"/>
    <x v="20"/>
    <x v="9"/>
    <n v="5246028"/>
    <n v="15018176"/>
    <m/>
    <m/>
    <m/>
    <n v="24568359"/>
    <n v="4537871"/>
    <n v="1076615"/>
    <n v="894404"/>
    <n v="6508890"/>
    <n v="16560773"/>
    <n v="1507410"/>
    <n v="18068183"/>
    <n v="19708323"/>
    <n v="-1640140"/>
    <n v="-0.09"/>
    <n v="1546244"/>
    <n v="-93896"/>
    <n v="-4.7870886057492304E-3"/>
    <n v="1058042"/>
    <n v="402382"/>
    <n v="1460424"/>
    <n v="14443194"/>
    <n v="8994576"/>
    <n v="5448618"/>
  </r>
  <r>
    <n v="29"/>
    <n v="6920614"/>
    <x v="20"/>
    <x v="10"/>
    <n v="5022273"/>
    <n v="15317597"/>
    <m/>
    <m/>
    <m/>
    <n v="24642835"/>
    <n v="4755068"/>
    <n v="1054732"/>
    <n v="825625"/>
    <n v="6635424"/>
    <n v="16305816"/>
    <n v="1633094"/>
    <n v="17938910"/>
    <n v="19503041"/>
    <n v="-1564131"/>
    <n v="-0.08"/>
    <n v="1589354"/>
    <n v="105281"/>
    <n v="5.3912114256546304E-3"/>
    <n v="1385442"/>
    <n v="389291"/>
    <n v="1774733"/>
    <n v="14823674"/>
    <n v="9672950"/>
    <n v="5150724"/>
  </r>
  <r>
    <n v="29"/>
    <n v="6920614"/>
    <x v="20"/>
    <x v="11"/>
    <n v="5413167"/>
    <n v="16384404"/>
    <m/>
    <m/>
    <m/>
    <n v="24917750"/>
    <n v="6160608"/>
    <n v="1683646"/>
    <n v="695363"/>
    <n v="8539617"/>
    <n v="15193142"/>
    <n v="2016299"/>
    <n v="17209441"/>
    <n v="18200899"/>
    <n v="-991458"/>
    <n v="-0.05"/>
    <n v="1597890"/>
    <n v="606432"/>
    <n v="0.03"/>
    <n v="1382214"/>
    <n v="194265"/>
    <n v="1576479"/>
    <n v="15776513"/>
    <n v="10303515"/>
    <n v="5472998"/>
  </r>
  <r>
    <n v="29"/>
    <n v="6920614"/>
    <x v="20"/>
    <x v="12"/>
    <n v="6355802"/>
    <n v="17101176"/>
    <n v="0"/>
    <n v="2389901"/>
    <n v="0"/>
    <n v="25846879"/>
    <n v="6286010"/>
    <n v="1447682"/>
    <n v="1414896"/>
    <n v="9148588"/>
    <n v="15445053"/>
    <n v="1975878"/>
    <n v="17420931"/>
    <n v="18919482"/>
    <n v="-1498551"/>
    <n v="-0.08"/>
    <n v="2174171"/>
    <n v="675619"/>
    <n v="0.03"/>
    <n v="1029420"/>
    <n v="223818"/>
    <n v="1253238"/>
    <n v="16100806"/>
    <n v="11107643"/>
    <n v="4993163"/>
  </r>
  <r>
    <n v="29"/>
    <n v="6920614"/>
    <x v="20"/>
    <x v="13"/>
    <n v="5124598"/>
    <n v="17824009"/>
    <n v="0"/>
    <n v="2230675"/>
    <n v="46158"/>
    <n v="25225440"/>
    <n v="5759017"/>
    <n v="1369471"/>
    <n v="935965"/>
    <m/>
    <n v="15681642"/>
    <n v="1882245"/>
    <n v="17563887"/>
    <n v="18975505"/>
    <n v="-1411618"/>
    <n v="-0.08"/>
    <n v="1645499"/>
    <n v="233881"/>
    <n v="0.01"/>
    <n v="927557"/>
    <n v="551788"/>
    <n v="1479345"/>
    <n v="15256394"/>
    <n v="10844236"/>
    <n v="4412158"/>
  </r>
  <r>
    <n v="29"/>
    <n v="6920614"/>
    <x v="20"/>
    <x v="14"/>
    <n v="1328216"/>
    <n v="21182213"/>
    <m/>
    <n v="4260949"/>
    <m/>
    <n v="26771378"/>
    <n v="4550862"/>
    <n v="1814194"/>
    <n v="2160917"/>
    <n v="8525973"/>
    <n v="16989314"/>
    <n v="2688503"/>
    <n v="19677817"/>
    <n v="21439242"/>
    <n v="-1761425"/>
    <n v="-0.08"/>
    <n v="1721884"/>
    <n v="-39541"/>
    <n v="-1.8477360968735001E-3"/>
    <n v="377258"/>
    <n v="878833"/>
    <n v="1256091"/>
    <n v="17935100"/>
    <n v="11688594"/>
    <n v="6246506"/>
  </r>
  <r>
    <n v="29"/>
    <n v="6920614"/>
    <x v="20"/>
    <x v="15"/>
    <n v="1318188"/>
    <n v="24478348"/>
    <m/>
    <n v="5683358"/>
    <n v="1740837"/>
    <n v="33220731"/>
    <n v="6346632"/>
    <n v="3288038"/>
    <n v="1919704"/>
    <n v="11554374"/>
    <n v="21230344"/>
    <n v="969536"/>
    <n v="22199880"/>
    <n v="24242274"/>
    <n v="-2042394"/>
    <n v="-0.09"/>
    <n v="1761833"/>
    <n v="-280561"/>
    <n v="-0.01"/>
    <n v="244008"/>
    <n v="192005"/>
    <n v="436013"/>
    <n v="18668236"/>
    <n v="12765725"/>
    <n v="5902511"/>
  </r>
  <r>
    <n v="29"/>
    <n v="6920614"/>
    <x v="20"/>
    <x v="16"/>
    <n v="5651339"/>
    <n v="22629378"/>
    <m/>
    <n v="4640202"/>
    <n v="1378121"/>
    <n v="34299040"/>
    <n v="7256404"/>
    <n v="2929022"/>
    <n v="1989384"/>
    <n v="12174810"/>
    <n v="21180498"/>
    <n v="2207292"/>
    <n v="23387790"/>
    <n v="25415450"/>
    <n v="-2027660"/>
    <n v="-0.08"/>
    <n v="1960675"/>
    <n v="-66985"/>
    <n v="-2.6425663250220499E-3"/>
    <n v="773000"/>
    <n v="170732"/>
    <n v="943732"/>
    <n v="18168937"/>
    <n v="12794900"/>
    <n v="5374037"/>
  </r>
  <r>
    <n v="29"/>
    <n v="6920614"/>
    <x v="20"/>
    <x v="17"/>
    <n v="5651339"/>
    <n v="26581292"/>
    <n v="1378121"/>
    <n v="5157957"/>
    <m/>
    <n v="38768709"/>
    <n v="9406709"/>
    <n v="4344000"/>
    <n v="1936292"/>
    <n v="15687001"/>
    <n v="22161415"/>
    <n v="1960357"/>
    <n v="24121772"/>
    <n v="25542968"/>
    <n v="-1421196"/>
    <n v="-0.05"/>
    <n v="1816016"/>
    <n v="394820"/>
    <n v="0.01"/>
    <n v="750516"/>
    <n v="169777"/>
    <n v="920293"/>
    <n v="18373504"/>
    <n v="13768913"/>
    <n v="4604591"/>
  </r>
  <r>
    <n v="29"/>
    <n v="6920614"/>
    <x v="20"/>
    <x v="18"/>
    <n v="7117831"/>
    <n v="27386399"/>
    <n v="1419688"/>
    <n v="6715838"/>
    <n v="0"/>
    <n v="42639756"/>
    <n v="11669617"/>
    <n v="4122227"/>
    <n v="3794371"/>
    <n v="19586215"/>
    <n v="21775738"/>
    <n v="2219397"/>
    <n v="23995135"/>
    <n v="27186709"/>
    <n v="-3191574"/>
    <s v="%"/>
    <n v="1898856"/>
    <n v="-1292718"/>
    <m/>
    <n v="1114265"/>
    <n v="163538"/>
    <n v="1277803"/>
    <n v="18940088"/>
    <n v="14572081"/>
    <n v="4368007"/>
  </r>
  <r>
    <n v="31"/>
    <n v="6920741"/>
    <x v="21"/>
    <x v="0"/>
    <s v="na"/>
    <s v="na"/>
    <s v="na"/>
    <s v="na"/>
    <s v="na"/>
    <n v="105889138"/>
    <s v="na"/>
    <s v="na"/>
    <s v="na"/>
    <s v="na"/>
    <n v="66779842"/>
    <n v="714707"/>
    <n v="67494549"/>
    <n v="64404375"/>
    <n v="3090174"/>
    <n v="0.04"/>
    <n v="1088955"/>
    <n v="4179129"/>
    <n v="0.06"/>
    <n v="3312372"/>
    <n v="288164"/>
    <n v="3600536"/>
    <s v="na"/>
    <s v="na"/>
    <s v="na"/>
  </r>
  <r>
    <n v="31"/>
    <n v="6920741"/>
    <x v="21"/>
    <x v="1"/>
    <s v="na"/>
    <s v="na"/>
    <s v="na"/>
    <s v="na"/>
    <s v="na"/>
    <n v="114090040"/>
    <s v="na"/>
    <s v="na"/>
    <s v="na"/>
    <s v="na"/>
    <n v="73432757"/>
    <n v="623774"/>
    <n v="74056531"/>
    <n v="73363205"/>
    <n v="693326"/>
    <n v="9.3621182445070197E-3"/>
    <n v="1190737"/>
    <n v="1884063"/>
    <n v="0.02"/>
    <n v="3584159"/>
    <n v="103000"/>
    <n v="3687159"/>
    <s v="na"/>
    <s v="na"/>
    <s v="na"/>
  </r>
  <r>
    <n v="31"/>
    <n v="6920741"/>
    <x v="21"/>
    <x v="2"/>
    <s v="na"/>
    <s v="na"/>
    <s v="na"/>
    <s v="na"/>
    <s v="na"/>
    <n v="133471031"/>
    <s v="na"/>
    <s v="na"/>
    <s v="na"/>
    <s v="na"/>
    <n v="75481077"/>
    <n v="5997994"/>
    <n v="81479071"/>
    <n v="83493705"/>
    <n v="-2014634"/>
    <n v="-0.02"/>
    <n v="-456853"/>
    <n v="-2471487"/>
    <n v="-0.03"/>
    <n v="4602977"/>
    <n v="605000"/>
    <n v="5207977"/>
    <s v="na"/>
    <s v="na"/>
    <s v="na"/>
  </r>
  <r>
    <n v="31"/>
    <n v="6920741"/>
    <x v="21"/>
    <x v="3"/>
    <s v="na"/>
    <s v="na"/>
    <s v="na"/>
    <s v="na"/>
    <s v="na"/>
    <n v="119838804"/>
    <s v="na"/>
    <s v="na"/>
    <s v="na"/>
    <s v="na"/>
    <n v="67229325"/>
    <n v="5373531"/>
    <n v="72602856"/>
    <n v="79350723"/>
    <n v="-6747867"/>
    <n v="-0.09"/>
    <n v="274978"/>
    <n v="-6472889"/>
    <n v="-0.08"/>
    <n v="1072248"/>
    <n v="368733"/>
    <n v="1440981"/>
    <s v="na"/>
    <s v="na"/>
    <s v="na"/>
  </r>
  <r>
    <n v="31"/>
    <n v="6920741"/>
    <x v="21"/>
    <x v="4"/>
    <s v="na"/>
    <s v="na"/>
    <s v="na"/>
    <s v="na"/>
    <s v="na"/>
    <n v="118149840"/>
    <s v="na"/>
    <s v="na"/>
    <s v="na"/>
    <s v="na"/>
    <n v="69518000"/>
    <n v="884272"/>
    <n v="70402272"/>
    <n v="67552746"/>
    <n v="2849526"/>
    <n v="0.04"/>
    <n v="301342"/>
    <n v="3150868"/>
    <n v="0.04"/>
    <n v="5769069"/>
    <n v="1441033"/>
    <n v="7210102"/>
    <s v="na"/>
    <s v="na"/>
    <s v="na"/>
  </r>
  <r>
    <n v="31"/>
    <n v="6920741"/>
    <x v="21"/>
    <x v="5"/>
    <s v="na"/>
    <s v="na"/>
    <s v="na"/>
    <s v="na"/>
    <s v="na"/>
    <n v="134012109"/>
    <s v="na"/>
    <s v="na"/>
    <s v="na"/>
    <s v="na"/>
    <n v="67615587"/>
    <n v="7467833"/>
    <n v="75083420"/>
    <n v="72534323"/>
    <n v="2549097"/>
    <n v="0.03"/>
    <n v="-288671"/>
    <n v="2260426"/>
    <n v="0.03"/>
    <n v="6907411"/>
    <n v="2308227"/>
    <n v="9215638"/>
    <s v="na"/>
    <s v="na"/>
    <s v="na"/>
  </r>
  <r>
    <n v="31"/>
    <n v="6920741"/>
    <x v="21"/>
    <x v="6"/>
    <s v="na"/>
    <s v="na"/>
    <s v="na"/>
    <s v="na"/>
    <s v="na"/>
    <n v="157160613"/>
    <s v="na"/>
    <s v="na"/>
    <s v="na"/>
    <s v="na"/>
    <n v="73636840"/>
    <n v="470416"/>
    <n v="74107256"/>
    <n v="68183252"/>
    <n v="5924004"/>
    <n v="7.0000000000000007E-2"/>
    <n v="-1534865"/>
    <n v="4389139"/>
    <n v="0.06"/>
    <n v="9224131"/>
    <n v="2309128"/>
    <n v="11533259"/>
    <s v="na"/>
    <s v="na"/>
    <s v="na"/>
  </r>
  <r>
    <n v="31"/>
    <n v="6920741"/>
    <x v="21"/>
    <x v="7"/>
    <n v="118170716"/>
    <n v="80261225"/>
    <n v="0"/>
    <n v="0"/>
    <n v="0"/>
    <n v="198431941"/>
    <n v="40835846"/>
    <n v="15560012"/>
    <n v="40485357"/>
    <n v="96881215"/>
    <n v="87100227"/>
    <n v="1894952"/>
    <n v="88995179"/>
    <n v="89983108"/>
    <n v="-987929"/>
    <n v="-0.01"/>
    <n v="1824518"/>
    <n v="836589"/>
    <n v="9.2115370083210007E-3"/>
    <n v="11087360"/>
    <n v="3363139"/>
    <n v="14450499"/>
    <n v="45691618"/>
    <n v="11348431"/>
    <n v="34343187"/>
  </r>
  <r>
    <n v="31"/>
    <n v="6920741"/>
    <x v="21"/>
    <x v="8"/>
    <n v="142828343"/>
    <n v="89690806"/>
    <n v="0"/>
    <n v="0"/>
    <n v="0"/>
    <n v="232519149"/>
    <n v="39238757"/>
    <n v="17309281"/>
    <n v="65114981"/>
    <n v="121663019"/>
    <n v="93947149"/>
    <n v="1896604"/>
    <n v="95843753"/>
    <n v="91850604"/>
    <n v="3993149"/>
    <n v="0.04"/>
    <n v="-1320644"/>
    <n v="2672505"/>
    <n v="1.04146456772964E-3"/>
    <n v="13351737"/>
    <n v="3557244"/>
    <n v="16908981"/>
    <n v="31648893"/>
    <n v="8819814"/>
    <n v="22829079"/>
  </r>
  <r>
    <n v="31"/>
    <n v="6920741"/>
    <x v="21"/>
    <x v="9"/>
    <n v="157508162"/>
    <n v="98052615"/>
    <m/>
    <m/>
    <m/>
    <n v="255560777"/>
    <n v="43045726"/>
    <n v="22203446"/>
    <n v="73355773"/>
    <n v="138604945"/>
    <n v="112882940"/>
    <n v="2462081"/>
    <n v="115345021"/>
    <n v="103191579"/>
    <n v="12153442"/>
    <n v="0.1"/>
    <n v="-8387619"/>
    <n v="3765823"/>
    <n v="0.03"/>
    <n v="11651284"/>
    <n v="4072890"/>
    <n v="15724174"/>
    <n v="46149090"/>
    <n v="22702790"/>
    <n v="23446300"/>
  </r>
  <r>
    <n v="31"/>
    <n v="6920741"/>
    <x v="21"/>
    <x v="10"/>
    <n v="174695909"/>
    <n v="116308956"/>
    <m/>
    <m/>
    <m/>
    <n v="291004865"/>
    <n v="53256030"/>
    <n v="26101034"/>
    <n v="89992235"/>
    <n v="169349299"/>
    <n v="118072158"/>
    <n v="2175100"/>
    <n v="120247258"/>
    <n v="103350229"/>
    <n v="16897029"/>
    <n v="0.14000000000000001"/>
    <n v="1229265"/>
    <n v="15667764"/>
    <n v="0.12"/>
    <n v="12203336"/>
    <n v="3584627"/>
    <n v="15787963"/>
    <n v="50015184"/>
    <n v="26901525"/>
    <n v="23113659"/>
  </r>
  <r>
    <n v="31"/>
    <n v="6920741"/>
    <x v="21"/>
    <x v="11"/>
    <n v="191619616"/>
    <n v="138108125"/>
    <m/>
    <m/>
    <m/>
    <n v="329727741"/>
    <n v="62987406"/>
    <n v="32680658"/>
    <n v="103597002"/>
    <n v="199265066"/>
    <n v="114955307"/>
    <n v="1167947"/>
    <n v="116123254"/>
    <n v="94462224"/>
    <n v="21661030"/>
    <n v="0.18"/>
    <n v="-1378911"/>
    <n v="20282119"/>
    <n v="0.17"/>
    <n v="11883894"/>
    <n v="3623473"/>
    <n v="15507367"/>
    <n v="53383326"/>
    <n v="29399539"/>
    <n v="23983787"/>
  </r>
  <r>
    <n v="31"/>
    <n v="6920741"/>
    <x v="21"/>
    <x v="12"/>
    <n v="208222950"/>
    <n v="155145014"/>
    <n v="0"/>
    <n v="0"/>
    <n v="0"/>
    <n v="363367964"/>
    <n v="71322569"/>
    <n v="38722455"/>
    <n v="116770486"/>
    <n v="226815510"/>
    <n v="124526491"/>
    <n v="717099"/>
    <n v="125243590"/>
    <n v="113587976"/>
    <n v="11655614"/>
    <n v="0.09"/>
    <n v="0"/>
    <n v="11655614"/>
    <n v="0.09"/>
    <n v="12025964"/>
    <n v="2635792"/>
    <n v="14661756"/>
    <n v="58658286"/>
    <n v="32628242"/>
    <n v="26030044"/>
  </r>
  <r>
    <n v="31"/>
    <n v="6920741"/>
    <x v="21"/>
    <x v="13"/>
    <n v="230532953"/>
    <n v="172783205"/>
    <m/>
    <m/>
    <m/>
    <n v="403316158"/>
    <n v="79679752"/>
    <n v="37094177"/>
    <n v="135014055"/>
    <m/>
    <n v="133654008"/>
    <n v="855082"/>
    <n v="134509090"/>
    <n v="109110687"/>
    <n v="25398403"/>
    <n v="0.18"/>
    <n v="-8519514"/>
    <n v="16878889"/>
    <n v="0.13"/>
    <n v="12604687"/>
    <n v="5269479"/>
    <n v="17874166"/>
    <n v="62349425"/>
    <n v="36685614"/>
    <n v="25663810"/>
  </r>
  <r>
    <n v="31"/>
    <n v="6920741"/>
    <x v="21"/>
    <x v="14"/>
    <n v="245889036"/>
    <n v="217160811"/>
    <m/>
    <m/>
    <m/>
    <n v="463049847"/>
    <n v="89814907"/>
    <n v="71433964"/>
    <n v="144573864"/>
    <n v="305822735"/>
    <n v="149763338"/>
    <n v="786498"/>
    <n v="150549836"/>
    <n v="114933120"/>
    <n v="35616716"/>
    <n v="0.23"/>
    <n v="-8365596"/>
    <n v="27251120"/>
    <n v="0.19"/>
    <n v="6873992"/>
    <n v="589782"/>
    <n v="7463774"/>
    <n v="62702958"/>
    <n v="37557867"/>
    <n v="25145091"/>
  </r>
  <r>
    <n v="31"/>
    <n v="6920741"/>
    <x v="21"/>
    <x v="15"/>
    <n v="293598028"/>
    <n v="249570450"/>
    <m/>
    <m/>
    <m/>
    <n v="543168478"/>
    <n v="95638303"/>
    <n v="82510901"/>
    <n v="173643363"/>
    <n v="351792567"/>
    <n v="184202548"/>
    <n v="4325667"/>
    <n v="188528215"/>
    <n v="125262077"/>
    <n v="63266138"/>
    <n v="0.33"/>
    <n v="-9209354"/>
    <n v="54056784"/>
    <n v="0.3"/>
    <n v="7163340"/>
    <n v="10023"/>
    <n v="7173363"/>
    <n v="64832898"/>
    <n v="41598233"/>
    <n v="23234665"/>
  </r>
  <r>
    <n v="31"/>
    <n v="6920741"/>
    <x v="21"/>
    <x v="16"/>
    <n v="359683172"/>
    <n v="296113621"/>
    <m/>
    <m/>
    <m/>
    <n v="655796793"/>
    <n v="120958906"/>
    <n v="109339240"/>
    <n v="224889328"/>
    <n v="455187474"/>
    <n v="192918445"/>
    <n v="4761323"/>
    <n v="197679768"/>
    <n v="137553669"/>
    <n v="60126099"/>
    <n v="0.3"/>
    <m/>
    <n v="60126099"/>
    <m/>
    <n v="7690874"/>
    <m/>
    <n v="7690874"/>
    <n v="61487388"/>
    <n v="40758435"/>
    <n v="20728953"/>
  </r>
  <r>
    <n v="31"/>
    <n v="6920741"/>
    <x v="21"/>
    <x v="17"/>
    <n v="412020315"/>
    <n v="329655546"/>
    <m/>
    <m/>
    <m/>
    <n v="741675861"/>
    <n v="143263060"/>
    <n v="123556005"/>
    <n v="266906993"/>
    <n v="533726058"/>
    <n v="202407667"/>
    <n v="1405500"/>
    <n v="203813167"/>
    <n v="151978060"/>
    <n v="51835107"/>
    <n v="0.25"/>
    <n v="0"/>
    <n v="51835107"/>
    <n v="0.25"/>
    <n v="5542136"/>
    <m/>
    <n v="5542136"/>
    <n v="135166698"/>
    <n v="41877328"/>
    <n v="93289370"/>
  </r>
  <r>
    <n v="31"/>
    <n v="6920741"/>
    <x v="21"/>
    <x v="18"/>
    <m/>
    <m/>
    <m/>
    <m/>
    <m/>
    <m/>
    <m/>
    <m/>
    <m/>
    <m/>
    <m/>
    <m/>
    <m/>
    <m/>
    <m/>
    <m/>
    <m/>
    <m/>
    <m/>
    <m/>
    <m/>
    <n v="0"/>
    <m/>
    <m/>
    <m/>
  </r>
  <r>
    <n v="32"/>
    <n v="6920270"/>
    <x v="22"/>
    <x v="0"/>
    <s v="na"/>
    <s v="na"/>
    <s v="na"/>
    <s v="na"/>
    <s v="na"/>
    <n v="78438927"/>
    <s v="na"/>
    <s v="na"/>
    <s v="na"/>
    <s v="na"/>
    <n v="43054836"/>
    <n v="0"/>
    <n v="43054836"/>
    <n v="33964911"/>
    <n v="9089925"/>
    <n v="0.21"/>
    <n v="-1102970"/>
    <n v="7986955"/>
    <n v="0.19"/>
    <n v="1684322"/>
    <n v="0"/>
    <n v="1684322"/>
    <s v="na"/>
    <s v="na"/>
    <s v="na"/>
  </r>
  <r>
    <n v="32"/>
    <n v="6920270"/>
    <x v="22"/>
    <x v="1"/>
    <s v="na"/>
    <s v="na"/>
    <s v="na"/>
    <s v="na"/>
    <s v="na"/>
    <n v="88017131"/>
    <s v="na"/>
    <s v="na"/>
    <s v="na"/>
    <s v="na"/>
    <n v="50270575"/>
    <n v="0"/>
    <n v="50270575"/>
    <n v="38520972"/>
    <n v="11749603"/>
    <n v="0.23"/>
    <n v="-1270201"/>
    <n v="10479402"/>
    <n v="0.21"/>
    <n v="2329240"/>
    <n v="0"/>
    <n v="2329240"/>
    <s v="na"/>
    <s v="na"/>
    <s v="na"/>
  </r>
  <r>
    <n v="32"/>
    <n v="6920270"/>
    <x v="22"/>
    <x v="2"/>
    <s v="na"/>
    <s v="na"/>
    <s v="na"/>
    <s v="na"/>
    <s v="na"/>
    <n v="100895842"/>
    <s v="na"/>
    <s v="na"/>
    <s v="na"/>
    <s v="na"/>
    <n v="54362040"/>
    <n v="0"/>
    <n v="54362040"/>
    <n v="41814610"/>
    <n v="12547430"/>
    <n v="0.23"/>
    <n v="-2986764"/>
    <n v="9560666"/>
    <n v="0.18"/>
    <n v="2995206"/>
    <n v="0"/>
    <n v="2995206"/>
    <s v="na"/>
    <s v="na"/>
    <s v="na"/>
  </r>
  <r>
    <n v="32"/>
    <n v="6920270"/>
    <x v="22"/>
    <x v="3"/>
    <s v="na"/>
    <s v="na"/>
    <s v="na"/>
    <s v="na"/>
    <s v="na"/>
    <n v="128303876"/>
    <s v="na"/>
    <s v="na"/>
    <s v="na"/>
    <s v="na"/>
    <n v="60483677"/>
    <n v="3793725"/>
    <n v="64277402"/>
    <n v="47121839"/>
    <n v="17155563"/>
    <n v="0.26"/>
    <n v="-3788810"/>
    <n v="13366753"/>
    <n v="0.22"/>
    <n v="3484612"/>
    <n v="7665"/>
    <n v="3492277"/>
    <s v="na"/>
    <s v="na"/>
    <s v="na"/>
  </r>
  <r>
    <n v="32"/>
    <n v="6920270"/>
    <x v="22"/>
    <x v="4"/>
    <s v="na"/>
    <s v="na"/>
    <s v="na"/>
    <s v="na"/>
    <s v="na"/>
    <n v="137924727"/>
    <s v="na"/>
    <s v="na"/>
    <s v="na"/>
    <s v="na"/>
    <n v="62572205"/>
    <n v="6538218"/>
    <n v="69110423"/>
    <n v="50769495"/>
    <n v="18340928"/>
    <n v="0.26"/>
    <n v="-3977706"/>
    <n v="14363222"/>
    <n v="0.22"/>
    <n v="6320127"/>
    <n v="155628"/>
    <n v="6475755"/>
    <s v="na"/>
    <s v="na"/>
    <s v="na"/>
  </r>
  <r>
    <n v="32"/>
    <n v="6920270"/>
    <x v="22"/>
    <x v="5"/>
    <s v="na"/>
    <s v="na"/>
    <s v="na"/>
    <s v="na"/>
    <s v="na"/>
    <n v="148935241"/>
    <s v="na"/>
    <s v="na"/>
    <s v="na"/>
    <s v="na"/>
    <n v="64660036"/>
    <n v="4731351"/>
    <n v="69391387"/>
    <n v="51190431"/>
    <n v="18200956"/>
    <n v="0.26"/>
    <n v="-3604382"/>
    <n v="14596574"/>
    <n v="0.22"/>
    <n v="4285402"/>
    <n v="2263840"/>
    <n v="6549242"/>
    <s v="na"/>
    <s v="na"/>
    <s v="na"/>
  </r>
  <r>
    <n v="32"/>
    <n v="6920270"/>
    <x v="22"/>
    <x v="6"/>
    <s v="na"/>
    <s v="na"/>
    <s v="na"/>
    <s v="na"/>
    <s v="na"/>
    <n v="160901281"/>
    <s v="na"/>
    <s v="na"/>
    <s v="na"/>
    <s v="na"/>
    <n v="65888576"/>
    <n v="450552"/>
    <n v="66339128"/>
    <n v="45353674"/>
    <n v="20985454"/>
    <n v="0.31"/>
    <n v="-6820458"/>
    <n v="14164996"/>
    <n v="0.23"/>
    <n v="5926713"/>
    <n v="2743221"/>
    <n v="8669934"/>
    <s v="na"/>
    <s v="na"/>
    <s v="na"/>
  </r>
  <r>
    <n v="32"/>
    <n v="6920270"/>
    <x v="22"/>
    <x v="7"/>
    <n v="95363280"/>
    <n v="99095466"/>
    <n v="0"/>
    <n v="0"/>
    <n v="0"/>
    <n v="194458746"/>
    <n v="44085765"/>
    <n v="15848118"/>
    <n v="49729392"/>
    <n v="109663275"/>
    <n v="73945833"/>
    <n v="413052"/>
    <n v="74358885"/>
    <n v="65626910"/>
    <n v="8731975"/>
    <n v="0.11"/>
    <n v="-28634"/>
    <n v="8703341"/>
    <n v="0.11"/>
    <n v="7055280"/>
    <n v="3794358"/>
    <n v="10849638"/>
    <n v="81242090"/>
    <n v="27435806"/>
    <n v="53806284"/>
  </r>
  <r>
    <n v="32"/>
    <n v="6920270"/>
    <x v="22"/>
    <x v="8"/>
    <n v="82221391"/>
    <n v="94092712"/>
    <n v="0"/>
    <n v="19002537"/>
    <n v="0"/>
    <n v="195316640"/>
    <n v="37368188"/>
    <n v="16224664"/>
    <n v="57654167"/>
    <n v="111247019"/>
    <n v="74381836"/>
    <n v="632441"/>
    <n v="82445917"/>
    <n v="64685570"/>
    <n v="17760347"/>
    <n v="0.21"/>
    <n v="-9216308"/>
    <n v="8544039"/>
    <n v="0.11"/>
    <n v="7431620"/>
    <n v="2256165"/>
    <n v="9687785"/>
    <n v="54956717"/>
    <n v="3805680"/>
    <n v="51151037"/>
  </r>
  <r>
    <n v="32"/>
    <n v="6920270"/>
    <x v="22"/>
    <x v="9"/>
    <n v="110989673"/>
    <n v="124923595"/>
    <m/>
    <m/>
    <m/>
    <n v="261711298"/>
    <n v="56386145"/>
    <n v="22941350"/>
    <n v="73241096"/>
    <n v="152568591"/>
    <n v="106210902"/>
    <n v="675388"/>
    <n v="106886290"/>
    <n v="81356953"/>
    <n v="25529337"/>
    <n v="0.23"/>
    <n v="-10730987"/>
    <n v="14798350"/>
    <n v="0.15"/>
    <n v="10463881"/>
    <n v="2931808"/>
    <n v="13395689"/>
    <n v="66212674"/>
    <n v="7265051"/>
    <n v="58947623"/>
  </r>
  <r>
    <n v="32"/>
    <n v="6920270"/>
    <x v="22"/>
    <x v="10"/>
    <n v="122884413"/>
    <n v="137665077"/>
    <m/>
    <m/>
    <m/>
    <n v="260549490"/>
    <n v="55408731"/>
    <n v="21175979"/>
    <n v="70497054"/>
    <n v="147081764"/>
    <n v="98495826"/>
    <n v="248818"/>
    <n v="98744644"/>
    <n v="67712479"/>
    <n v="31032165"/>
    <n v="0.31"/>
    <n v="-10671455"/>
    <n v="20360710"/>
    <n v="0.23"/>
    <n v="10546699"/>
    <n v="3737466"/>
    <n v="14284165"/>
    <n v="68930480"/>
    <n v="10821008"/>
    <n v="58109472"/>
  </r>
  <r>
    <n v="32"/>
    <n v="6920270"/>
    <x v="22"/>
    <x v="11"/>
    <n v="114418201"/>
    <n v="152580910"/>
    <m/>
    <m/>
    <m/>
    <n v="266999111"/>
    <n v="59831490"/>
    <n v="21819833"/>
    <n v="92037536"/>
    <n v="173688859"/>
    <n v="93310252"/>
    <n v="667995"/>
    <n v="93978247"/>
    <n v="66193208"/>
    <n v="27785039"/>
    <n v="0.28999999999999998"/>
    <n v="-11950738"/>
    <n v="15834301"/>
    <n v="0.19"/>
    <n v="6468745"/>
    <n v="887428"/>
    <n v="7356173"/>
    <n v="70414147"/>
    <n v="15006159"/>
    <n v="55407988"/>
  </r>
  <r>
    <n v="32"/>
    <n v="6920270"/>
    <x v="22"/>
    <x v="12"/>
    <n v="112819988"/>
    <n v="164444265"/>
    <n v="0"/>
    <n v="0"/>
    <n v="0"/>
    <n v="277264253"/>
    <n v="61997737"/>
    <n v="21398830"/>
    <n v="107062041"/>
    <n v="190458608"/>
    <n v="86805645"/>
    <n v="349501"/>
    <n v="87155146"/>
    <n v="60764078"/>
    <n v="26391068"/>
    <n v="0.3"/>
    <n v="-13345303"/>
    <n v="13045765"/>
    <n v="0.17"/>
    <n v="7098569"/>
    <n v="943523"/>
    <n v="8042092"/>
    <n v="75927809"/>
    <n v="19218394"/>
    <n v="56709415"/>
  </r>
  <r>
    <n v="32"/>
    <n v="6920270"/>
    <x v="22"/>
    <x v="13"/>
    <n v="109893526"/>
    <n v="174736924"/>
    <m/>
    <m/>
    <m/>
    <n v="284630450"/>
    <n v="64950835"/>
    <n v="6558863"/>
    <n v="118058953"/>
    <m/>
    <n v="84796034"/>
    <n v="359869"/>
    <n v="85155903"/>
    <n v="59584244"/>
    <n v="25571659"/>
    <n v="0.3"/>
    <n v="0"/>
    <n v="25571659"/>
    <n v="0.3"/>
    <n v="7958683"/>
    <n v="2307082"/>
    <n v="10265765"/>
    <n v="75894180"/>
    <n v="23386985"/>
    <n v="52507195"/>
  </r>
  <r>
    <n v="32"/>
    <n v="6920270"/>
    <x v="22"/>
    <x v="14"/>
    <n v="109797159"/>
    <n v="195419650"/>
    <m/>
    <m/>
    <m/>
    <n v="305216809"/>
    <n v="64104994"/>
    <n v="9663542"/>
    <n v="133212224"/>
    <n v="206980760"/>
    <n v="92766441"/>
    <n v="369373"/>
    <n v="93135814"/>
    <n v="62435144"/>
    <n v="30700670"/>
    <n v="0.32"/>
    <n v="0"/>
    <n v="30700670"/>
    <n v="0.32"/>
    <n v="4381652"/>
    <n v="1087956"/>
    <n v="5469608"/>
    <n v="77782610"/>
    <n v="27182075"/>
    <n v="50600535"/>
  </r>
  <r>
    <n v="32"/>
    <n v="6920270"/>
    <x v="22"/>
    <x v="15"/>
    <n v="108084229"/>
    <n v="215524217"/>
    <m/>
    <m/>
    <m/>
    <n v="323608446"/>
    <n v="66260698"/>
    <n v="7611189"/>
    <n v="151328975"/>
    <n v="225200862"/>
    <n v="94755633"/>
    <n v="397249"/>
    <n v="95152882"/>
    <n v="63112573"/>
    <n v="32040309"/>
    <n v="0.33"/>
    <m/>
    <n v="32040309"/>
    <m/>
    <n v="2947666"/>
    <n v="704285"/>
    <n v="3651951"/>
    <n v="79767802"/>
    <n v="31266940"/>
    <n v="48500862"/>
  </r>
  <r>
    <n v="32"/>
    <n v="6920270"/>
    <x v="22"/>
    <x v="16"/>
    <n v="113251572"/>
    <n v="242841339"/>
    <m/>
    <m/>
    <m/>
    <n v="356092911"/>
    <n v="73218209"/>
    <n v="9410476"/>
    <n v="162762810"/>
    <n v="245391495"/>
    <n v="106953906"/>
    <n v="857603"/>
    <n v="107811509"/>
    <n v="80905214"/>
    <n v="26906295"/>
    <n v="0.24"/>
    <n v="-16825411"/>
    <n v="10080884"/>
    <n v="0.11"/>
    <n v="3036140"/>
    <n v="711370"/>
    <n v="3747510"/>
    <n v="83585463"/>
    <n v="36918986"/>
    <n v="46666477"/>
  </r>
  <r>
    <n v="32"/>
    <n v="6920270"/>
    <x v="22"/>
    <x v="17"/>
    <n v="121781281"/>
    <n v="262198679"/>
    <m/>
    <m/>
    <m/>
    <n v="383979960"/>
    <n v="83009285"/>
    <n v="8494105"/>
    <n v="175795444"/>
    <n v="267298834"/>
    <n v="111909825"/>
    <n v="1844374"/>
    <n v="113754199"/>
    <n v="100161115"/>
    <n v="13593084"/>
    <n v="0.11"/>
    <n v="-33736"/>
    <n v="13559348"/>
    <n v="0.11"/>
    <n v="3999249"/>
    <n v="772052"/>
    <n v="4771301"/>
    <n v="14120518"/>
    <n v="4085794"/>
    <n v="10034724"/>
  </r>
  <r>
    <n v="32"/>
    <n v="6920270"/>
    <x v="22"/>
    <x v="18"/>
    <m/>
    <m/>
    <m/>
    <m/>
    <m/>
    <m/>
    <m/>
    <m/>
    <m/>
    <m/>
    <m/>
    <m/>
    <m/>
    <m/>
    <m/>
    <m/>
    <m/>
    <m/>
    <m/>
    <m/>
    <m/>
    <n v="0"/>
    <m/>
    <m/>
    <m/>
  </r>
  <r>
    <n v="35"/>
    <n v="6920620"/>
    <x v="23"/>
    <x v="0"/>
    <s v="na"/>
    <s v="na"/>
    <s v="na"/>
    <s v="na"/>
    <s v="na"/>
    <n v="122781887"/>
    <s v="na"/>
    <s v="na"/>
    <s v="na"/>
    <s v="na"/>
    <n v="75526000"/>
    <n v="-5939000"/>
    <n v="69587000"/>
    <n v="75862000"/>
    <n v="-6275000"/>
    <n v="-0.09"/>
    <n v="0"/>
    <n v="-6275000"/>
    <n v="-0.09"/>
    <n v="7062000"/>
    <n v="1517974"/>
    <n v="8579974"/>
    <s v="na"/>
    <s v="na"/>
    <s v="na"/>
  </r>
  <r>
    <n v="35"/>
    <n v="6920620"/>
    <x v="23"/>
    <x v="1"/>
    <s v="na"/>
    <s v="na"/>
    <s v="na"/>
    <s v="na"/>
    <s v="na"/>
    <n v="164786000"/>
    <s v="na"/>
    <s v="na"/>
    <s v="na"/>
    <s v="na"/>
    <n v="94991000"/>
    <n v="-7407000"/>
    <n v="87584000"/>
    <n v="82238000"/>
    <n v="5346000"/>
    <n v="0.06"/>
    <n v="0"/>
    <n v="5346000"/>
    <n v="0.06"/>
    <n v="5658000"/>
    <n v="1442000"/>
    <n v="7100000"/>
    <s v="na"/>
    <s v="na"/>
    <s v="na"/>
  </r>
  <r>
    <n v="35"/>
    <n v="6920620"/>
    <x v="23"/>
    <x v="2"/>
    <s v="na"/>
    <s v="na"/>
    <s v="na"/>
    <s v="na"/>
    <s v="na"/>
    <n v="188669179"/>
    <s v="na"/>
    <s v="na"/>
    <s v="na"/>
    <s v="na"/>
    <n v="90746732"/>
    <n v="6059268"/>
    <n v="96806000"/>
    <n v="91034000"/>
    <n v="5772000"/>
    <n v="0.05"/>
    <n v="0"/>
    <n v="5772000"/>
    <n v="0.05"/>
    <n v="3897117"/>
    <n v="3426770"/>
    <n v="7323887"/>
    <s v="na"/>
    <s v="na"/>
    <s v="na"/>
  </r>
  <r>
    <n v="35"/>
    <n v="6920620"/>
    <x v="23"/>
    <x v="3"/>
    <s v="na"/>
    <s v="na"/>
    <s v="na"/>
    <s v="na"/>
    <s v="na"/>
    <n v="219288450"/>
    <s v="na"/>
    <s v="na"/>
    <s v="na"/>
    <s v="na"/>
    <n v="103715250"/>
    <n v="9361750"/>
    <n v="113077000"/>
    <n v="106019000"/>
    <n v="7058000"/>
    <n v="0.06"/>
    <n v="0"/>
    <n v="7058000"/>
    <n v="0.06"/>
    <n v="5892000"/>
    <n v="2514740"/>
    <n v="8406740"/>
    <s v="na"/>
    <s v="na"/>
    <s v="na"/>
  </r>
  <r>
    <n v="35"/>
    <n v="6920620"/>
    <x v="23"/>
    <x v="4"/>
    <s v="na"/>
    <s v="na"/>
    <s v="na"/>
    <s v="na"/>
    <s v="na"/>
    <n v="255341905"/>
    <s v="na"/>
    <s v="na"/>
    <s v="na"/>
    <s v="na"/>
    <n v="106794587"/>
    <n v="18861413"/>
    <n v="125656000"/>
    <n v="123419000"/>
    <n v="2237000"/>
    <n v="0.01"/>
    <n v="0"/>
    <n v="2237000"/>
    <n v="0.01"/>
    <n v="13547330"/>
    <n v="5062775"/>
    <n v="18610105"/>
    <s v="na"/>
    <s v="na"/>
    <s v="na"/>
  </r>
  <r>
    <n v="35"/>
    <n v="6920620"/>
    <x v="23"/>
    <x v="5"/>
    <s v="na"/>
    <s v="na"/>
    <s v="na"/>
    <s v="na"/>
    <s v="na"/>
    <n v="298230806"/>
    <s v="na"/>
    <s v="na"/>
    <s v="na"/>
    <s v="na"/>
    <n v="111535273"/>
    <n v="20129727"/>
    <n v="131665000"/>
    <n v="127313000"/>
    <n v="4352000"/>
    <n v="0.03"/>
    <n v="0"/>
    <n v="4352000"/>
    <n v="0.03"/>
    <n v="14842845"/>
    <n v="11997840"/>
    <n v="26840685"/>
    <s v="na"/>
    <s v="na"/>
    <s v="na"/>
  </r>
  <r>
    <n v="35"/>
    <n v="6920620"/>
    <x v="23"/>
    <x v="6"/>
    <s v="na"/>
    <s v="na"/>
    <s v="na"/>
    <s v="na"/>
    <s v="na"/>
    <n v="330359689"/>
    <s v="na"/>
    <s v="na"/>
    <s v="na"/>
    <s v="na"/>
    <n v="121675344"/>
    <n v="5257112"/>
    <n v="126932456"/>
    <n v="123792717"/>
    <n v="3139739"/>
    <n v="0.02"/>
    <n v="1174522"/>
    <n v="4314261"/>
    <n v="0.03"/>
    <n v="17945775"/>
    <n v="14186211"/>
    <n v="32131986"/>
    <s v="na"/>
    <s v="na"/>
    <s v="na"/>
  </r>
  <r>
    <n v="35"/>
    <n v="6920620"/>
    <x v="23"/>
    <x v="7"/>
    <n v="197600664"/>
    <n v="157372674"/>
    <n v="0"/>
    <n v="0"/>
    <n v="5061412"/>
    <n v="360034750"/>
    <n v="119475712"/>
    <n v="36142695"/>
    <n v="42557423"/>
    <n v="198175830"/>
    <n v="129254381"/>
    <n v="5451565"/>
    <n v="134705946"/>
    <n v="132210233"/>
    <n v="2495713"/>
    <n v="0.01"/>
    <n v="2293854"/>
    <n v="4789567"/>
    <n v="0.03"/>
    <n v="17569346"/>
    <n v="15035193"/>
    <n v="32604539"/>
    <n v="130231436"/>
    <n v="48427010"/>
    <n v="81804426"/>
  </r>
  <r>
    <n v="35"/>
    <n v="6920620"/>
    <x v="23"/>
    <x v="8"/>
    <n v="210059546"/>
    <n v="149202352"/>
    <n v="0"/>
    <n v="0"/>
    <n v="22599807"/>
    <n v="381861605"/>
    <n v="133317398"/>
    <n v="37629530"/>
    <n v="41833976"/>
    <n v="212780904"/>
    <n v="136718234"/>
    <n v="4835634"/>
    <n v="141553868"/>
    <n v="133074431"/>
    <n v="8479437"/>
    <n v="0.05"/>
    <n v="-484621"/>
    <n v="7994816"/>
    <n v="0.05"/>
    <n v="13154000"/>
    <n v="19206159"/>
    <n v="32360159"/>
    <n v="134281150"/>
    <n v="55695135"/>
    <n v="78586015"/>
  </r>
  <r>
    <n v="35"/>
    <n v="6920620"/>
    <x v="23"/>
    <x v="9"/>
    <n v="204838006"/>
    <n v="184816407"/>
    <m/>
    <m/>
    <m/>
    <n v="407000000"/>
    <n v="143988383"/>
    <n v="43260269"/>
    <n v="45339114"/>
    <n v="232587766"/>
    <n v="159183000"/>
    <n v="3438000"/>
    <n v="162621000"/>
    <n v="156851000"/>
    <n v="5770000"/>
    <n v="0.03"/>
    <n v="-3805000"/>
    <n v="1965000"/>
    <n v="0.01"/>
    <n v="14603000"/>
    <n v="18077845"/>
    <n v="32680845"/>
    <n v="131679874"/>
    <n v="57348283"/>
    <n v="74331591"/>
  </r>
  <r>
    <n v="35"/>
    <n v="6920620"/>
    <x v="23"/>
    <x v="10"/>
    <n v="198443354"/>
    <n v="210808228"/>
    <m/>
    <m/>
    <m/>
    <n v="415144773"/>
    <n v="149788339"/>
    <n v="51790648"/>
    <n v="42917803"/>
    <n v="244496790"/>
    <n v="161267190"/>
    <n v="3164605"/>
    <n v="164431794"/>
    <n v="153673417"/>
    <n v="10758377"/>
    <n v="0.06"/>
    <n v="2833874"/>
    <n v="13592251"/>
    <n v="0.08"/>
    <n v="21358843"/>
    <n v="17587556"/>
    <n v="38946399"/>
    <n v="129338556"/>
    <n v="59670511"/>
    <n v="69668045"/>
  </r>
  <r>
    <n v="35"/>
    <n v="6920620"/>
    <x v="23"/>
    <x v="11"/>
    <n v="219562776"/>
    <n v="217346713"/>
    <m/>
    <m/>
    <m/>
    <n v="460292525"/>
    <n v="164981238"/>
    <n v="56807639"/>
    <n v="60669151"/>
    <n v="282458028"/>
    <n v="177834497"/>
    <n v="3262998"/>
    <n v="181097495"/>
    <n v="167167274"/>
    <n v="13930221"/>
    <n v="7.0000000000000007E-2"/>
    <n v="8127831"/>
    <n v="22058052"/>
    <n v="0.11"/>
    <n v="24436855"/>
    <n v="13416283"/>
    <n v="37853138"/>
    <n v="130706654"/>
    <n v="64093085"/>
    <n v="66613569"/>
  </r>
  <r>
    <n v="35"/>
    <n v="6920620"/>
    <x v="23"/>
    <x v="12"/>
    <n v="221847734"/>
    <n v="222287217"/>
    <n v="0"/>
    <n v="0"/>
    <n v="37121835"/>
    <n v="481256786"/>
    <n v="166900416"/>
    <n v="58655952"/>
    <n v="69476388"/>
    <n v="295032756"/>
    <n v="186224030"/>
    <n v="3302803"/>
    <n v="189526833"/>
    <n v="173006864"/>
    <n v="16519969"/>
    <n v="0.08"/>
    <n v="157329"/>
    <n v="16677298"/>
    <n v="0.08"/>
    <n v="15587546"/>
    <n v="11372359"/>
    <n v="26959905"/>
    <n v="135145319"/>
    <n v="70888560"/>
    <n v="64256759"/>
  </r>
  <r>
    <n v="35"/>
    <n v="6920620"/>
    <x v="23"/>
    <x v="13"/>
    <n v="219516534"/>
    <n v="230421104"/>
    <n v="0"/>
    <n v="0"/>
    <n v="46627324"/>
    <n v="496564962"/>
    <n v="180779786"/>
    <n v="56926525"/>
    <n v="59071192"/>
    <n v="296777503"/>
    <n v="175893683"/>
    <n v="5764826"/>
    <n v="181658509"/>
    <n v="165933773"/>
    <n v="15724736"/>
    <n v="0.08"/>
    <n v="6358379"/>
    <n v="22083115"/>
    <n v="0.11"/>
    <n v="9898577"/>
    <n v="13995199"/>
    <n v="23893776"/>
    <n v="135923431"/>
    <n v="75892771"/>
    <n v="60030660"/>
  </r>
  <r>
    <n v="35"/>
    <n v="6920620"/>
    <x v="23"/>
    <x v="14"/>
    <n v="223226000"/>
    <n v="252645000"/>
    <m/>
    <m/>
    <n v="49321000"/>
    <n v="525192000"/>
    <n v="192324000"/>
    <n v="72118000"/>
    <n v="58217000"/>
    <n v="322659000"/>
    <n v="184788000"/>
    <n v="11096000"/>
    <n v="195884000"/>
    <n v="177457000"/>
    <n v="18427000"/>
    <n v="0.09"/>
    <n v="9318000"/>
    <n v="27745000"/>
    <n v="0.13"/>
    <n v="7631000"/>
    <n v="10114000"/>
    <n v="17745000"/>
    <n v="144013000"/>
    <n v="81235000"/>
    <n v="62778000"/>
  </r>
  <r>
    <n v="35"/>
    <n v="6920620"/>
    <x v="23"/>
    <x v="15"/>
    <n v="223844000"/>
    <n v="286585000"/>
    <m/>
    <m/>
    <n v="42507000"/>
    <n v="552936000"/>
    <n v="192457000"/>
    <n v="98932000"/>
    <n v="53690000"/>
    <n v="345079000"/>
    <n v="199854000"/>
    <n v="18314000"/>
    <n v="218168000"/>
    <n v="190602000"/>
    <n v="27566000"/>
    <n v="0.12"/>
    <n v="2433000"/>
    <n v="29999000"/>
    <n v="0.13"/>
    <n v="6085000"/>
    <n v="1918000"/>
    <n v="8003000"/>
    <n v="149068000"/>
    <n v="83702000"/>
    <n v="65366000"/>
  </r>
  <r>
    <n v="35"/>
    <n v="6920620"/>
    <x v="23"/>
    <x v="16"/>
    <n v="235046000"/>
    <n v="316823000"/>
    <m/>
    <m/>
    <n v="53970000"/>
    <n v="605839000"/>
    <n v="218665000"/>
    <n v="106325000"/>
    <n v="60927000"/>
    <n v="385917000"/>
    <n v="217263000"/>
    <n v="19486000"/>
    <n v="236749000"/>
    <n v="205184000"/>
    <n v="31565000"/>
    <n v="0.13"/>
    <n v="-262000"/>
    <n v="31303000"/>
    <n v="0.13"/>
    <n v="810000"/>
    <n v="1849000"/>
    <n v="2659000"/>
    <n v="157647000"/>
    <n v="89468000"/>
    <n v="68179000"/>
  </r>
  <r>
    <n v="35"/>
    <n v="6920620"/>
    <x v="23"/>
    <x v="17"/>
    <n v="238723000"/>
    <n v="342878000"/>
    <m/>
    <m/>
    <n v="68323000"/>
    <n v="649924000"/>
    <n v="240734000"/>
    <n v="108750000"/>
    <n v="68566000"/>
    <n v="418050000"/>
    <n v="223145000"/>
    <n v="10187000"/>
    <n v="233332000"/>
    <n v="208911000"/>
    <n v="24421000"/>
    <n v="0.1"/>
    <n v="12093000"/>
    <n v="36514000"/>
    <n v="0.14000000000000001"/>
    <n v="4121000"/>
    <n v="4608000"/>
    <n v="8729000"/>
    <n v="157816000"/>
    <n v="91557000"/>
    <n v="66259000"/>
  </r>
  <r>
    <n v="35"/>
    <n v="6920620"/>
    <x v="23"/>
    <x v="18"/>
    <n v="230228000"/>
    <n v="378355000"/>
    <n v="0"/>
    <n v="0"/>
    <n v="76630000"/>
    <n v="685212000"/>
    <n v="248407000"/>
    <n v="116160000"/>
    <n v="75204000"/>
    <n v="439771000"/>
    <n v="230415000"/>
    <n v="5801000"/>
    <n v="236216000"/>
    <n v="217726000"/>
    <n v="18489000"/>
    <m/>
    <n v="10095000"/>
    <n v="28584000"/>
    <m/>
    <n v="6996000"/>
    <n v="8030000"/>
    <n v="15026000"/>
    <n v="157816000"/>
    <n v="91557000"/>
    <n v="66259000"/>
  </r>
  <r>
    <n v="36"/>
    <n v="6920805"/>
    <x v="24"/>
    <x v="0"/>
    <s v="na"/>
    <s v="na"/>
    <s v="na"/>
    <s v="na"/>
    <s v="na"/>
    <n v="105885000"/>
    <s v="na"/>
    <s v="na"/>
    <s v="na"/>
    <s v="na"/>
    <n v="66656000"/>
    <n v="561000"/>
    <n v="67217000"/>
    <n v="58914000"/>
    <n v="8303000"/>
    <n v="0.12"/>
    <n v="2513000"/>
    <n v="10816000"/>
    <n v="0.15"/>
    <n v="2066000"/>
    <n v="792000"/>
    <n v="2858000"/>
    <s v="na"/>
    <s v="na"/>
    <s v="na"/>
  </r>
  <r>
    <n v="36"/>
    <n v="6920805"/>
    <x v="24"/>
    <x v="1"/>
    <s v="na"/>
    <s v="na"/>
    <s v="na"/>
    <s v="na"/>
    <s v="na"/>
    <n v="124944000"/>
    <s v="na"/>
    <s v="na"/>
    <s v="na"/>
    <s v="na"/>
    <n v="74555000"/>
    <n v="551000"/>
    <n v="75106000"/>
    <n v="66351000"/>
    <n v="8755000"/>
    <n v="0.11"/>
    <n v="873000"/>
    <n v="9628000"/>
    <n v="0.12"/>
    <n v="2356000"/>
    <n v="1538000"/>
    <n v="3894000"/>
    <s v="na"/>
    <s v="na"/>
    <s v="na"/>
  </r>
  <r>
    <n v="36"/>
    <n v="6920805"/>
    <x v="24"/>
    <x v="2"/>
    <s v="na"/>
    <s v="na"/>
    <s v="na"/>
    <s v="na"/>
    <s v="na"/>
    <n v="138186000"/>
    <s v="na"/>
    <s v="na"/>
    <s v="na"/>
    <s v="na"/>
    <n v="79482000"/>
    <n v="3319000"/>
    <n v="82801000"/>
    <n v="74155000"/>
    <n v="8646000"/>
    <n v="0.1"/>
    <n v="-403000"/>
    <n v="8243000"/>
    <n v="0.1"/>
    <n v="2749000"/>
    <n v="1022000"/>
    <n v="3771000"/>
    <s v="na"/>
    <s v="na"/>
    <s v="na"/>
  </r>
  <r>
    <n v="36"/>
    <n v="6920805"/>
    <x v="24"/>
    <x v="3"/>
    <s v="na"/>
    <s v="na"/>
    <s v="na"/>
    <s v="na"/>
    <s v="na"/>
    <n v="159386000"/>
    <s v="na"/>
    <s v="na"/>
    <s v="na"/>
    <s v="na"/>
    <n v="86906000"/>
    <n v="4079000"/>
    <n v="90985000"/>
    <n v="80022000"/>
    <n v="10963000"/>
    <n v="0.12"/>
    <n v="-477000"/>
    <n v="10486000"/>
    <n v="0.11"/>
    <n v="3540000"/>
    <n v="1118000"/>
    <n v="4658000"/>
    <s v="na"/>
    <s v="na"/>
    <s v="na"/>
  </r>
  <r>
    <n v="36"/>
    <n v="6920805"/>
    <x v="24"/>
    <x v="4"/>
    <s v="na"/>
    <s v="na"/>
    <s v="na"/>
    <s v="na"/>
    <s v="na"/>
    <n v="175681387"/>
    <s v="na"/>
    <s v="na"/>
    <s v="na"/>
    <s v="na"/>
    <n v="92973448"/>
    <n v="3936552"/>
    <n v="96910000"/>
    <n v="83159000"/>
    <n v="13751000"/>
    <n v="0.14000000000000001"/>
    <n v="2895000"/>
    <n v="16646000"/>
    <n v="0.16"/>
    <n v="3238254"/>
    <n v="3245360"/>
    <n v="6483614"/>
    <s v="na"/>
    <s v="na"/>
    <s v="na"/>
  </r>
  <r>
    <n v="36"/>
    <n v="6920805"/>
    <x v="24"/>
    <x v="5"/>
    <s v="na"/>
    <s v="na"/>
    <s v="na"/>
    <s v="na"/>
    <s v="na"/>
    <n v="191427225"/>
    <s v="na"/>
    <s v="na"/>
    <s v="na"/>
    <s v="na"/>
    <n v="98280098"/>
    <n v="3214902"/>
    <n v="101495000"/>
    <n v="90040000"/>
    <n v="11455000"/>
    <n v="0.11"/>
    <n v="3443000"/>
    <n v="14898000"/>
    <n v="0.14000000000000001"/>
    <n v="2385592"/>
    <n v="5196470"/>
    <n v="7582062"/>
    <s v="na"/>
    <s v="na"/>
    <s v="na"/>
  </r>
  <r>
    <n v="36"/>
    <n v="6920805"/>
    <x v="24"/>
    <x v="6"/>
    <s v="na"/>
    <s v="na"/>
    <s v="na"/>
    <s v="na"/>
    <s v="na"/>
    <n v="207475018"/>
    <s v="na"/>
    <s v="na"/>
    <s v="na"/>
    <s v="na"/>
    <n v="104123467"/>
    <n v="793335"/>
    <n v="104916802"/>
    <n v="95181315"/>
    <n v="9735487"/>
    <n v="0.09"/>
    <n v="5123917"/>
    <n v="14859404"/>
    <n v="0.13"/>
    <n v="1901312"/>
    <n v="7671607"/>
    <n v="9572919"/>
    <s v="na"/>
    <s v="na"/>
    <s v="na"/>
  </r>
  <r>
    <n v="36"/>
    <n v="6920805"/>
    <x v="24"/>
    <x v="7"/>
    <n v="131931869"/>
    <n v="122603882"/>
    <n v="0"/>
    <n v="0"/>
    <n v="0"/>
    <n v="254535751"/>
    <n v="64086888"/>
    <n v="7170053"/>
    <n v="50376753"/>
    <n v="121633694"/>
    <n v="118580398"/>
    <n v="758998"/>
    <n v="119339396"/>
    <n v="102165448"/>
    <n v="17173948"/>
    <n v="0.14000000000000001"/>
    <n v="9211850"/>
    <n v="26385798"/>
    <n v="0.2"/>
    <n v="5261230"/>
    <n v="9060429"/>
    <n v="14321659"/>
    <n v="122763799"/>
    <n v="76315140"/>
    <n v="46448659"/>
  </r>
  <r>
    <n v="36"/>
    <n v="6920805"/>
    <x v="24"/>
    <x v="8"/>
    <n v="146876671"/>
    <n v="130871981"/>
    <n v="0"/>
    <n v="0"/>
    <n v="0"/>
    <n v="277748652"/>
    <n v="80659543"/>
    <n v="7266494"/>
    <n v="45823548"/>
    <n v="133749585"/>
    <n v="128504109"/>
    <n v="836544"/>
    <n v="129340653"/>
    <n v="112670429"/>
    <n v="16670224"/>
    <n v="0.12"/>
    <n v="15620013"/>
    <n v="32290237"/>
    <n v="0.21"/>
    <n v="5709180"/>
    <n v="9785778"/>
    <n v="15494958"/>
    <n v="130212556"/>
    <n v="82198943"/>
    <n v="48013613"/>
  </r>
  <r>
    <n v="36"/>
    <n v="6920805"/>
    <x v="24"/>
    <x v="9"/>
    <n v="163114781"/>
    <n v="146617406"/>
    <m/>
    <m/>
    <m/>
    <n v="309732000"/>
    <n v="93719579"/>
    <n v="9675117"/>
    <n v="48167325"/>
    <n v="151562021"/>
    <n v="146492000"/>
    <n v="796000"/>
    <n v="147288000"/>
    <n v="129707000"/>
    <n v="17581000"/>
    <n v="0.11"/>
    <n v="-26373000"/>
    <n v="-8792000"/>
    <n v="-7.0000000000000007E-2"/>
    <n v="7290190"/>
    <n v="11677465"/>
    <n v="18967655"/>
    <n v="138896338"/>
    <n v="89917935"/>
    <n v="48978403"/>
  </r>
  <r>
    <n v="36"/>
    <n v="6920805"/>
    <x v="24"/>
    <x v="10"/>
    <n v="172971673"/>
    <n v="154930423"/>
    <m/>
    <m/>
    <m/>
    <n v="327902096"/>
    <n v="98022139"/>
    <n v="10854719"/>
    <n v="50387008"/>
    <n v="159263866"/>
    <n v="154924446"/>
    <n v="791429"/>
    <n v="155715875"/>
    <n v="136150462"/>
    <n v="19565413"/>
    <n v="0.12"/>
    <n v="20753197"/>
    <n v="40318610"/>
    <n v="0.22"/>
    <n v="8134141"/>
    <n v="13713784"/>
    <n v="21847925"/>
    <n v="142529525"/>
    <n v="98053976"/>
    <n v="44475549"/>
  </r>
  <r>
    <n v="36"/>
    <n v="6920805"/>
    <x v="24"/>
    <x v="11"/>
    <n v="183524000"/>
    <n v="168653000"/>
    <m/>
    <m/>
    <m/>
    <n v="352177000"/>
    <n v="112906000"/>
    <n v="11252000"/>
    <n v="52110000"/>
    <n v="176268000"/>
    <n v="159047000"/>
    <n v="737000"/>
    <n v="159784000"/>
    <n v="142510000"/>
    <n v="17274000"/>
    <n v="0.1"/>
    <n v="14583000"/>
    <n v="31857000"/>
    <n v="0.18"/>
    <n v="5099000"/>
    <n v="16862000"/>
    <n v="21961000"/>
    <n v="144002000"/>
    <n v="105375000"/>
    <n v="38627000"/>
  </r>
  <r>
    <n v="36"/>
    <n v="6920805"/>
    <x v="24"/>
    <x v="12"/>
    <n v="202830000"/>
    <n v="174959000"/>
    <n v="0"/>
    <n v="0"/>
    <n v="0"/>
    <n v="377789000"/>
    <n v="127465000"/>
    <n v="14527000"/>
    <n v="51269000"/>
    <n v="193261000"/>
    <n v="160894000"/>
    <n v="3164000"/>
    <n v="164058000"/>
    <n v="145529000"/>
    <n v="18529000"/>
    <n v="0.11"/>
    <n v="6633000"/>
    <n v="25162000"/>
    <n v="0.14000000000000001"/>
    <n v="7098000"/>
    <n v="16536000"/>
    <n v="23634000"/>
    <n v="149099000"/>
    <n v="108753000"/>
    <n v="40346000"/>
  </r>
  <r>
    <n v="36"/>
    <n v="6920805"/>
    <x v="24"/>
    <x v="13"/>
    <n v="216458000"/>
    <n v="185081000"/>
    <n v="0"/>
    <n v="15888000"/>
    <n v="0"/>
    <n v="417427000"/>
    <n v="144729000"/>
    <n v="17539000"/>
    <n v="56170000"/>
    <m/>
    <n v="174461000"/>
    <n v="1955000"/>
    <n v="176416000"/>
    <n v="159427000"/>
    <n v="16989000"/>
    <n v="0.09"/>
    <n v="13528000"/>
    <n v="30517000"/>
    <n v="0.16"/>
    <n v="8583000"/>
    <n v="15945000"/>
    <n v="24528000"/>
    <n v="157053000"/>
    <n v="118923000"/>
    <n v="38130000"/>
  </r>
  <r>
    <n v="36"/>
    <n v="6920805"/>
    <x v="24"/>
    <x v="14"/>
    <n v="238322000"/>
    <n v="195397000"/>
    <m/>
    <n v="15355000"/>
    <m/>
    <n v="449074000"/>
    <n v="157385000"/>
    <n v="19754000"/>
    <n v="62813000"/>
    <n v="239952000"/>
    <n v="185907000"/>
    <n v="2185000"/>
    <n v="188092000"/>
    <n v="173453000"/>
    <n v="14639000"/>
    <n v="7.0000000000000007E-2"/>
    <n v="14929000"/>
    <n v="29568000"/>
    <n v="0.14000000000000001"/>
    <n v="8033000"/>
    <n v="15182000"/>
    <n v="23215000"/>
    <n v="157913000"/>
    <n v="119703000"/>
    <n v="38210000"/>
  </r>
  <r>
    <n v="36"/>
    <n v="6920805"/>
    <x v="24"/>
    <x v="15"/>
    <n v="264180000"/>
    <n v="215609000"/>
    <m/>
    <n v="15948000"/>
    <m/>
    <n v="495737000"/>
    <n v="175841000"/>
    <n v="36321000"/>
    <n v="69374000"/>
    <n v="281536000"/>
    <n v="204623000"/>
    <n v="5255000"/>
    <n v="209878000"/>
    <n v="182741000"/>
    <n v="27137000"/>
    <n v="0.12"/>
    <n v="13064000"/>
    <n v="40201000"/>
    <n v="0.18"/>
    <n v="3450000"/>
    <n v="6128000"/>
    <n v="9578000"/>
    <n v="157016000"/>
    <n v="123592000"/>
    <n v="33424000"/>
  </r>
  <r>
    <n v="36"/>
    <n v="6920805"/>
    <x v="24"/>
    <x v="16"/>
    <n v="273973000"/>
    <n v="236201000"/>
    <m/>
    <n v="17191000"/>
    <m/>
    <n v="527365000"/>
    <n v="187557000"/>
    <n v="36229000"/>
    <n v="69310000"/>
    <n v="293096000"/>
    <n v="223786000"/>
    <n v="3632000"/>
    <n v="227418000"/>
    <n v="199409000"/>
    <n v="28009000"/>
    <n v="0.12"/>
    <n v="86000"/>
    <n v="28095000"/>
    <n v="0.12"/>
    <n v="3712000"/>
    <n v="6771000"/>
    <n v="10483000"/>
    <n v="160741000"/>
    <n v="126941000"/>
    <n v="33800000"/>
  </r>
  <r>
    <n v="36"/>
    <n v="6920805"/>
    <x v="24"/>
    <x v="17"/>
    <n v="287473000"/>
    <n v="250520000"/>
    <m/>
    <n v="18946000"/>
    <m/>
    <n v="556939000"/>
    <n v="201656000"/>
    <n v="42062000"/>
    <n v="71562000"/>
    <n v="315280000"/>
    <n v="226788000"/>
    <n v="3110000"/>
    <n v="229898000"/>
    <n v="203611000"/>
    <n v="26287000"/>
    <n v="0.11"/>
    <n v="13980000"/>
    <n v="40267000"/>
    <n v="0.16"/>
    <n v="492000"/>
    <n v="14379000"/>
    <n v="14871000"/>
    <n v="165788000"/>
    <n v="133064000"/>
    <n v="32724000"/>
  </r>
  <r>
    <n v="36"/>
    <n v="6920805"/>
    <x v="24"/>
    <x v="18"/>
    <n v="308560000"/>
    <n v="282608000"/>
    <n v="0"/>
    <n v="1880000"/>
    <n v="0"/>
    <n v="593048000"/>
    <n v="220405000"/>
    <n v="43901000"/>
    <n v="74732000"/>
    <n v="339038000"/>
    <n v="235257000"/>
    <n v="4830000"/>
    <n v="240087000"/>
    <n v="208590000"/>
    <n v="31497000"/>
    <m/>
    <n v="9135000"/>
    <n v="40632000"/>
    <m/>
    <n v="3635000"/>
    <n v="15118000"/>
    <n v="18753000"/>
    <n v="181751000"/>
    <n v="136593000"/>
    <n v="45158000"/>
  </r>
  <r>
    <n v="37"/>
    <n v="6920207"/>
    <x v="25"/>
    <x v="0"/>
    <s v="na"/>
    <s v="na"/>
    <s v="na"/>
    <s v="na"/>
    <s v="na"/>
    <n v="110971205"/>
    <s v="na"/>
    <s v="na"/>
    <s v="na"/>
    <s v="na"/>
    <n v="65173053"/>
    <n v="7480653"/>
    <n v="72653706"/>
    <n v="72624619"/>
    <n v="29087"/>
    <n v="4.0035122227625899E-4"/>
    <n v="1158640"/>
    <n v="1187727"/>
    <n v="0.01"/>
    <n v="1502773"/>
    <n v="749520"/>
    <n v="2252293"/>
    <s v="na"/>
    <s v="na"/>
    <s v="na"/>
  </r>
  <r>
    <n v="37"/>
    <n v="6920207"/>
    <x v="25"/>
    <x v="1"/>
    <s v="na"/>
    <s v="na"/>
    <s v="na"/>
    <s v="na"/>
    <s v="na"/>
    <n v="117359495"/>
    <s v="na"/>
    <s v="na"/>
    <s v="na"/>
    <s v="na"/>
    <n v="72698389"/>
    <n v="2355394"/>
    <n v="75053783"/>
    <n v="70906934"/>
    <n v="4146849"/>
    <n v="0.05"/>
    <n v="660460"/>
    <n v="4807309"/>
    <n v="0.06"/>
    <n v="1609833"/>
    <n v="1268315"/>
    <n v="2878148"/>
    <s v="na"/>
    <s v="na"/>
    <s v="na"/>
  </r>
  <r>
    <n v="37"/>
    <n v="6920207"/>
    <x v="25"/>
    <x v="2"/>
    <s v="na"/>
    <s v="na"/>
    <s v="na"/>
    <s v="na"/>
    <s v="na"/>
    <n v="127965936"/>
    <s v="na"/>
    <s v="na"/>
    <s v="na"/>
    <s v="na"/>
    <n v="75092098"/>
    <n v="6056675"/>
    <n v="81148773"/>
    <n v="80074045"/>
    <n v="1074728"/>
    <n v="0.01"/>
    <n v="-22733"/>
    <n v="1051995"/>
    <n v="0.01"/>
    <n v="2924432"/>
    <n v="1979153"/>
    <n v="4903585"/>
    <s v="na"/>
    <s v="na"/>
    <s v="na"/>
  </r>
  <r>
    <n v="37"/>
    <n v="6920207"/>
    <x v="25"/>
    <x v="3"/>
    <s v="na"/>
    <s v="na"/>
    <s v="na"/>
    <s v="na"/>
    <s v="na"/>
    <n v="147368638"/>
    <s v="na"/>
    <s v="na"/>
    <s v="na"/>
    <s v="na"/>
    <n v="84183962"/>
    <n v="7283059"/>
    <n v="91467021"/>
    <n v="88534968"/>
    <n v="2932053"/>
    <n v="0.03"/>
    <n v="1865481"/>
    <n v="4797534"/>
    <n v="0.05"/>
    <n v="3750644"/>
    <n v="1495302"/>
    <n v="5245946"/>
    <s v="na"/>
    <s v="na"/>
    <s v="na"/>
  </r>
  <r>
    <n v="37"/>
    <n v="6920207"/>
    <x v="25"/>
    <x v="4"/>
    <s v="na"/>
    <s v="na"/>
    <s v="na"/>
    <s v="na"/>
    <s v="na"/>
    <n v="182695998"/>
    <s v="na"/>
    <s v="na"/>
    <s v="na"/>
    <s v="na"/>
    <n v="95519827"/>
    <n v="11011216"/>
    <n v="106531043"/>
    <n v="104315503"/>
    <n v="2215540"/>
    <n v="0.02"/>
    <n v="736209"/>
    <n v="2951749"/>
    <n v="0.02"/>
    <n v="6826335"/>
    <n v="2644903"/>
    <n v="9471238"/>
    <s v="na"/>
    <s v="na"/>
    <s v="na"/>
  </r>
  <r>
    <n v="37"/>
    <n v="6920207"/>
    <x v="25"/>
    <x v="5"/>
    <s v="na"/>
    <s v="na"/>
    <s v="na"/>
    <s v="na"/>
    <s v="na"/>
    <n v="227677754"/>
    <s v="na"/>
    <s v="na"/>
    <s v="na"/>
    <s v="na"/>
    <n v="111872711"/>
    <n v="13302231"/>
    <n v="125174942"/>
    <n v="115530649"/>
    <n v="9644293"/>
    <n v="7.0000000000000007E-2"/>
    <n v="2169658"/>
    <n v="11813951"/>
    <n v="0.09"/>
    <n v="8118772"/>
    <n v="4605440"/>
    <n v="12724212"/>
    <s v="na"/>
    <s v="na"/>
    <s v="na"/>
  </r>
  <r>
    <n v="37"/>
    <n v="6920207"/>
    <x v="25"/>
    <x v="6"/>
    <s v="na"/>
    <s v="na"/>
    <s v="na"/>
    <s v="na"/>
    <s v="na"/>
    <n v="267042104"/>
    <s v="na"/>
    <s v="na"/>
    <s v="na"/>
    <s v="na"/>
    <n v="128727936"/>
    <n v="5028827"/>
    <n v="133756763"/>
    <n v="124538959"/>
    <n v="9217804"/>
    <n v="0.06"/>
    <n v="-2914873"/>
    <n v="6302931"/>
    <n v="0.04"/>
    <n v="9424906"/>
    <n v="7553523"/>
    <n v="16978429"/>
    <s v="na"/>
    <s v="na"/>
    <s v="na"/>
  </r>
  <r>
    <n v="37"/>
    <n v="6920207"/>
    <x v="25"/>
    <x v="7"/>
    <n v="131819582"/>
    <n v="128992242"/>
    <n v="0"/>
    <n v="14495533"/>
    <n v="2330241"/>
    <n v="277627598"/>
    <n v="67174338"/>
    <n v="18617451"/>
    <n v="43545590"/>
    <n v="129337379"/>
    <n v="129833916"/>
    <n v="4443741"/>
    <n v="134277657"/>
    <n v="136262916"/>
    <n v="-1985529"/>
    <n v="-0.01"/>
    <n v="6911739"/>
    <n v="4926480"/>
    <n v="0.03"/>
    <n v="10517238"/>
    <n v="7939065"/>
    <n v="18456303"/>
    <n v="157404117"/>
    <n v="54438264"/>
    <n v="102965753"/>
  </r>
  <r>
    <n v="37"/>
    <n v="6920207"/>
    <x v="25"/>
    <x v="8"/>
    <n v="147241145"/>
    <n v="140361052"/>
    <n v="0"/>
    <n v="13592720"/>
    <n v="3535097"/>
    <n v="304730014"/>
    <n v="84068167"/>
    <n v="20792280"/>
    <n v="49308976"/>
    <n v="154169423"/>
    <n v="128799305"/>
    <n v="4903236"/>
    <n v="133702541"/>
    <n v="138168472"/>
    <n v="-174130"/>
    <n v="-0.03"/>
    <n v="-174130"/>
    <n v="-4640061"/>
    <n v="-0.03"/>
    <n v="12857483"/>
    <n v="8903803"/>
    <n v="21761286"/>
    <n v="160299607"/>
    <n v="60550568"/>
    <n v="99749039"/>
  </r>
  <r>
    <n v="37"/>
    <n v="6920207"/>
    <x v="25"/>
    <x v="9"/>
    <n v="143727431"/>
    <n v="147784301"/>
    <m/>
    <m/>
    <m/>
    <n v="302792966"/>
    <n v="83051769"/>
    <n v="23547477"/>
    <n v="41886263"/>
    <n v="148485509"/>
    <n v="144529574"/>
    <n v="4106215"/>
    <n v="148635789"/>
    <n v="146699623"/>
    <n v="1936166"/>
    <n v="0.01"/>
    <n v="-829678"/>
    <n v="1106488"/>
    <n v="7.4860774870127E-3"/>
    <n v="17438791"/>
    <n v="9777883"/>
    <n v="27216674"/>
    <n v="161610586"/>
    <n v="68933721"/>
    <n v="92676865"/>
  </r>
  <r>
    <n v="37"/>
    <n v="6920207"/>
    <x v="25"/>
    <x v="10"/>
    <n v="162443115"/>
    <n v="151618789"/>
    <m/>
    <m/>
    <m/>
    <n v="333889410"/>
    <n v="89395310"/>
    <n v="24541170"/>
    <n v="44306474"/>
    <n v="158242954"/>
    <n v="162917540"/>
    <n v="5126422"/>
    <n v="168043962"/>
    <n v="155187548"/>
    <n v="12856414"/>
    <n v="7.0000000000000007E-2"/>
    <n v="1356361"/>
    <n v="14212775"/>
    <n v="0.08"/>
    <n v="15958330"/>
    <n v="12728916"/>
    <n v="28687246"/>
    <n v="156990701"/>
    <n v="69074130"/>
    <n v="87916571"/>
  </r>
  <r>
    <n v="37"/>
    <n v="6920207"/>
    <x v="25"/>
    <x v="11"/>
    <n v="171548760"/>
    <n v="194357358"/>
    <m/>
    <m/>
    <m/>
    <n v="365906118"/>
    <n v="107550715"/>
    <n v="30316295"/>
    <n v="49498273"/>
    <n v="187365283"/>
    <n v="166677792"/>
    <n v="5644910"/>
    <n v="172322702"/>
    <n v="160314920"/>
    <n v="12007782"/>
    <n v="0.06"/>
    <n v="921326"/>
    <n v="12929108"/>
    <n v="7.0000000000000007E-2"/>
    <n v="11696879"/>
    <n v="11867802"/>
    <n v="23564681"/>
    <n v="164723396"/>
    <n v="76906907"/>
    <n v="87816489"/>
  </r>
  <r>
    <n v="37"/>
    <n v="6920207"/>
    <x v="25"/>
    <x v="12"/>
    <n v="185796708"/>
    <n v="186171665"/>
    <n v="0"/>
    <n v="20249285"/>
    <n v="2847416"/>
    <n v="395065074"/>
    <n v="117261925"/>
    <n v="29814007"/>
    <n v="55868151"/>
    <n v="202944083"/>
    <n v="164379803"/>
    <n v="6476338"/>
    <n v="170856141"/>
    <n v="155732173"/>
    <n v="15123968"/>
    <n v="0.08"/>
    <n v="1858036"/>
    <n v="16982004"/>
    <n v="0.09"/>
    <n v="13895839"/>
    <n v="13845247"/>
    <n v="27741086"/>
    <n v="173841456"/>
    <n v="85154637"/>
    <n v="88686819"/>
  </r>
  <r>
    <n v="37"/>
    <n v="6920207"/>
    <x v="25"/>
    <x v="13"/>
    <n v="198347751"/>
    <n v="205023204"/>
    <m/>
    <n v="40201034"/>
    <n v="3030418"/>
    <n v="446602407"/>
    <n v="144621214"/>
    <n v="37230634"/>
    <n v="64509412"/>
    <m/>
    <n v="170348990"/>
    <n v="7786332"/>
    <n v="178135322"/>
    <n v="166693709"/>
    <n v="11441613"/>
    <n v="0.06"/>
    <n v="2572391"/>
    <n v="14014004"/>
    <n v="7.0000000000000007E-2"/>
    <n v="14128143"/>
    <n v="15764014"/>
    <n v="29892157"/>
    <n v="187501745"/>
    <n v="94155451"/>
    <n v="93346294"/>
  </r>
  <r>
    <n v="37"/>
    <n v="6920207"/>
    <x v="25"/>
    <x v="14"/>
    <n v="211801310"/>
    <n v="241403700"/>
    <m/>
    <n v="42389532"/>
    <n v="3984082"/>
    <n v="499578624"/>
    <n v="166180871"/>
    <n v="59099402"/>
    <n v="58393630"/>
    <n v="283673903"/>
    <n v="188278660"/>
    <n v="12264424"/>
    <n v="200543084"/>
    <n v="183204151"/>
    <n v="17338933"/>
    <n v="0.08"/>
    <n v="2262052"/>
    <n v="19600985"/>
    <n v="0.09"/>
    <n v="15963751"/>
    <n v="11662310"/>
    <n v="27626061"/>
    <n v="196163123"/>
    <n v="104078582"/>
    <n v="92084541"/>
  </r>
  <r>
    <n v="37"/>
    <n v="6920207"/>
    <x v="25"/>
    <x v="15"/>
    <n v="207372000"/>
    <n v="276175000"/>
    <m/>
    <n v="41637000"/>
    <m/>
    <n v="525184000"/>
    <n v="179582000"/>
    <n v="71716000"/>
    <n v="51376000"/>
    <n v="302674000"/>
    <n v="202852000"/>
    <n v="18377000"/>
    <n v="221229000"/>
    <n v="200182000"/>
    <n v="21047000"/>
    <n v="0.09"/>
    <n v="3433000"/>
    <n v="24480000"/>
    <n v="0.1"/>
    <n v="12646000"/>
    <n v="7012000"/>
    <n v="19658000"/>
    <n v="196317000"/>
    <n v="98280000"/>
    <n v="98037000"/>
  </r>
  <r>
    <n v="37"/>
    <n v="6920207"/>
    <x v="25"/>
    <x v="16"/>
    <n v="216810406"/>
    <n v="319972968"/>
    <m/>
    <n v="36737231"/>
    <m/>
    <n v="573520605"/>
    <n v="197529966"/>
    <n v="85626259"/>
    <n v="45321660"/>
    <n v="328477885"/>
    <n v="221784357"/>
    <n v="25448558"/>
    <n v="247232915"/>
    <n v="226063559"/>
    <n v="21169356"/>
    <n v="0.08"/>
    <n v="4571539"/>
    <n v="25740895"/>
    <n v="0.1"/>
    <n v="15135635"/>
    <n v="8122728"/>
    <n v="23258363"/>
    <n v="205446525"/>
    <n v="111152742"/>
    <n v="94293783"/>
  </r>
  <r>
    <n v="37"/>
    <n v="6920207"/>
    <x v="25"/>
    <x v="17"/>
    <n v="220527269"/>
    <n v="342350815"/>
    <m/>
    <n v="43780223"/>
    <m/>
    <n v="606658307"/>
    <n v="222455704"/>
    <n v="87929164"/>
    <n v="61034980"/>
    <n v="371419848"/>
    <n v="220269111"/>
    <n v="23418000"/>
    <n v="243687111"/>
    <n v="235720000"/>
    <n v="7967111"/>
    <n v="0.03"/>
    <n v="4057000"/>
    <n v="12024111"/>
    <n v="0.04"/>
    <n v="5735222"/>
    <n v="9234126"/>
    <n v="14969348"/>
    <n v="229708620"/>
    <n v="125197892"/>
    <n v="104510728"/>
  </r>
  <r>
    <n v="37"/>
    <n v="6920207"/>
    <x v="25"/>
    <x v="18"/>
    <n v="213502235"/>
    <n v="384752782"/>
    <n v="0"/>
    <n v="40426618"/>
    <n v="0"/>
    <n v="638681635"/>
    <n v="225484982"/>
    <n v="83028540"/>
    <n v="69511977"/>
    <m/>
    <n v="243453813"/>
    <n v="12298908"/>
    <n v="255752721"/>
    <n v="243653897"/>
    <n v="12098824"/>
    <m/>
    <n v="4597604"/>
    <n v="16696428"/>
    <m/>
    <n v="6882128"/>
    <n v="10320195"/>
    <n v="17202323"/>
    <n v="247609042"/>
    <n v="139448570"/>
    <n v="108160472"/>
  </r>
  <r>
    <n v="38"/>
    <n v="6920770"/>
    <x v="26"/>
    <x v="0"/>
    <s v="na"/>
    <s v="na"/>
    <s v="na"/>
    <s v="na"/>
    <s v="na"/>
    <n v="50847365"/>
    <s v="na"/>
    <s v="na"/>
    <s v="na"/>
    <s v="na"/>
    <n v="32418885"/>
    <n v="1243414"/>
    <n v="33662299"/>
    <n v="34379761"/>
    <n v="-717462"/>
    <n v="-0.02"/>
    <n v="440239"/>
    <n v="-277223"/>
    <n v="-8.1291017108462704E-3"/>
    <n v="642286"/>
    <n v="1120315"/>
    <n v="1762601"/>
    <s v="na"/>
    <s v="na"/>
    <s v="na"/>
  </r>
  <r>
    <n v="38"/>
    <n v="6920770"/>
    <x v="26"/>
    <x v="1"/>
    <s v="na"/>
    <s v="na"/>
    <s v="na"/>
    <s v="na"/>
    <s v="na"/>
    <n v="66305047"/>
    <s v="na"/>
    <s v="na"/>
    <s v="na"/>
    <s v="na"/>
    <n v="39337699"/>
    <n v="1350693"/>
    <n v="40688392"/>
    <n v="38645375"/>
    <n v="2043017"/>
    <n v="0.05"/>
    <n v="48333"/>
    <n v="2091350"/>
    <n v="0.05"/>
    <n v="930633"/>
    <n v="1403471"/>
    <n v="2334104"/>
    <s v="na"/>
    <s v="na"/>
    <s v="na"/>
  </r>
  <r>
    <n v="38"/>
    <n v="6920770"/>
    <x v="26"/>
    <x v="2"/>
    <s v="na"/>
    <s v="na"/>
    <s v="na"/>
    <s v="na"/>
    <s v="na"/>
    <n v="80920723"/>
    <s v="na"/>
    <s v="na"/>
    <s v="na"/>
    <s v="na"/>
    <n v="43500733"/>
    <n v="2526216"/>
    <n v="46026949"/>
    <n v="43318542"/>
    <n v="2708407"/>
    <n v="0.05"/>
    <n v="62224"/>
    <n v="2770631"/>
    <n v="0.06"/>
    <n v="1140995"/>
    <n v="1585000"/>
    <n v="2725995"/>
    <s v="na"/>
    <s v="na"/>
    <s v="na"/>
  </r>
  <r>
    <n v="38"/>
    <n v="6920770"/>
    <x v="26"/>
    <x v="3"/>
    <s v="na"/>
    <s v="na"/>
    <s v="na"/>
    <s v="na"/>
    <s v="na"/>
    <n v="93190729"/>
    <s v="na"/>
    <s v="na"/>
    <s v="na"/>
    <s v="na"/>
    <n v="46551180"/>
    <n v="3421140"/>
    <n v="49972320"/>
    <n v="45557297"/>
    <n v="4415023"/>
    <n v="0.08"/>
    <n v="95341"/>
    <n v="4510364"/>
    <n v="0.09"/>
    <n v="1804083"/>
    <n v="2830928"/>
    <n v="4635011"/>
    <s v="na"/>
    <s v="na"/>
    <s v="na"/>
  </r>
  <r>
    <n v="38"/>
    <n v="6920770"/>
    <x v="26"/>
    <x v="4"/>
    <s v="na"/>
    <s v="na"/>
    <s v="na"/>
    <s v="na"/>
    <s v="na"/>
    <n v="98289135"/>
    <s v="na"/>
    <s v="na"/>
    <s v="na"/>
    <s v="na"/>
    <n v="49630543"/>
    <n v="4796734"/>
    <n v="54427277"/>
    <n v="53404617"/>
    <n v="1022660"/>
    <n v="0.01"/>
    <n v="79053"/>
    <n v="1101713"/>
    <n v="0.02"/>
    <n v="2679124"/>
    <n v="3415352"/>
    <n v="6094476"/>
    <s v="na"/>
    <s v="na"/>
    <s v="na"/>
  </r>
  <r>
    <n v="38"/>
    <n v="6920770"/>
    <x v="26"/>
    <x v="5"/>
    <s v="na"/>
    <s v="na"/>
    <s v="na"/>
    <s v="na"/>
    <s v="na"/>
    <n v="113543820"/>
    <s v="na"/>
    <s v="na"/>
    <s v="na"/>
    <s v="na"/>
    <n v="55534059"/>
    <n v="5190315"/>
    <n v="60724374"/>
    <n v="56631048"/>
    <n v="4093326"/>
    <n v="0.06"/>
    <n v="1520884"/>
    <n v="5614210"/>
    <n v="0.09"/>
    <n v="2723585"/>
    <n v="3566236"/>
    <n v="6289821"/>
    <s v="na"/>
    <s v="na"/>
    <s v="na"/>
  </r>
  <r>
    <n v="38"/>
    <n v="6920770"/>
    <x v="26"/>
    <x v="6"/>
    <s v="na"/>
    <s v="na"/>
    <s v="na"/>
    <s v="na"/>
    <s v="na"/>
    <n v="119203830"/>
    <n v="35519160"/>
    <n v="8266007"/>
    <n v="8649725"/>
    <n v="52434892"/>
    <n v="59299854"/>
    <n v="2528290"/>
    <n v="61828144"/>
    <n v="59165816"/>
    <n v="2662328"/>
    <n v="0.04"/>
    <n v="94448"/>
    <n v="2756776"/>
    <n v="0.04"/>
    <n v="2999405"/>
    <n v="3886888"/>
    <n v="6886293"/>
    <n v="50436900"/>
    <n v="36233428"/>
    <n v="14203472"/>
  </r>
  <r>
    <n v="38"/>
    <n v="6920770"/>
    <x v="26"/>
    <x v="7"/>
    <n v="36647917"/>
    <n v="89179886"/>
    <n v="0"/>
    <n v="0"/>
    <n v="3824475"/>
    <n v="129652278"/>
    <n v="39489555"/>
    <n v="8224555"/>
    <n v="12039871"/>
    <n v="59753981"/>
    <n v="61132433"/>
    <n v="2635651"/>
    <n v="63768084"/>
    <n v="62877174"/>
    <n v="890911"/>
    <n v="0.01"/>
    <n v="79304"/>
    <n v="970215"/>
    <n v="0.01"/>
    <n v="3380723"/>
    <n v="4607716"/>
    <n v="7988439"/>
    <n v="51975823"/>
    <n v="38256273"/>
    <n v="13719550"/>
  </r>
  <r>
    <n v="38"/>
    <n v="6920770"/>
    <x v="26"/>
    <x v="8"/>
    <n v="39596431"/>
    <n v="106631302"/>
    <n v="0"/>
    <n v="0"/>
    <n v="3128449"/>
    <n v="149356182"/>
    <n v="44214666"/>
    <n v="10016452"/>
    <n v="15879028"/>
    <n v="70110146"/>
    <n v="69491096"/>
    <n v="2614197"/>
    <n v="72105293"/>
    <n v="68035436"/>
    <n v="4069857"/>
    <n v="0.05"/>
    <n v="194272"/>
    <n v="4264129"/>
    <n v="0.05"/>
    <n v="4608517"/>
    <n v="5146423"/>
    <n v="9754940"/>
    <n v="47941985"/>
    <n v="32965818"/>
    <n v="14976167"/>
  </r>
  <r>
    <n v="38"/>
    <n v="6920770"/>
    <x v="26"/>
    <x v="9"/>
    <n v="40590120"/>
    <n v="116866906"/>
    <m/>
    <m/>
    <m/>
    <n v="160304052"/>
    <n v="6542186"/>
    <n v="50064997"/>
    <n v="28280353"/>
    <n v="72516469"/>
    <n v="80261866"/>
    <n v="2595628"/>
    <n v="82857494"/>
    <n v="78849628"/>
    <n v="4007866"/>
    <n v="0.04"/>
    <n v="217063"/>
    <n v="4224929"/>
    <n v="0.05"/>
    <n v="4845350"/>
    <n v="6542186"/>
    <n v="11387536"/>
    <n v="50386005"/>
    <n v="35480250"/>
    <n v="14905755"/>
  </r>
  <r>
    <n v="38"/>
    <n v="6920770"/>
    <x v="26"/>
    <x v="10"/>
    <n v="45780840"/>
    <n v="127339268"/>
    <m/>
    <m/>
    <m/>
    <n v="176384542"/>
    <n v="55795382"/>
    <n v="13204288"/>
    <n v="18133172"/>
    <n v="87132842"/>
    <n v="81106234"/>
    <n v="2681245"/>
    <n v="83787479"/>
    <n v="81564646"/>
    <n v="2222834"/>
    <n v="0.02"/>
    <n v="1541415"/>
    <n v="3764249"/>
    <n v="0.04"/>
    <n v="5937141"/>
    <n v="8145469"/>
    <n v="14082610"/>
    <n v="54006174"/>
    <n v="37826786"/>
    <n v="16179388"/>
  </r>
  <r>
    <n v="38"/>
    <n v="6920770"/>
    <x v="26"/>
    <x v="11"/>
    <n v="46688764"/>
    <n v="125168442"/>
    <m/>
    <m/>
    <m/>
    <n v="174995395"/>
    <n v="54529997"/>
    <n v="14804819"/>
    <n v="15055644"/>
    <n v="84390460"/>
    <n v="84749542"/>
    <n v="3677988"/>
    <n v="88427530"/>
    <n v="81848708"/>
    <n v="6578822"/>
    <n v="7.0000000000000007E-2"/>
    <n v="14609"/>
    <n v="6593431"/>
    <n v="7.0000000000000007E-2"/>
    <n v="5133515"/>
    <n v="5849393"/>
    <n v="10982908"/>
    <n v="55857788"/>
    <n v="40387393"/>
    <n v="15470395"/>
  </r>
  <r>
    <n v="38"/>
    <n v="6920770"/>
    <x v="26"/>
    <x v="12"/>
    <n v="45595416"/>
    <n v="128320143"/>
    <n v="0"/>
    <n v="16320821"/>
    <n v="0"/>
    <n v="190236380"/>
    <n v="59435352"/>
    <n v="16182279"/>
    <n v="15294841"/>
    <n v="90912472"/>
    <n v="94199039"/>
    <n v="5072908"/>
    <n v="99271947"/>
    <n v="97731540"/>
    <n v="1540407"/>
    <n v="0.01"/>
    <n v="-457258"/>
    <n v="1083149"/>
    <n v="0.01"/>
    <n v="5124869"/>
    <n v="6318221"/>
    <n v="11443090"/>
    <n v="61887406"/>
    <n v="44504059"/>
    <n v="17383347"/>
  </r>
  <r>
    <n v="38"/>
    <n v="6920770"/>
    <x v="26"/>
    <x v="13"/>
    <n v="48309887"/>
    <n v="143886336"/>
    <m/>
    <n v="18420189"/>
    <m/>
    <n v="210616412"/>
    <n v="72559909"/>
    <n v="18541376"/>
    <n v="11490650"/>
    <m/>
    <n v="95984740"/>
    <n v="5623504"/>
    <n v="101608244"/>
    <n v="104252462"/>
    <n v="-2644218"/>
    <n v="-0.02"/>
    <n v="1692858"/>
    <n v="-951360"/>
    <n v="-9.2095822946787094E-3"/>
    <n v="5269006"/>
    <n v="6770731"/>
    <n v="12039737"/>
    <n v="62664554"/>
    <n v="45412569"/>
    <n v="17251985"/>
  </r>
  <r>
    <n v="38"/>
    <n v="6920770"/>
    <x v="26"/>
    <x v="14"/>
    <n v="50779919"/>
    <n v="157862998"/>
    <m/>
    <n v="21604293"/>
    <m/>
    <n v="230247210"/>
    <n v="71251159"/>
    <n v="25918688"/>
    <n v="18092826"/>
    <n v="115262673"/>
    <n v="106966794"/>
    <n v="5097986"/>
    <n v="112064780"/>
    <n v="109629062"/>
    <n v="2435718"/>
    <n v="0.02"/>
    <n v="394172"/>
    <n v="2829890"/>
    <n v="0.02"/>
    <n v="2022868"/>
    <n v="5994875"/>
    <n v="8017743"/>
    <n v="64271858"/>
    <n v="47355564"/>
    <n v="16916294"/>
  </r>
  <r>
    <n v="38"/>
    <n v="6920770"/>
    <x v="26"/>
    <x v="15"/>
    <n v="53123875"/>
    <n v="167730779"/>
    <m/>
    <n v="21909048"/>
    <m/>
    <n v="242763702"/>
    <n v="76998434"/>
    <n v="28610740"/>
    <n v="19618692"/>
    <n v="125227866"/>
    <n v="109702337"/>
    <n v="9054609"/>
    <n v="118756946"/>
    <n v="116669301"/>
    <n v="2087645"/>
    <n v="0.01"/>
    <n v="1032368"/>
    <n v="3120013"/>
    <n v="0.02"/>
    <n v="1907071"/>
    <n v="5926428"/>
    <n v="7833499"/>
    <n v="71121128"/>
    <n v="44634449"/>
    <n v="26486679"/>
  </r>
  <r>
    <n v="38"/>
    <n v="6920770"/>
    <x v="26"/>
    <x v="16"/>
    <n v="53517906"/>
    <n v="192973167"/>
    <m/>
    <n v="24660556"/>
    <m/>
    <n v="271151629"/>
    <n v="91841175"/>
    <n v="35364727"/>
    <n v="23716530"/>
    <n v="150922432"/>
    <n v="113276504"/>
    <n v="8356312"/>
    <n v="121632816"/>
    <n v="127993525"/>
    <n v="-6360709"/>
    <n v="-0.05"/>
    <n v="1039683"/>
    <n v="-5321026"/>
    <n v="-0.04"/>
    <n v="1200226"/>
    <n v="5752467"/>
    <n v="6952693"/>
    <n v="76301998"/>
    <n v="49180243"/>
    <n v="27121755"/>
  </r>
  <r>
    <n v="38"/>
    <n v="6920770"/>
    <x v="26"/>
    <x v="17"/>
    <n v="89998545"/>
    <n v="144599265"/>
    <m/>
    <n v="25486972"/>
    <m/>
    <n v="260084782"/>
    <n v="75956041"/>
    <n v="35452089"/>
    <n v="24719495"/>
    <n v="136127625"/>
    <n v="115113365"/>
    <n v="7459691"/>
    <n v="122573056"/>
    <n v="125945023"/>
    <n v="-3371967"/>
    <n v="-0.02"/>
    <n v="53554"/>
    <n v="-3318413"/>
    <n v="-0.02"/>
    <n v="1849791"/>
    <n v="6994000"/>
    <n v="8843791"/>
    <n v="76227760"/>
    <n v="53185557"/>
    <n v="23042203"/>
  </r>
  <r>
    <n v="38"/>
    <n v="6920770"/>
    <x v="26"/>
    <x v="18"/>
    <m/>
    <m/>
    <m/>
    <m/>
    <m/>
    <m/>
    <m/>
    <m/>
    <m/>
    <m/>
    <m/>
    <m/>
    <m/>
    <m/>
    <m/>
    <m/>
    <m/>
    <m/>
    <m/>
    <m/>
    <m/>
    <n v="0"/>
    <m/>
    <m/>
    <m/>
  </r>
  <r>
    <n v="39"/>
    <n v="6920242"/>
    <x v="27"/>
    <x v="0"/>
    <s v="na"/>
    <s v="na"/>
    <s v="na"/>
    <s v="na"/>
    <s v="na"/>
    <n v="13570179"/>
    <s v="na"/>
    <s v="na"/>
    <s v="na"/>
    <s v="na"/>
    <n v="11040393"/>
    <n v="930216"/>
    <n v="11970609"/>
    <n v="11432821"/>
    <n v="537788"/>
    <n v="0.04"/>
    <n v="543651"/>
    <n v="1081439"/>
    <n v="0.08"/>
    <n v="836004"/>
    <n v="0"/>
    <n v="836004"/>
    <s v="na"/>
    <s v="na"/>
    <s v="na"/>
  </r>
  <r>
    <n v="39"/>
    <n v="6920242"/>
    <x v="27"/>
    <x v="1"/>
    <s v="na"/>
    <s v="na"/>
    <s v="na"/>
    <s v="na"/>
    <s v="na"/>
    <n v="14584626"/>
    <s v="na"/>
    <s v="na"/>
    <s v="na"/>
    <s v="na"/>
    <n v="12307334"/>
    <n v="747664"/>
    <n v="13054998"/>
    <n v="12562872"/>
    <n v="492126"/>
    <n v="0.03"/>
    <n v="694801"/>
    <n v="1186927"/>
    <n v="0.08"/>
    <n v="1158564"/>
    <n v="0"/>
    <n v="1158564"/>
    <s v="na"/>
    <s v="na"/>
    <s v="na"/>
  </r>
  <r>
    <n v="39"/>
    <n v="6920242"/>
    <x v="27"/>
    <x v="2"/>
    <s v="na"/>
    <s v="na"/>
    <s v="na"/>
    <s v="na"/>
    <s v="na"/>
    <n v="15561600"/>
    <s v="na"/>
    <s v="na"/>
    <s v="na"/>
    <s v="na"/>
    <n v="13001640"/>
    <n v="759829"/>
    <n v="13761469"/>
    <n v="13306634"/>
    <n v="454835"/>
    <n v="0.03"/>
    <n v="635921"/>
    <n v="1090756"/>
    <n v="7.0000000000000007E-2"/>
    <n v="1372567"/>
    <n v="0"/>
    <n v="1372567"/>
    <s v="na"/>
    <s v="na"/>
    <s v="na"/>
  </r>
  <r>
    <n v="39"/>
    <n v="6920242"/>
    <x v="27"/>
    <x v="3"/>
    <s v="na"/>
    <s v="na"/>
    <s v="na"/>
    <s v="na"/>
    <s v="na"/>
    <n v="16192221"/>
    <s v="na"/>
    <s v="na"/>
    <s v="na"/>
    <s v="na"/>
    <n v="12754277"/>
    <n v="746382"/>
    <n v="13500659"/>
    <n v="13183505"/>
    <n v="317154"/>
    <n v="0.02"/>
    <n v="456559"/>
    <n v="773713"/>
    <n v="0.05"/>
    <n v="992731"/>
    <n v="0"/>
    <n v="992731"/>
    <s v="na"/>
    <s v="na"/>
    <s v="na"/>
  </r>
  <r>
    <n v="39"/>
    <n v="6920242"/>
    <x v="27"/>
    <x v="4"/>
    <s v="na"/>
    <s v="na"/>
    <s v="na"/>
    <s v="na"/>
    <s v="na"/>
    <n v="19361387"/>
    <s v="na"/>
    <s v="na"/>
    <s v="na"/>
    <s v="na"/>
    <n v="13925553"/>
    <n v="455148"/>
    <n v="14380701"/>
    <n v="15219254"/>
    <n v="-838553"/>
    <n v="-0.05"/>
    <n v="282005"/>
    <n v="-556548"/>
    <n v="-0.03"/>
    <n v="1153935"/>
    <n v="0"/>
    <n v="1153935"/>
    <s v="na"/>
    <s v="na"/>
    <s v="na"/>
  </r>
  <r>
    <n v="39"/>
    <n v="6920242"/>
    <x v="27"/>
    <x v="5"/>
    <s v="na"/>
    <s v="na"/>
    <s v="na"/>
    <s v="na"/>
    <s v="na"/>
    <n v="20560791"/>
    <s v="na"/>
    <s v="na"/>
    <s v="na"/>
    <s v="na"/>
    <n v="14810148"/>
    <n v="553376"/>
    <n v="15363524"/>
    <n v="15740892"/>
    <n v="-377368"/>
    <n v="-0.02"/>
    <n v="252743"/>
    <n v="-124625"/>
    <n v="-7.9804603750691493E-3"/>
    <n v="1036773"/>
    <n v="267084"/>
    <n v="1303857"/>
    <s v="na"/>
    <s v="na"/>
    <s v="na"/>
  </r>
  <r>
    <n v="39"/>
    <n v="6920242"/>
    <x v="27"/>
    <x v="6"/>
    <s v="na"/>
    <s v="na"/>
    <s v="na"/>
    <s v="na"/>
    <s v="na"/>
    <n v="23851225"/>
    <s v="na"/>
    <s v="na"/>
    <s v="na"/>
    <s v="na"/>
    <n v="17289989"/>
    <n v="534705"/>
    <n v="17824694"/>
    <n v="17473650"/>
    <n v="351044"/>
    <n v="0.01"/>
    <n v="332834"/>
    <n v="683878"/>
    <n v="0.03"/>
    <n v="1014307"/>
    <n v="455080"/>
    <n v="1469387"/>
    <s v="na"/>
    <s v="na"/>
    <s v="na"/>
  </r>
  <r>
    <n v="39"/>
    <n v="6920242"/>
    <x v="27"/>
    <x v="7"/>
    <n v="9696348"/>
    <n v="14101632"/>
    <n v="1926298"/>
    <n v="0"/>
    <n v="0"/>
    <n v="26777318"/>
    <n v="3021361"/>
    <n v="1899154"/>
    <n v="3104785"/>
    <n v="8025300"/>
    <n v="17834383"/>
    <n v="1334378"/>
    <n v="19168761"/>
    <n v="19593672"/>
    <n v="-424911"/>
    <n v="-0.02"/>
    <n v="433122"/>
    <n v="8211"/>
    <n v="4.1888832822846699E-4"/>
    <n v="1950474"/>
    <n v="441641"/>
    <n v="2392115"/>
    <n v="22066612"/>
    <n v="12521643"/>
    <n v="9544999"/>
  </r>
  <r>
    <n v="39"/>
    <n v="6920242"/>
    <x v="27"/>
    <x v="8"/>
    <n v="11945093"/>
    <n v="17324189"/>
    <n v="1798646"/>
    <n v="497852"/>
    <n v="0"/>
    <n v="31565780"/>
    <n v="1830779"/>
    <n v="3179461"/>
    <n v="4023867"/>
    <n v="9034107"/>
    <n v="19821766"/>
    <n v="1323084"/>
    <n v="21144850"/>
    <n v="21538820"/>
    <n v="-393970"/>
    <n v="-0.01"/>
    <n v="514676"/>
    <n v="120706"/>
    <n v="5.5728828045452103E-3"/>
    <n v="1555683"/>
    <n v="1154224"/>
    <n v="2709907"/>
    <n v="22751464"/>
    <n v="13100278"/>
    <n v="9651186"/>
  </r>
  <r>
    <n v="39"/>
    <n v="6920242"/>
    <x v="27"/>
    <x v="9"/>
    <n v="6384137"/>
    <n v="23435995"/>
    <m/>
    <m/>
    <m/>
    <n v="39274270"/>
    <n v="2421980"/>
    <n v="3990209"/>
    <n v="6297232"/>
    <n v="12709421"/>
    <n v="22474180"/>
    <n v="1488000"/>
    <n v="23962180"/>
    <n v="23579404"/>
    <n v="382776"/>
    <n v="0.01"/>
    <n v="-135105"/>
    <n v="247671"/>
    <n v="0.01"/>
    <n v="1571309"/>
    <n v="1660525"/>
    <n v="3231834"/>
    <n v="22317139"/>
    <n v="12391649"/>
    <n v="9925490"/>
  </r>
  <r>
    <n v="39"/>
    <n v="6920242"/>
    <x v="27"/>
    <x v="10"/>
    <n v="14634827"/>
    <n v="24217272"/>
    <m/>
    <m/>
    <m/>
    <n v="41944019"/>
    <n v="4911951"/>
    <n v="5450421"/>
    <n v="8802470"/>
    <n v="19164842"/>
    <n v="22779177"/>
    <n v="1422338"/>
    <n v="24201515"/>
    <n v="24921067"/>
    <n v="-719552"/>
    <n v="-0.02"/>
    <n v="442606"/>
    <n v="-674345"/>
    <n v="-0.02"/>
    <n v="3086884"/>
    <n v="1148970"/>
    <n v="4235854"/>
    <n v="22235759"/>
    <n v="12595443"/>
    <n v="9640316"/>
  </r>
  <r>
    <n v="39"/>
    <n v="6920242"/>
    <x v="27"/>
    <x v="11"/>
    <n v="15704329"/>
    <n v="25311389"/>
    <m/>
    <m/>
    <m/>
    <n v="42623478"/>
    <n v="5607366"/>
    <n v="6082148"/>
    <n v="6998652"/>
    <n v="18688166"/>
    <n v="23935312"/>
    <n v="1200603"/>
    <n v="25135915"/>
    <n v="24584587"/>
    <n v="551328"/>
    <n v="0.02"/>
    <n v="312950"/>
    <n v="864278"/>
    <n v="0.03"/>
    <n v="2787105"/>
    <n v="820919"/>
    <n v="3608024"/>
    <n v="23805883"/>
    <n v="13965023"/>
    <n v="9840860"/>
  </r>
  <r>
    <n v="39"/>
    <n v="6920242"/>
    <x v="27"/>
    <x v="12"/>
    <n v="15229776"/>
    <n v="26279849"/>
    <n v="0"/>
    <n v="921493"/>
    <n v="0"/>
    <n v="42431118"/>
    <n v="5981687"/>
    <n v="6902813"/>
    <n v="2814877"/>
    <n v="15699377"/>
    <n v="23788672"/>
    <n v="1313674"/>
    <n v="25102346"/>
    <n v="25314157"/>
    <n v="-211811"/>
    <n v="-8.4378966013774204E-3"/>
    <n v="-2500748"/>
    <n v="-2712559"/>
    <n v="-0.12"/>
    <n v="2488792"/>
    <n v="454277"/>
    <n v="2943069"/>
    <n v="22449835"/>
    <n v="14765361"/>
    <n v="7684474"/>
  </r>
  <r>
    <n v="39"/>
    <n v="6920242"/>
    <x v="27"/>
    <x v="13"/>
    <n v="15815200"/>
    <n v="27733380"/>
    <m/>
    <m/>
    <m/>
    <n v="43548580"/>
    <n v="7076452"/>
    <n v="7005310"/>
    <n v="1415869"/>
    <m/>
    <n v="24052580"/>
    <n v="1683007"/>
    <n v="25735587"/>
    <n v="27104316"/>
    <n v="-1368729"/>
    <n v="-0.05"/>
    <n v="-21221"/>
    <n v="-1389950"/>
    <n v="-0.05"/>
    <n v="2244190"/>
    <n v="1754179"/>
    <n v="3998369"/>
    <n v="29410307"/>
    <n v="16960547"/>
    <n v="12449760"/>
  </r>
  <r>
    <n v="39"/>
    <n v="6920242"/>
    <x v="27"/>
    <x v="14"/>
    <n v="12636940"/>
    <n v="31815271"/>
    <m/>
    <m/>
    <m/>
    <n v="44452211"/>
    <n v="6607265"/>
    <n v="13320016"/>
    <n v="1805764"/>
    <n v="21733045"/>
    <n v="21012882"/>
    <n v="6321921"/>
    <n v="27334803"/>
    <n v="28219289"/>
    <n v="-884486"/>
    <n v="-0.03"/>
    <n v="48545"/>
    <n v="-835941"/>
    <n v="-0.03"/>
    <n v="707856"/>
    <n v="998428"/>
    <n v="1706284"/>
    <n v="29816409"/>
    <n v="18469951"/>
    <n v="11346458"/>
  </r>
  <r>
    <n v="39"/>
    <n v="6920242"/>
    <x v="27"/>
    <x v="15"/>
    <n v="12752063"/>
    <n v="33939263"/>
    <m/>
    <m/>
    <m/>
    <n v="46691326"/>
    <n v="6053211"/>
    <n v="14931743"/>
    <n v="1676730"/>
    <n v="22661684"/>
    <n v="22526076"/>
    <n v="9499290"/>
    <n v="32025366"/>
    <n v="29781267"/>
    <n v="2244099"/>
    <n v="7.0000000000000007E-2"/>
    <n v="91497"/>
    <n v="2335596"/>
    <n v="7.0000000000000007E-2"/>
    <n v="794716"/>
    <n v="708850"/>
    <n v="1503566"/>
    <n v="31880288"/>
    <n v="19664845"/>
    <n v="12215443"/>
  </r>
  <r>
    <n v="39"/>
    <n v="6920242"/>
    <x v="27"/>
    <x v="16"/>
    <n v="14304642"/>
    <n v="39537537"/>
    <m/>
    <m/>
    <m/>
    <n v="53842179"/>
    <n v="8071366"/>
    <n v="14374865"/>
    <n v="2674138"/>
    <n v="25120369"/>
    <n v="27174795"/>
    <n v="6456295"/>
    <n v="33631090"/>
    <n v="33519771"/>
    <n v="111319"/>
    <n v="3.3100027385374702E-3"/>
    <n v="97651"/>
    <n v="208970"/>
    <n v="6.1956062931610798E-3"/>
    <n v="935387"/>
    <n v="611628"/>
    <n v="1547015"/>
    <n v="29361117"/>
    <n v="20285546"/>
    <n v="9075571"/>
  </r>
  <r>
    <n v="39"/>
    <n v="6920242"/>
    <x v="27"/>
    <x v="17"/>
    <n v="13066165"/>
    <n v="40889140"/>
    <m/>
    <m/>
    <m/>
    <n v="53955305"/>
    <n v="14341584"/>
    <n v="8520398"/>
    <n v="2735389"/>
    <n v="25597371"/>
    <n v="26718353"/>
    <n v="6333958"/>
    <n v="33052311"/>
    <n v="34798460"/>
    <n v="-1746149"/>
    <n v="-0.05"/>
    <n v="26846"/>
    <n v="-1719303"/>
    <n v="-0.05"/>
    <n v="311820"/>
    <n v="1327761"/>
    <n v="1639581"/>
    <n v="49061027"/>
    <n v="20944042"/>
    <n v="28116985"/>
  </r>
  <r>
    <n v="39"/>
    <n v="6920242"/>
    <x v="27"/>
    <x v="18"/>
    <m/>
    <m/>
    <m/>
    <m/>
    <m/>
    <m/>
    <m/>
    <m/>
    <m/>
    <m/>
    <m/>
    <m/>
    <m/>
    <m/>
    <m/>
    <m/>
    <m/>
    <m/>
    <m/>
    <m/>
    <m/>
    <n v="0"/>
    <m/>
    <m/>
    <m/>
  </r>
  <r>
    <n v="40"/>
    <n v="6920173"/>
    <x v="28"/>
    <x v="0"/>
    <s v="na"/>
    <s v="na"/>
    <s v="na"/>
    <s v="na"/>
    <s v="na"/>
    <n v="55026000"/>
    <s v="na"/>
    <s v="na"/>
    <s v="na"/>
    <s v="na"/>
    <n v="34979000"/>
    <n v="269000"/>
    <n v="35248000"/>
    <n v="34734000"/>
    <n v="514000"/>
    <n v="0.01"/>
    <n v="-341000"/>
    <n v="173000"/>
    <n v="4.9560260119746796E-3"/>
    <n v="2037000"/>
    <n v="1084000"/>
    <n v="3121000"/>
    <s v="na"/>
    <s v="na"/>
    <s v="na"/>
  </r>
  <r>
    <n v="40"/>
    <n v="6920173"/>
    <x v="28"/>
    <x v="1"/>
    <s v="na"/>
    <s v="na"/>
    <s v="na"/>
    <s v="na"/>
    <s v="na"/>
    <n v="64565000"/>
    <s v="na"/>
    <s v="na"/>
    <s v="na"/>
    <s v="na"/>
    <n v="40011000"/>
    <n v="215000"/>
    <n v="40226000"/>
    <n v="37815000"/>
    <n v="2411000"/>
    <n v="0.05"/>
    <n v="75000"/>
    <n v="2486000"/>
    <n v="0.06"/>
    <n v="2217000"/>
    <n v="1476000"/>
    <n v="3693000"/>
    <s v="na"/>
    <s v="na"/>
    <s v="na"/>
  </r>
  <r>
    <n v="40"/>
    <n v="6920173"/>
    <x v="28"/>
    <x v="2"/>
    <s v="na"/>
    <s v="na"/>
    <s v="na"/>
    <s v="na"/>
    <s v="na"/>
    <n v="73662000"/>
    <s v="na"/>
    <s v="na"/>
    <s v="na"/>
    <s v="na"/>
    <n v="41214000"/>
    <n v="3399000"/>
    <n v="44613000"/>
    <n v="42908000"/>
    <n v="1705000"/>
    <n v="0.03"/>
    <n v="727000"/>
    <n v="2432000"/>
    <n v="0.05"/>
    <n v="3140000"/>
    <n v="1059000"/>
    <n v="4199000"/>
    <s v="na"/>
    <s v="na"/>
    <s v="na"/>
  </r>
  <r>
    <n v="40"/>
    <n v="6920173"/>
    <x v="28"/>
    <x v="3"/>
    <s v="na"/>
    <s v="na"/>
    <s v="na"/>
    <s v="na"/>
    <s v="na"/>
    <n v="87715000"/>
    <s v="na"/>
    <s v="na"/>
    <s v="na"/>
    <s v="na"/>
    <n v="44175000"/>
    <n v="4107000"/>
    <n v="48282000"/>
    <n v="47958000"/>
    <n v="324000"/>
    <n v="6.7105753697029903E-3"/>
    <n v="300000"/>
    <n v="624000"/>
    <n v="0.01"/>
    <n v="3877000"/>
    <n v="1825000"/>
    <n v="5702000"/>
    <s v="na"/>
    <s v="na"/>
    <s v="na"/>
  </r>
  <r>
    <n v="40"/>
    <n v="6920173"/>
    <x v="28"/>
    <x v="4"/>
    <s v="na"/>
    <s v="na"/>
    <s v="na"/>
    <s v="na"/>
    <s v="na"/>
    <n v="106870759"/>
    <s v="na"/>
    <s v="na"/>
    <s v="na"/>
    <s v="na"/>
    <n v="51060847"/>
    <n v="5840153"/>
    <n v="56901000"/>
    <n v="55346000"/>
    <n v="1555000"/>
    <n v="0.02"/>
    <n v="377000"/>
    <n v="1932000"/>
    <n v="0.03"/>
    <n v="5522977"/>
    <n v="3200979"/>
    <n v="8723956"/>
    <s v="na"/>
    <s v="na"/>
    <s v="na"/>
  </r>
  <r>
    <n v="40"/>
    <n v="6920173"/>
    <x v="28"/>
    <x v="5"/>
    <s v="na"/>
    <s v="na"/>
    <s v="na"/>
    <s v="na"/>
    <s v="na"/>
    <n v="118501200"/>
    <s v="na"/>
    <s v="na"/>
    <s v="na"/>
    <s v="na"/>
    <n v="55513584"/>
    <n v="4434416"/>
    <n v="59948000"/>
    <n v="60058000"/>
    <n v="-110000"/>
    <n v="-1.8349236004537299E-3"/>
    <n v="56000"/>
    <n v="-54000"/>
    <n v="-8.9994000399973295E-4"/>
    <n v="4113549"/>
    <n v="8159855"/>
    <n v="12273404"/>
    <s v="na"/>
    <s v="na"/>
    <s v="na"/>
  </r>
  <r>
    <n v="40"/>
    <n v="6920173"/>
    <x v="28"/>
    <x v="6"/>
    <s v="na"/>
    <s v="na"/>
    <s v="na"/>
    <s v="na"/>
    <s v="na"/>
    <n v="128848497"/>
    <s v="na"/>
    <s v="na"/>
    <s v="na"/>
    <s v="na"/>
    <n v="58167317"/>
    <n v="326289"/>
    <n v="58493606"/>
    <n v="58742397"/>
    <n v="-248791"/>
    <n v="-4.2533024891643701E-3"/>
    <n v="101142"/>
    <n v="-147649"/>
    <n v="-2.5198333475211802E-3"/>
    <n v="2919452"/>
    <n v="11427738"/>
    <n v="14347190"/>
    <s v="na"/>
    <s v="na"/>
    <s v="na"/>
  </r>
  <r>
    <n v="40"/>
    <n v="6920173"/>
    <x v="28"/>
    <x v="7"/>
    <n v="86918475"/>
    <n v="67213941"/>
    <n v="0"/>
    <n v="0"/>
    <n v="0"/>
    <n v="154132416"/>
    <n v="29278959"/>
    <n v="15390620"/>
    <n v="25847535"/>
    <n v="70517114"/>
    <n v="64228503"/>
    <n v="326289"/>
    <n v="64554792"/>
    <n v="61746329"/>
    <n v="2808463"/>
    <n v="0.04"/>
    <n v="424728"/>
    <n v="3233191"/>
    <n v="0.04"/>
    <n v="6090794"/>
    <n v="13296005"/>
    <n v="19386799"/>
    <n v="59467892"/>
    <n v="38519570"/>
    <n v="20948322"/>
  </r>
  <r>
    <n v="40"/>
    <n v="6920173"/>
    <x v="28"/>
    <x v="8"/>
    <n v="97582458"/>
    <n v="80253063"/>
    <n v="0"/>
    <n v="0"/>
    <n v="0"/>
    <n v="177835521"/>
    <n v="38916881"/>
    <n v="19112548"/>
    <n v="23574031"/>
    <n v="81603460"/>
    <n v="72199157"/>
    <n v="363166"/>
    <n v="72562323"/>
    <n v="69842145"/>
    <n v="2720178"/>
    <n v="0.03"/>
    <n v="-3184"/>
    <n v="2716994"/>
    <n v="0.03"/>
    <n v="9602781"/>
    <n v="14430123"/>
    <n v="24032904"/>
    <n v="66793134"/>
    <n v="41159698"/>
    <n v="25633436"/>
  </r>
  <r>
    <n v="40"/>
    <n v="6920173"/>
    <x v="28"/>
    <x v="9"/>
    <n v="106631614"/>
    <n v="93127022"/>
    <m/>
    <m/>
    <m/>
    <n v="199758000"/>
    <n v="49652336"/>
    <n v="22761187"/>
    <n v="23471242"/>
    <n v="95884765"/>
    <n v="87704000"/>
    <n v="390000"/>
    <n v="88094000"/>
    <n v="86837000"/>
    <n v="1257000"/>
    <n v="0.01"/>
    <n v="-1710000"/>
    <n v="-453000"/>
    <n v="-5.2440266716058496E-3"/>
    <n v="11199401"/>
    <n v="16170138"/>
    <n v="27369539"/>
    <n v="80673551"/>
    <n v="44759628"/>
    <n v="35913923"/>
  </r>
  <r>
    <n v="40"/>
    <n v="6920173"/>
    <x v="28"/>
    <x v="10"/>
    <n v="114430976"/>
    <n v="112559077"/>
    <m/>
    <m/>
    <m/>
    <n v="226990053"/>
    <n v="57973796"/>
    <n v="26251129"/>
    <n v="25615999"/>
    <n v="109840924"/>
    <n v="96291490"/>
    <n v="407306"/>
    <n v="96698796"/>
    <n v="92915514"/>
    <n v="3783282"/>
    <n v="0.03"/>
    <n v="2488072"/>
    <n v="6271354"/>
    <n v="0.06"/>
    <n v="9961830"/>
    <n v="20857639"/>
    <n v="30819469"/>
    <n v="87014201"/>
    <n v="49140211"/>
    <n v="37873990"/>
  </r>
  <r>
    <n v="40"/>
    <n v="6920173"/>
    <x v="28"/>
    <x v="11"/>
    <n v="114300000"/>
    <n v="133865000"/>
    <m/>
    <m/>
    <m/>
    <n v="248165000"/>
    <n v="61010000"/>
    <n v="32938000"/>
    <n v="27624000"/>
    <n v="121572000"/>
    <n v="102043000"/>
    <n v="399000"/>
    <n v="102442000"/>
    <n v="97012000"/>
    <n v="5430000"/>
    <n v="0.05"/>
    <n v="1903000"/>
    <n v="7333000"/>
    <n v="7.0000000000000007E-2"/>
    <n v="8215000"/>
    <n v="24550000"/>
    <n v="32765000"/>
    <n v="92825000"/>
    <n v="52570000"/>
    <n v="40255000"/>
  </r>
  <r>
    <n v="40"/>
    <n v="6920173"/>
    <x v="28"/>
    <x v="12"/>
    <n v="124976000"/>
    <n v="138462000"/>
    <n v="0"/>
    <n v="0"/>
    <n v="0"/>
    <n v="263438000"/>
    <n v="66035000"/>
    <n v="36971000"/>
    <n v="27754000"/>
    <n v="130760000"/>
    <n v="99033000"/>
    <n v="3240000"/>
    <n v="102273000"/>
    <n v="96701000"/>
    <n v="5572000"/>
    <n v="0.05"/>
    <n v="873000"/>
    <n v="6445000"/>
    <n v="0.06"/>
    <n v="7453000"/>
    <n v="26192000"/>
    <n v="33645000"/>
    <n v="95509000"/>
    <n v="55753000"/>
    <n v="39756000"/>
  </r>
  <r>
    <n v="40"/>
    <n v="6920173"/>
    <x v="28"/>
    <x v="13"/>
    <n v="137817000"/>
    <n v="151439000"/>
    <n v="0"/>
    <n v="0"/>
    <n v="0"/>
    <n v="289256000"/>
    <n v="81550000"/>
    <n v="41702000"/>
    <n v="28620000"/>
    <m/>
    <n v="101477000"/>
    <n v="2656000"/>
    <n v="104133000"/>
    <n v="102412000"/>
    <n v="1721000"/>
    <n v="0.01"/>
    <n v="1599000"/>
    <n v="3320000"/>
    <n v="0.03"/>
    <n v="10801000"/>
    <n v="25106000"/>
    <n v="35907000"/>
    <n v="103063000"/>
    <n v="60066000"/>
    <n v="42997000"/>
  </r>
  <r>
    <n v="40"/>
    <n v="6920173"/>
    <x v="28"/>
    <x v="14"/>
    <n v="161040000"/>
    <n v="161976000"/>
    <m/>
    <n v="3139000"/>
    <m/>
    <n v="326155000"/>
    <n v="93766000"/>
    <n v="47560000"/>
    <n v="32589000"/>
    <n v="173915000"/>
    <n v="118458000"/>
    <n v="3814000"/>
    <n v="122272000"/>
    <n v="113507000"/>
    <n v="8765000"/>
    <n v="7.0000000000000007E-2"/>
    <n v="1817000"/>
    <n v="10582000"/>
    <n v="0.08"/>
    <n v="11408000"/>
    <n v="22374000"/>
    <n v="33782000"/>
    <n v="106234000"/>
    <n v="63454000"/>
    <n v="42780000"/>
  </r>
  <r>
    <n v="40"/>
    <n v="6920173"/>
    <x v="28"/>
    <x v="15"/>
    <n v="175149000"/>
    <n v="186316000"/>
    <m/>
    <n v="4336000"/>
    <m/>
    <n v="365801000"/>
    <n v="106258000"/>
    <n v="81292000"/>
    <n v="33815000"/>
    <n v="221365000"/>
    <n v="129843000"/>
    <n v="6644000"/>
    <n v="136487000"/>
    <n v="120992000"/>
    <n v="15495000"/>
    <n v="0.11"/>
    <n v="1857000"/>
    <n v="17352000"/>
    <n v="0.12"/>
    <n v="3763000"/>
    <n v="10830000"/>
    <n v="14593000"/>
    <n v="105612000"/>
    <n v="63511000"/>
    <n v="42101000"/>
  </r>
  <r>
    <n v="40"/>
    <n v="6920173"/>
    <x v="28"/>
    <x v="16"/>
    <n v="191610000"/>
    <n v="213093000"/>
    <m/>
    <n v="4935000"/>
    <m/>
    <n v="409638000"/>
    <n v="118615000"/>
    <n v="92680000"/>
    <n v="37687000"/>
    <n v="248982000"/>
    <n v="143876000"/>
    <n v="4344000"/>
    <n v="148220000"/>
    <n v="137172000"/>
    <n v="11048000"/>
    <n v="7.0000000000000007E-2"/>
    <n v="-63000"/>
    <n v="10985000"/>
    <n v="7.0000000000000007E-2"/>
    <n v="3421000"/>
    <n v="13359000"/>
    <n v="16780000"/>
    <n v="101752000"/>
    <n v="57745000"/>
    <n v="44007000"/>
  </r>
  <r>
    <n v="40"/>
    <n v="6920173"/>
    <x v="28"/>
    <x v="17"/>
    <n v="202766000"/>
    <n v="227919000"/>
    <m/>
    <n v="5439000"/>
    <m/>
    <n v="436124000"/>
    <n v="132490000"/>
    <n v="100871000"/>
    <n v="39279000"/>
    <n v="272640000"/>
    <n v="145312000"/>
    <n v="4011000"/>
    <n v="149323000"/>
    <n v="144409000"/>
    <n v="4914000"/>
    <n v="0.03"/>
    <n v="1948000"/>
    <n v="6862000"/>
    <n v="0.04"/>
    <n v="-661000"/>
    <n v="18833000"/>
    <n v="18172000"/>
    <n v="106845000"/>
    <n v="64719000"/>
    <n v="42126000"/>
  </r>
  <r>
    <n v="40"/>
    <n v="6920173"/>
    <x v="28"/>
    <x v="18"/>
    <n v="202132000"/>
    <n v="251609000"/>
    <n v="0"/>
    <n v="557000"/>
    <n v="0"/>
    <n v="454298000"/>
    <n v="136920000"/>
    <n v="101137000"/>
    <n v="42597000"/>
    <n v="280654000"/>
    <n v="149716000"/>
    <n v="4250000"/>
    <n v="153966000"/>
    <n v="144684000"/>
    <n v="9282000"/>
    <m/>
    <n v="1488000"/>
    <n v="10770000"/>
    <m/>
    <n v="2743000"/>
    <n v="21185000"/>
    <n v="23928000"/>
    <n v="112184000"/>
    <n v="70529000"/>
    <n v="41655000"/>
  </r>
  <r>
    <n v="42"/>
    <n v="6920315"/>
    <x v="29"/>
    <x v="0"/>
    <s v="na"/>
    <s v="na"/>
    <s v="na"/>
    <s v="na"/>
    <s v="na"/>
    <n v="32768000"/>
    <s v="na"/>
    <s v="na"/>
    <s v="na"/>
    <s v="na"/>
    <n v="20608000"/>
    <n v="1692000"/>
    <n v="22300000"/>
    <n v="22075000"/>
    <n v="225000"/>
    <n v="0.01"/>
    <n v="513000"/>
    <n v="738000"/>
    <n v="0.03"/>
    <n v="452000"/>
    <n v="267000"/>
    <n v="719000"/>
    <s v="na"/>
    <s v="na"/>
    <s v="na"/>
  </r>
  <r>
    <n v="42"/>
    <n v="6920315"/>
    <x v="29"/>
    <x v="1"/>
    <s v="na"/>
    <s v="na"/>
    <s v="na"/>
    <s v="na"/>
    <s v="na"/>
    <n v="40607000"/>
    <s v="na"/>
    <s v="na"/>
    <s v="na"/>
    <s v="na"/>
    <n v="27500000"/>
    <n v="2246000"/>
    <n v="29746000"/>
    <n v="25733000"/>
    <n v="4013000"/>
    <n v="0.13"/>
    <n v="259000"/>
    <n v="4272000"/>
    <n v="0.14000000000000001"/>
    <n v="559000"/>
    <n v="540000"/>
    <n v="1099000"/>
    <s v="na"/>
    <s v="na"/>
    <s v="na"/>
  </r>
  <r>
    <n v="42"/>
    <n v="6920315"/>
    <x v="29"/>
    <x v="2"/>
    <s v="na"/>
    <s v="na"/>
    <s v="na"/>
    <s v="na"/>
    <s v="na"/>
    <n v="49531000"/>
    <s v="na"/>
    <s v="na"/>
    <s v="na"/>
    <s v="na"/>
    <n v="29938000"/>
    <n v="2875000"/>
    <n v="32813000"/>
    <n v="30407000"/>
    <n v="2406000"/>
    <n v="7.0000000000000007E-2"/>
    <n v="-612000"/>
    <n v="1794000"/>
    <n v="0.05"/>
    <n v="676000"/>
    <n v="1566000"/>
    <n v="2242000"/>
    <s v="na"/>
    <s v="na"/>
    <s v="na"/>
  </r>
  <r>
    <n v="42"/>
    <n v="6920315"/>
    <x v="29"/>
    <x v="3"/>
    <s v="na"/>
    <s v="na"/>
    <s v="na"/>
    <s v="na"/>
    <s v="na"/>
    <n v="57667000"/>
    <s v="na"/>
    <s v="na"/>
    <s v="na"/>
    <s v="na"/>
    <n v="32645000"/>
    <n v="3225000"/>
    <n v="35870000"/>
    <n v="33973000"/>
    <n v="1897000"/>
    <n v="0.05"/>
    <n v="328000"/>
    <n v="2225000"/>
    <n v="0.06"/>
    <n v="1063000"/>
    <n v="2214000"/>
    <n v="3277000"/>
    <s v="na"/>
    <s v="na"/>
    <s v="na"/>
  </r>
  <r>
    <n v="42"/>
    <n v="6920315"/>
    <x v="29"/>
    <x v="4"/>
    <s v="na"/>
    <s v="na"/>
    <s v="na"/>
    <s v="na"/>
    <s v="na"/>
    <n v="65971000"/>
    <s v="na"/>
    <s v="na"/>
    <s v="na"/>
    <s v="na"/>
    <n v="37528000"/>
    <n v="2996000"/>
    <n v="40524000"/>
    <n v="37609000"/>
    <n v="2915000"/>
    <n v="7.0000000000000007E-2"/>
    <n v="292000"/>
    <n v="3207000"/>
    <n v="7.0000000000000007E-2"/>
    <n v="738000"/>
    <n v="2671000"/>
    <n v="3409000"/>
    <s v="na"/>
    <s v="na"/>
    <s v="na"/>
  </r>
  <r>
    <n v="42"/>
    <n v="6920315"/>
    <x v="29"/>
    <x v="5"/>
    <s v="na"/>
    <s v="na"/>
    <s v="na"/>
    <s v="na"/>
    <s v="na"/>
    <n v="73614000"/>
    <s v="na"/>
    <s v="na"/>
    <s v="na"/>
    <s v="na"/>
    <n v="40719000"/>
    <n v="2598000"/>
    <n v="43317000"/>
    <n v="40081000"/>
    <n v="3236000"/>
    <n v="7.0000000000000007E-2"/>
    <n v="1000"/>
    <n v="3237000"/>
    <n v="7.0000000000000007E-2"/>
    <n v="491000"/>
    <n v="4008000"/>
    <n v="4499000"/>
    <s v="na"/>
    <s v="na"/>
    <s v="na"/>
  </r>
  <r>
    <n v="42"/>
    <n v="6920315"/>
    <x v="29"/>
    <x v="6"/>
    <s v="na"/>
    <s v="na"/>
    <s v="na"/>
    <s v="na"/>
    <s v="na"/>
    <n v="89223643"/>
    <s v="na"/>
    <s v="na"/>
    <s v="na"/>
    <s v="na"/>
    <n v="49971628"/>
    <n v="2984222"/>
    <n v="52955850"/>
    <n v="54556784"/>
    <n v="-1600934"/>
    <n v="-0.03"/>
    <n v="0"/>
    <n v="-1600934"/>
    <n v="-0.03"/>
    <n v="1666000"/>
    <n v="3799475"/>
    <n v="5465475"/>
    <s v="na"/>
    <s v="na"/>
    <s v="na"/>
  </r>
  <r>
    <n v="42"/>
    <n v="6920315"/>
    <x v="29"/>
    <x v="7"/>
    <n v="31483844"/>
    <n v="80315985"/>
    <n v="0"/>
    <n v="0"/>
    <n v="0"/>
    <n v="111799829"/>
    <n v="26496403"/>
    <n v="3637502"/>
    <n v="13290814"/>
    <n v="43424719"/>
    <n v="60974967"/>
    <n v="2537156"/>
    <n v="63512123"/>
    <n v="59259556"/>
    <n v="4252567"/>
    <n v="0.06"/>
    <n v="-3703"/>
    <n v="4248864"/>
    <n v="0.06"/>
    <n v="2297172"/>
    <n v="5102971"/>
    <n v="7400143"/>
    <n v="79003886"/>
    <n v="15459046"/>
    <n v="63544840"/>
  </r>
  <r>
    <n v="42"/>
    <n v="6920315"/>
    <x v="29"/>
    <x v="8"/>
    <n v="39258964"/>
    <n v="97465786"/>
    <n v="0"/>
    <n v="0"/>
    <n v="0"/>
    <n v="136724750"/>
    <n v="32854681"/>
    <n v="5384684"/>
    <n v="15289918"/>
    <n v="53529283"/>
    <n v="73189770"/>
    <n v="2747235"/>
    <n v="75937005"/>
    <n v="67602101"/>
    <n v="8334904"/>
    <n v="0.1"/>
    <n v="-669091"/>
    <n v="7665813"/>
    <n v="0.09"/>
    <n v="3224464"/>
    <n v="6781233"/>
    <n v="10005697"/>
    <n v="81545796"/>
    <n v="20119654"/>
    <n v="61426142"/>
  </r>
  <r>
    <n v="42"/>
    <n v="6920315"/>
    <x v="29"/>
    <x v="9"/>
    <n v="40049553"/>
    <n v="111039433"/>
    <m/>
    <m/>
    <m/>
    <n v="151088986"/>
    <n v="34654478"/>
    <n v="8102553"/>
    <n v="15020881"/>
    <n v="57777912"/>
    <n v="80880844"/>
    <n v="2667574"/>
    <n v="83548418"/>
    <n v="76674518"/>
    <n v="6873900"/>
    <n v="0.08"/>
    <n v="-29947"/>
    <n v="6843953"/>
    <n v="0.08"/>
    <n v="4009643"/>
    <n v="12430229"/>
    <n v="16439872"/>
    <n v="81653969"/>
    <n v="24396398"/>
    <n v="57257571"/>
  </r>
  <r>
    <n v="42"/>
    <n v="6920315"/>
    <x v="29"/>
    <x v="10"/>
    <n v="43879368"/>
    <n v="116982328"/>
    <m/>
    <m/>
    <m/>
    <n v="160861696"/>
    <n v="38206352"/>
    <n v="9718283"/>
    <n v="16830036"/>
    <n v="64754671"/>
    <n v="85559523"/>
    <n v="2804623"/>
    <n v="88364146"/>
    <n v="84609748"/>
    <n v="3754398"/>
    <n v="0.04"/>
    <n v="97461"/>
    <n v="3851858"/>
    <n v="0.04"/>
    <n v="3873911"/>
    <n v="10547502"/>
    <n v="14421413"/>
    <n v="81731844"/>
    <n v="27864272"/>
    <n v="53867572"/>
  </r>
  <r>
    <n v="42"/>
    <n v="6920315"/>
    <x v="29"/>
    <x v="11"/>
    <n v="46186094"/>
    <n v="117328320"/>
    <m/>
    <m/>
    <m/>
    <n v="163514414"/>
    <n v="39580828"/>
    <n v="10965842"/>
    <n v="15465455"/>
    <n v="66012125"/>
    <n v="89032675"/>
    <n v="3494544"/>
    <n v="92527219"/>
    <n v="88393031"/>
    <n v="4134188"/>
    <n v="0.04"/>
    <n v="98402"/>
    <n v="4232590"/>
    <n v="0.04"/>
    <n v="3305219"/>
    <n v="8469612"/>
    <n v="11774831"/>
    <n v="83273009"/>
    <n v="31752476"/>
    <n v="51520533"/>
  </r>
  <r>
    <n v="42"/>
    <n v="6920315"/>
    <x v="29"/>
    <x v="12"/>
    <n v="43084727"/>
    <n v="114671625"/>
    <n v="0"/>
    <n v="0"/>
    <n v="0"/>
    <n v="157756352"/>
    <n v="37737906"/>
    <n v="10427786"/>
    <n v="15584520"/>
    <n v="63750212"/>
    <n v="81407486"/>
    <n v="3064604"/>
    <n v="84472090"/>
    <n v="80399229"/>
    <n v="4072861"/>
    <n v="0.04"/>
    <n v="0"/>
    <n v="4072861"/>
    <n v="0.04"/>
    <n v="2414293"/>
    <n v="10184361"/>
    <n v="12598654"/>
    <n v="83804254"/>
    <n v="35403419"/>
    <n v="48400835"/>
  </r>
  <r>
    <n v="42"/>
    <n v="6920315"/>
    <x v="29"/>
    <x v="13"/>
    <n v="41848621"/>
    <n v="97053773"/>
    <m/>
    <m/>
    <n v="23891725"/>
    <n v="163794119"/>
    <n v="40553808"/>
    <n v="11602856"/>
    <n v="15220819"/>
    <m/>
    <n v="83630999"/>
    <n v="4579555"/>
    <n v="88210554"/>
    <n v="74182997"/>
    <n v="14027557"/>
    <n v="0.15"/>
    <n v="0"/>
    <n v="14027557"/>
    <n v="0.15"/>
    <n v="1491270"/>
    <n v="11294367"/>
    <n v="12785637"/>
    <n v="84815387"/>
    <n v="38811121"/>
    <n v="46004266"/>
  </r>
  <r>
    <n v="42"/>
    <n v="6920315"/>
    <x v="29"/>
    <x v="14"/>
    <n v="534330864"/>
    <n v="134919231"/>
    <m/>
    <m/>
    <m/>
    <n v="188050095"/>
    <n v="48645019"/>
    <n v="20155694"/>
    <n v="17683781"/>
    <n v="86484495"/>
    <n v="95188540"/>
    <n v="4056457"/>
    <n v="99244997"/>
    <n v="90599199"/>
    <n v="8645798"/>
    <n v="0.08"/>
    <n v="0"/>
    <n v="8645798"/>
    <n v="0.08"/>
    <n v="1425363"/>
    <n v="4951697"/>
    <n v="6377060"/>
    <n v="77498600"/>
    <n v="33883782"/>
    <n v="43614818"/>
  </r>
  <r>
    <n v="42"/>
    <n v="6920315"/>
    <x v="29"/>
    <x v="15"/>
    <n v="54904338"/>
    <n v="148516706"/>
    <m/>
    <m/>
    <m/>
    <n v="203421044"/>
    <n v="50980301"/>
    <n v="24024578"/>
    <n v="17558722"/>
    <n v="92563601"/>
    <n v="104358034"/>
    <n v="3864647"/>
    <n v="108222681"/>
    <n v="96090943"/>
    <n v="12131738"/>
    <n v="0.11"/>
    <n v="219928"/>
    <n v="12351666"/>
    <n v="0.11"/>
    <n v="712656"/>
    <n v="5786753"/>
    <n v="6499409"/>
    <n v="78457448"/>
    <n v="36740724"/>
    <n v="41716724"/>
  </r>
  <r>
    <n v="42"/>
    <n v="6920315"/>
    <x v="29"/>
    <x v="16"/>
    <n v="56504546"/>
    <n v="167834016"/>
    <m/>
    <m/>
    <m/>
    <n v="224338562"/>
    <n v="59866042"/>
    <n v="24770759"/>
    <n v="23035594"/>
    <n v="107672395"/>
    <n v="110941054"/>
    <n v="2712944"/>
    <n v="113653998"/>
    <n v="104696122"/>
    <n v="8957876"/>
    <n v="7.0000000000000007E-2"/>
    <n v="78949"/>
    <n v="9036825"/>
    <n v="7.0000000000000007E-2"/>
    <n v="845271"/>
    <n v="4879842"/>
    <n v="5725113"/>
    <n v="79493878"/>
    <n v="39677457"/>
    <n v="39816421"/>
  </r>
  <r>
    <n v="42"/>
    <n v="6920315"/>
    <x v="29"/>
    <x v="17"/>
    <n v="58180542"/>
    <n v="181365720"/>
    <m/>
    <m/>
    <m/>
    <n v="239546262"/>
    <n v="65734298"/>
    <n v="25994025"/>
    <n v="26299111"/>
    <n v="118027434"/>
    <n v="114275285"/>
    <n v="4332841"/>
    <n v="118608126"/>
    <n v="105638179"/>
    <n v="12969947"/>
    <n v="0.1"/>
    <n v="102258"/>
    <n v="13072205"/>
    <n v="0.11"/>
    <n v="1356896"/>
    <n v="5886647"/>
    <n v="7243543"/>
    <n v="80970814"/>
    <n v="42236964"/>
    <n v="38733850"/>
  </r>
  <r>
    <n v="42"/>
    <n v="6920315"/>
    <x v="29"/>
    <x v="18"/>
    <m/>
    <m/>
    <m/>
    <m/>
    <m/>
    <m/>
    <m/>
    <m/>
    <m/>
    <m/>
    <m/>
    <m/>
    <m/>
    <m/>
    <m/>
    <m/>
    <m/>
    <m/>
    <m/>
    <m/>
    <m/>
    <n v="0"/>
    <m/>
    <m/>
    <m/>
  </r>
  <r>
    <n v="43"/>
    <n v="6920243"/>
    <x v="30"/>
    <x v="0"/>
    <s v="na"/>
    <s v="na"/>
    <s v="na"/>
    <s v="na"/>
    <s v="na"/>
    <n v="22460285"/>
    <s v="na"/>
    <s v="na"/>
    <s v="na"/>
    <s v="na"/>
    <n v="15466678"/>
    <n v="1118852"/>
    <n v="16585530"/>
    <n v="17034774"/>
    <n v="-449244"/>
    <n v="-0.02"/>
    <n v="592870"/>
    <n v="143626"/>
    <n v="8.3608485074279301E-3"/>
    <n v="487937"/>
    <n v="355323"/>
    <n v="843260"/>
    <s v="na"/>
    <s v="na"/>
    <s v="na"/>
  </r>
  <r>
    <n v="43"/>
    <n v="6920243"/>
    <x v="30"/>
    <x v="1"/>
    <s v="na"/>
    <s v="na"/>
    <s v="na"/>
    <s v="na"/>
    <s v="na"/>
    <n v="26336025"/>
    <s v="na"/>
    <s v="na"/>
    <s v="na"/>
    <s v="na"/>
    <n v="19103000"/>
    <n v="1337000"/>
    <n v="20440000"/>
    <n v="20254000"/>
    <n v="186000"/>
    <n v="9.0998043052837596E-3"/>
    <n v="147000"/>
    <n v="333000"/>
    <n v="0.01"/>
    <n v="1235000"/>
    <n v="99606"/>
    <n v="1334606"/>
    <s v="na"/>
    <s v="na"/>
    <s v="na"/>
  </r>
  <r>
    <n v="43"/>
    <n v="6920243"/>
    <x v="30"/>
    <x v="2"/>
    <s v="na"/>
    <s v="na"/>
    <s v="na"/>
    <s v="na"/>
    <s v="na"/>
    <n v="31264721"/>
    <s v="na"/>
    <s v="na"/>
    <s v="na"/>
    <s v="na"/>
    <n v="21260371"/>
    <n v="2726629"/>
    <n v="23987000"/>
    <n v="24107000"/>
    <n v="-120000"/>
    <n v="-5.0027098011422898E-3"/>
    <n v="150000"/>
    <n v="30000"/>
    <n v="1.2429050834817899E-3"/>
    <n v="1384132.69"/>
    <n v="244101.77"/>
    <n v="1628234.46"/>
    <s v="na"/>
    <s v="na"/>
    <s v="na"/>
  </r>
  <r>
    <n v="43"/>
    <n v="6920243"/>
    <x v="30"/>
    <x v="3"/>
    <s v="na"/>
    <s v="na"/>
    <s v="na"/>
    <s v="na"/>
    <s v="na"/>
    <n v="39061281"/>
    <s v="na"/>
    <s v="na"/>
    <s v="na"/>
    <s v="na"/>
    <n v="24248340"/>
    <n v="3365660"/>
    <n v="27614000"/>
    <n v="28510000"/>
    <n v="-896000"/>
    <n v="-0.03"/>
    <n v="94000"/>
    <n v="-802000"/>
    <n v="-0.02"/>
    <n v="2038411"/>
    <n v="585992"/>
    <n v="2624403"/>
    <s v="na"/>
    <s v="na"/>
    <s v="na"/>
  </r>
  <r>
    <n v="43"/>
    <n v="6920243"/>
    <x v="30"/>
    <x v="4"/>
    <s v="na"/>
    <s v="na"/>
    <s v="na"/>
    <s v="na"/>
    <s v="na"/>
    <n v="46865726"/>
    <s v="na"/>
    <s v="na"/>
    <s v="na"/>
    <s v="na"/>
    <n v="27948814"/>
    <n v="3933458"/>
    <n v="31882272"/>
    <n v="32977159"/>
    <n v="-1094887"/>
    <n v="-0.03"/>
    <n v="87600"/>
    <n v="-1007287"/>
    <n v="-0.03"/>
    <n v="2607494"/>
    <n v="1228335"/>
    <n v="3835829"/>
    <s v="na"/>
    <s v="na"/>
    <s v="na"/>
  </r>
  <r>
    <n v="43"/>
    <n v="6920243"/>
    <x v="30"/>
    <x v="5"/>
    <s v="na"/>
    <s v="na"/>
    <s v="na"/>
    <s v="na"/>
    <s v="na"/>
    <n v="57071855"/>
    <s v="na"/>
    <s v="na"/>
    <s v="na"/>
    <s v="na"/>
    <n v="32045366"/>
    <n v="4896284"/>
    <n v="36941650"/>
    <n v="36787846"/>
    <n v="153804"/>
    <n v="4.1634307076159303E-3"/>
    <n v="-408341"/>
    <n v="-254536"/>
    <n v="-6.9672309179549001E-3"/>
    <n v="3231807"/>
    <n v="1415983"/>
    <n v="4647790"/>
    <s v="na"/>
    <s v="na"/>
    <s v="na"/>
  </r>
  <r>
    <n v="43"/>
    <n v="6920243"/>
    <x v="30"/>
    <x v="6"/>
    <s v="na"/>
    <s v="na"/>
    <s v="na"/>
    <s v="na"/>
    <s v="na"/>
    <n v="62769546"/>
    <s v="na"/>
    <s v="na"/>
    <s v="na"/>
    <s v="na"/>
    <n v="34729764"/>
    <n v="1897800"/>
    <n v="36627564"/>
    <n v="36942988"/>
    <n v="-315424"/>
    <n v="-8.6116565109271292E-3"/>
    <n v="307412"/>
    <n v="-8012"/>
    <n v="-2.1692176001413899E-4"/>
    <n v="3373333"/>
    <n v="1301790"/>
    <n v="4675123"/>
    <s v="na"/>
    <s v="na"/>
    <s v="na"/>
  </r>
  <r>
    <n v="43"/>
    <n v="6920243"/>
    <x v="30"/>
    <x v="7"/>
    <n v="21802394"/>
    <n v="43633776"/>
    <n v="0"/>
    <n v="1911495"/>
    <n v="1279479"/>
    <n v="68627143"/>
    <n v="14885725"/>
    <n v="4053591"/>
    <n v="6097069"/>
    <n v="25036385"/>
    <n v="38427354"/>
    <n v="1560037"/>
    <n v="39987391"/>
    <n v="38495220"/>
    <n v="1492171"/>
    <n v="0.03"/>
    <n v="73885"/>
    <n v="1566056"/>
    <n v="0.03"/>
    <n v="4334879"/>
    <n v="828526"/>
    <n v="5163405"/>
    <n v="2646407"/>
    <n v="1242560"/>
    <n v="1403847"/>
  </r>
  <r>
    <n v="43"/>
    <n v="6920243"/>
    <x v="30"/>
    <x v="8"/>
    <n v="29305687"/>
    <n v="43662450"/>
    <n v="0"/>
    <n v="5890124"/>
    <n v="2063959"/>
    <n v="80922220"/>
    <n v="20322661"/>
    <n v="4912360"/>
    <n v="5890181"/>
    <n v="31125202"/>
    <n v="44156568"/>
    <n v="1989863"/>
    <n v="46146431"/>
    <n v="44313660"/>
    <n v="1832772"/>
    <n v="0.03"/>
    <n v="162581"/>
    <n v="1995352"/>
    <n v="0.03"/>
    <n v="4290568"/>
    <n v="1349882"/>
    <n v="5640450"/>
    <n v="4240797"/>
    <n v="1769426"/>
    <n v="2471371"/>
  </r>
  <r>
    <n v="43"/>
    <n v="6920243"/>
    <x v="30"/>
    <x v="9"/>
    <n v="22873104"/>
    <n v="46842350"/>
    <m/>
    <m/>
    <m/>
    <n v="77426346"/>
    <n v="17779264"/>
    <n v="5339540"/>
    <n v="6527566"/>
    <n v="29646370"/>
    <n v="44218457"/>
    <n v="2092989"/>
    <n v="46311446"/>
    <n v="45184027"/>
    <n v="1127419"/>
    <n v="0.02"/>
    <n v="133553"/>
    <n v="1260972"/>
    <n v="0.02"/>
    <n v="2152949"/>
    <n v="3561519"/>
    <n v="5714468"/>
    <n v="6060806"/>
    <n v="2469011"/>
    <n v="3591794"/>
  </r>
  <r>
    <n v="43"/>
    <n v="6920243"/>
    <x v="30"/>
    <x v="10"/>
    <n v="22056003"/>
    <n v="46087518"/>
    <m/>
    <m/>
    <m/>
    <n v="76796593"/>
    <n v="17576752"/>
    <n v="5255166"/>
    <n v="4789011"/>
    <n v="27620928"/>
    <n v="46160627"/>
    <n v="1633856"/>
    <n v="47794484"/>
    <n v="46589131"/>
    <n v="1205352"/>
    <n v="0.02"/>
    <n v="59900"/>
    <n v="1265252"/>
    <n v="0.02"/>
    <n v="4081362"/>
    <n v="3015038"/>
    <n v="7096400"/>
    <n v="6276831"/>
    <n v="3161129"/>
    <n v="3115702"/>
  </r>
  <r>
    <n v="43"/>
    <n v="6920243"/>
    <x v="30"/>
    <x v="11"/>
    <n v="20651239"/>
    <n v="44833321"/>
    <m/>
    <m/>
    <m/>
    <n v="75841680"/>
    <n v="17980482"/>
    <n v="5821327"/>
    <n v="4089955"/>
    <n v="27891764"/>
    <n v="41487120"/>
    <n v="1752927"/>
    <n v="43240046"/>
    <n v="43611366"/>
    <n v="-371320"/>
    <n v="-8.5874099208867599E-3"/>
    <n v="63688"/>
    <n v="-307632"/>
    <n v="-7.1040525050334001E-3"/>
    <n v="4212787"/>
    <n v="2250009"/>
    <n v="6462796"/>
    <n v="7712225"/>
    <n v="4007868"/>
    <n v="3704357"/>
  </r>
  <r>
    <n v="43"/>
    <n v="6920243"/>
    <x v="30"/>
    <x v="12"/>
    <n v="22544893"/>
    <n v="47185953"/>
    <n v="0"/>
    <n v="8112497"/>
    <n v="1804775"/>
    <n v="79648118"/>
    <n v="21223625"/>
    <n v="6612446"/>
    <n v="4337216"/>
    <n v="32173287"/>
    <n v="40968165"/>
    <n v="2651725"/>
    <n v="43619890"/>
    <n v="44363585"/>
    <n v="-743695"/>
    <n v="-0.01"/>
    <n v="406671"/>
    <n v="-337024"/>
    <n v="-7.6550153440328901E-3"/>
    <n v="3473003"/>
    <n v="3033663"/>
    <n v="6506666"/>
    <n v="7846455"/>
    <n v="4823091"/>
    <n v="3023365"/>
  </r>
  <r>
    <n v="43"/>
    <n v="6920243"/>
    <x v="30"/>
    <x v="13"/>
    <n v="20644513"/>
    <n v="46196298"/>
    <m/>
    <n v="7825397"/>
    <n v="2030484"/>
    <n v="76696692"/>
    <n v="17196635"/>
    <n v="6549087"/>
    <n v="4320383"/>
    <m/>
    <n v="43054811"/>
    <n v="3073001"/>
    <n v="46127812"/>
    <n v="45667290"/>
    <n v="460522"/>
    <n v="9.9836081537966696E-3"/>
    <n v="77702"/>
    <n v="538224"/>
    <n v="0.01"/>
    <n v="2827413"/>
    <n v="2748363"/>
    <n v="5575776"/>
    <n v="8286222"/>
    <n v="5546778"/>
    <n v="2739444"/>
  </r>
  <r>
    <n v="43"/>
    <n v="6920243"/>
    <x v="30"/>
    <x v="14"/>
    <n v="21037672"/>
    <n v="54231713"/>
    <m/>
    <n v="8712825"/>
    <n v="1602488"/>
    <n v="85584698"/>
    <n v="19596647"/>
    <n v="11984482"/>
    <n v="4505122"/>
    <n v="36086251"/>
    <n v="45657152"/>
    <n v="2976565"/>
    <n v="48633718"/>
    <n v="48136249"/>
    <n v="497469"/>
    <n v="0.01"/>
    <n v="74969"/>
    <n v="572438"/>
    <n v="0.01"/>
    <n v="1504925"/>
    <n v="2336371"/>
    <n v="3841296"/>
    <n v="8991290"/>
    <n v="5924272"/>
    <n v="3067019"/>
  </r>
  <r>
    <n v="43"/>
    <n v="6920243"/>
    <x v="30"/>
    <x v="15"/>
    <n v="21495258"/>
    <n v="60340502"/>
    <m/>
    <n v="11371138"/>
    <n v="2241498"/>
    <n v="95448396"/>
    <n v="23542721"/>
    <n v="11239275"/>
    <n v="5128969"/>
    <n v="39910964"/>
    <n v="52162875"/>
    <n v="3304223"/>
    <n v="55467098"/>
    <n v="54846072"/>
    <n v="621026"/>
    <n v="0.01"/>
    <n v="75251"/>
    <n v="696277"/>
    <n v="0.01"/>
    <n v="424294"/>
    <n v="2950262"/>
    <n v="3374556"/>
    <n v="9566987"/>
    <n v="5512709"/>
    <n v="4054279"/>
  </r>
  <r>
    <n v="43"/>
    <n v="6920243"/>
    <x v="30"/>
    <x v="16"/>
    <n v="19856945"/>
    <n v="66497821"/>
    <m/>
    <n v="13580977"/>
    <n v="2382598"/>
    <n v="102318341"/>
    <n v="24031848"/>
    <n v="12020670"/>
    <n v="5687765"/>
    <n v="41740283"/>
    <n v="57661356"/>
    <n v="4555413"/>
    <n v="62216769"/>
    <n v="59840223"/>
    <n v="2376546"/>
    <n v="0.03"/>
    <n v="93162"/>
    <n v="2469708"/>
    <n v="0.03"/>
    <n v="609863"/>
    <n v="2306839"/>
    <n v="2916702"/>
    <n v="18773741"/>
    <n v="6582267"/>
    <n v="12191474"/>
  </r>
  <r>
    <n v="43"/>
    <n v="6920243"/>
    <x v="30"/>
    <x v="17"/>
    <n v="19173075"/>
    <n v="70930233"/>
    <m/>
    <n v="14479304"/>
    <n v="2640217"/>
    <n v="107222829"/>
    <n v="25519803"/>
    <n v="12873659"/>
    <n v="5954888"/>
    <n v="44348350"/>
    <n v="59563352"/>
    <n v="7874227"/>
    <n v="67437579"/>
    <n v="63074934"/>
    <n v="4362645"/>
    <n v="0.06"/>
    <n v="6479099"/>
    <n v="10841744"/>
    <n v="0.14000000000000001"/>
    <n v="666512"/>
    <n v="2644614"/>
    <n v="3311126"/>
    <n v="22830021"/>
    <n v="7482361"/>
    <n v="15347661"/>
  </r>
  <r>
    <n v="43"/>
    <n v="6920243"/>
    <x v="30"/>
    <x v="18"/>
    <m/>
    <m/>
    <m/>
    <m/>
    <m/>
    <m/>
    <m/>
    <m/>
    <m/>
    <m/>
    <m/>
    <m/>
    <m/>
    <m/>
    <m/>
    <m/>
    <m/>
    <m/>
    <m/>
    <m/>
    <m/>
    <n v="0"/>
    <m/>
    <m/>
    <m/>
  </r>
  <r>
    <n v="44"/>
    <n v="6920570"/>
    <x v="31"/>
    <x v="0"/>
    <s v="na"/>
    <s v="na"/>
    <s v="na"/>
    <s v="na"/>
    <s v="na"/>
    <n v="571693000"/>
    <s v="na"/>
    <s v="na"/>
    <s v="na"/>
    <s v="na"/>
    <n v="402548000"/>
    <n v="37570000"/>
    <n v="440118000"/>
    <n v="443463000"/>
    <n v="-3345000"/>
    <n v="-7.6002344825705798E-3"/>
    <n v="5513000"/>
    <n v="2168000"/>
    <n v="4.8650116351869601E-3"/>
    <n v="10138000"/>
    <n v="5020000"/>
    <n v="15158000"/>
    <s v="na"/>
    <s v="na"/>
    <s v="na"/>
  </r>
  <r>
    <n v="44"/>
    <n v="6920570"/>
    <x v="31"/>
    <x v="1"/>
    <s v="na"/>
    <s v="na"/>
    <s v="na"/>
    <s v="na"/>
    <s v="na"/>
    <n v="725914000"/>
    <s v="na"/>
    <s v="na"/>
    <s v="na"/>
    <s v="na"/>
    <n v="459105000"/>
    <n v="43816000"/>
    <n v="502921000"/>
    <n v="473393000"/>
    <n v="29528000"/>
    <n v="0.05"/>
    <n v="9462000"/>
    <n v="38990000"/>
    <n v="7.0000000000000007E-2"/>
    <n v="11786000"/>
    <n v="9175000"/>
    <n v="20961000"/>
    <s v="na"/>
    <s v="na"/>
    <s v="na"/>
  </r>
  <r>
    <n v="44"/>
    <n v="6920570"/>
    <x v="31"/>
    <x v="2"/>
    <s v="na"/>
    <s v="na"/>
    <s v="na"/>
    <s v="na"/>
    <s v="na"/>
    <n v="798304000"/>
    <s v="na"/>
    <s v="na"/>
    <s v="na"/>
    <s v="na"/>
    <n v="505250000"/>
    <n v="39820000"/>
    <n v="545070000"/>
    <n v="528014000"/>
    <n v="17056000"/>
    <n v="0.03"/>
    <n v="7182000"/>
    <n v="24238000"/>
    <n v="0.04"/>
    <n v="15966000"/>
    <n v="13309000"/>
    <n v="29275000"/>
    <s v="na"/>
    <s v="na"/>
    <s v="na"/>
  </r>
  <r>
    <n v="44"/>
    <n v="6920570"/>
    <x v="31"/>
    <x v="3"/>
    <s v="na"/>
    <s v="na"/>
    <s v="na"/>
    <s v="na"/>
    <s v="na"/>
    <n v="949675000"/>
    <s v="na"/>
    <s v="na"/>
    <s v="na"/>
    <s v="na"/>
    <n v="526252000"/>
    <n v="38477000"/>
    <n v="564729000"/>
    <n v="553329000"/>
    <n v="11400000"/>
    <n v="0.02"/>
    <n v="9137000"/>
    <n v="20537000"/>
    <n v="0.03"/>
    <n v="18994000"/>
    <n v="16838000"/>
    <n v="35832000"/>
    <s v="na"/>
    <s v="na"/>
    <s v="na"/>
  </r>
  <r>
    <n v="44"/>
    <n v="6920570"/>
    <x v="31"/>
    <x v="4"/>
    <s v="na"/>
    <s v="na"/>
    <s v="na"/>
    <s v="na"/>
    <s v="na"/>
    <n v="1093070220"/>
    <s v="na"/>
    <s v="na"/>
    <s v="na"/>
    <s v="na"/>
    <n v="552316961"/>
    <n v="43857039"/>
    <n v="596174000"/>
    <n v="564627000"/>
    <n v="31547000"/>
    <n v="0.05"/>
    <n v="2197000"/>
    <n v="33744000"/>
    <n v="0.05"/>
    <n v="29390344"/>
    <n v="21284375"/>
    <n v="50674719"/>
    <s v="na"/>
    <s v="na"/>
    <s v="na"/>
  </r>
  <r>
    <n v="44"/>
    <n v="6920570"/>
    <x v="31"/>
    <x v="5"/>
    <s v="na"/>
    <s v="na"/>
    <s v="na"/>
    <s v="na"/>
    <s v="na"/>
    <n v="1176345148"/>
    <s v="na"/>
    <s v="na"/>
    <s v="na"/>
    <s v="na"/>
    <n v="589866294"/>
    <n v="46775706"/>
    <n v="636642000"/>
    <n v="603313000"/>
    <n v="33329000"/>
    <n v="0.05"/>
    <n v="7667000"/>
    <n v="40996000"/>
    <n v="0.06"/>
    <n v="45421290"/>
    <n v="24324202"/>
    <n v="69745492"/>
    <s v="na"/>
    <s v="na"/>
    <s v="na"/>
  </r>
  <r>
    <n v="44"/>
    <n v="6920570"/>
    <x v="31"/>
    <x v="6"/>
    <s v="na"/>
    <s v="na"/>
    <s v="na"/>
    <s v="na"/>
    <s v="na"/>
    <n v="1219310703"/>
    <s v="na"/>
    <s v="na"/>
    <s v="na"/>
    <s v="na"/>
    <n v="674232545"/>
    <n v="48056465"/>
    <n v="722289010"/>
    <n v="679300000"/>
    <n v="42989000"/>
    <n v="0.05"/>
    <n v="5667000"/>
    <n v="48656000"/>
    <n v="0.06"/>
    <n v="41915912"/>
    <n v="30688093"/>
    <n v="72604005"/>
    <s v="na"/>
    <s v="na"/>
    <s v="na"/>
  </r>
  <r>
    <n v="44"/>
    <n v="6920570"/>
    <x v="31"/>
    <x v="7"/>
    <n v="869456269"/>
    <n v="476658966"/>
    <n v="0"/>
    <n v="0"/>
    <n v="0"/>
    <n v="1346115235"/>
    <n v="155476991"/>
    <n v="98838145"/>
    <n v="276475127"/>
    <n v="530789263"/>
    <n v="727650000"/>
    <n v="44834000"/>
    <n v="772484000"/>
    <n v="755150000"/>
    <n v="17334000"/>
    <n v="0.02"/>
    <n v="10567000"/>
    <n v="27900737"/>
    <n v="0.03"/>
    <n v="33786553"/>
    <n v="37600889"/>
    <n v="71387442"/>
    <n v="830374348"/>
    <n v="324475417"/>
    <n v="505898932"/>
  </r>
  <r>
    <n v="44"/>
    <n v="6920570"/>
    <x v="31"/>
    <x v="8"/>
    <n v="972364043"/>
    <n v="554752515"/>
    <n v="0"/>
    <n v="0"/>
    <n v="0"/>
    <n v="1527116558"/>
    <n v="188566414"/>
    <n v="117954009"/>
    <n v="302505932"/>
    <n v="609026355"/>
    <n v="805346401"/>
    <n v="52272244"/>
    <n v="857618645"/>
    <n v="820716741"/>
    <n v="36901904"/>
    <n v="0.04"/>
    <n v="8955509"/>
    <n v="45857413"/>
    <n v="0.05"/>
    <n v="47614572"/>
    <n v="42381244"/>
    <n v="89995816"/>
    <n v="899404340"/>
    <n v="365381532"/>
    <n v="534022808"/>
  </r>
  <r>
    <n v="44"/>
    <n v="6920570"/>
    <x v="31"/>
    <x v="9"/>
    <n v="1063427576"/>
    <n v="653342202"/>
    <m/>
    <m/>
    <m/>
    <n v="1716769778"/>
    <n v="255310915"/>
    <n v="126643384"/>
    <n v="294602166"/>
    <n v="676556465"/>
    <n v="899010245"/>
    <n v="55861604"/>
    <n v="954871849"/>
    <n v="898290081"/>
    <n v="56581768"/>
    <n v="0.05"/>
    <n v="2129496"/>
    <n v="58711264"/>
    <n v="0.06"/>
    <n v="44658592"/>
    <n v="60529803"/>
    <n v="105188395"/>
    <n v="945428666"/>
    <n v="412853051"/>
    <n v="532575615"/>
  </r>
  <r>
    <n v="44"/>
    <n v="6920570"/>
    <x v="31"/>
    <x v="10"/>
    <n v="1126359451"/>
    <n v="791291447"/>
    <m/>
    <m/>
    <m/>
    <n v="1917650898"/>
    <n v="322105975"/>
    <n v="125639793"/>
    <n v="356670199"/>
    <n v="804415967"/>
    <n v="993366929"/>
    <n v="64170351"/>
    <n v="1057537280"/>
    <n v="995102886"/>
    <n v="62434394"/>
    <n v="0.05"/>
    <n v="12586506"/>
    <n v="75020900"/>
    <n v="7.0000000000000007E-2"/>
    <n v="47898253"/>
    <n v="71969749"/>
    <n v="119868002"/>
    <n v="962548500"/>
    <n v="447754368"/>
    <n v="514794132"/>
  </r>
  <r>
    <n v="44"/>
    <n v="6920570"/>
    <x v="31"/>
    <x v="11"/>
    <n v="1198258786"/>
    <n v="873248313"/>
    <m/>
    <m/>
    <m/>
    <n v="2071507099"/>
    <n v="350055488"/>
    <n v="161004336"/>
    <n v="410656153"/>
    <n v="921715977"/>
    <n v="1032907280"/>
    <n v="42072278"/>
    <n v="1074979558"/>
    <n v="1012447168"/>
    <n v="62532390"/>
    <n v="0.05"/>
    <n v="7902599"/>
    <n v="70434989"/>
    <n v="0.06"/>
    <n v="40933991"/>
    <n v="75949851"/>
    <n v="116883842"/>
    <n v="1021252953"/>
    <n v="490302427"/>
    <n v="530950526"/>
  </r>
  <r>
    <n v="44"/>
    <n v="6920570"/>
    <x v="31"/>
    <x v="12"/>
    <n v="1250386143"/>
    <n v="929732441"/>
    <n v="0"/>
    <n v="0"/>
    <n v="0"/>
    <n v="2180118584"/>
    <n v="373825544"/>
    <n v="161656275"/>
    <n v="411522415"/>
    <n v="947004234"/>
    <n v="1121234589"/>
    <n v="56345992"/>
    <n v="1177580581"/>
    <n v="1096631813"/>
    <n v="80948767"/>
    <n v="0.06"/>
    <n v="22029003"/>
    <n v="102977771"/>
    <n v="0.08"/>
    <n v="39218608"/>
    <n v="72661154"/>
    <n v="111879762"/>
    <n v="1063002768"/>
    <n v="533847350"/>
    <n v="529155418"/>
  </r>
  <r>
    <n v="44"/>
    <n v="6920570"/>
    <x v="31"/>
    <x v="13"/>
    <n v="1369788286"/>
    <n v="1041201330"/>
    <n v="0"/>
    <n v="0"/>
    <n v="0"/>
    <n v="2410989616"/>
    <n v="434845826"/>
    <n v="190955858"/>
    <n v="461560178"/>
    <n v="1087361861"/>
    <n v="1186558369"/>
    <n v="47991077"/>
    <n v="1234549446"/>
    <n v="1154841316"/>
    <n v="79708130"/>
    <n v="0.06"/>
    <n v="7506362"/>
    <n v="87214492"/>
    <n v="7.0000000000000007E-2"/>
    <n v="49173120"/>
    <n v="87896265"/>
    <n v="137069385"/>
    <n v="1133676712"/>
    <n v="585245193"/>
    <n v="548431520"/>
  </r>
  <r>
    <n v="44"/>
    <n v="6920570"/>
    <x v="31"/>
    <x v="14"/>
    <n v="1440360570"/>
    <n v="1186287404"/>
    <m/>
    <m/>
    <m/>
    <n v="2626647974"/>
    <n v="490933483"/>
    <n v="249979173"/>
    <n v="476392630"/>
    <n v="1217305286"/>
    <n v="1294299461"/>
    <n v="48922075"/>
    <n v="1343221537"/>
    <n v="1249383966"/>
    <n v="93837571"/>
    <n v="0.06"/>
    <n v="22511685"/>
    <n v="116349256"/>
    <n v="0.08"/>
    <n v="45333052"/>
    <n v="69710175"/>
    <n v="115043227"/>
    <n v="1316966590"/>
    <n v="630379854"/>
    <n v="686586736"/>
  </r>
  <r>
    <n v="44"/>
    <n v="6920570"/>
    <x v="31"/>
    <x v="15"/>
    <n v="1543861775"/>
    <n v="13733988903"/>
    <m/>
    <m/>
    <m/>
    <n v="2917850678"/>
    <n v="552504983"/>
    <n v="557166659"/>
    <n v="318682816"/>
    <n v="1428354458"/>
    <n v="1435787595"/>
    <n v="65295027"/>
    <n v="1501082622"/>
    <n v="1406235215"/>
    <n v="94847407"/>
    <n v="0.06"/>
    <n v="5765803"/>
    <n v="100613210"/>
    <n v="0.06"/>
    <n v="19134583"/>
    <n v="34574042"/>
    <n v="53708625"/>
    <n v="1383200354"/>
    <n v="681884727"/>
    <n v="701315627"/>
  </r>
  <r>
    <n v="44"/>
    <n v="6920570"/>
    <x v="31"/>
    <x v="16"/>
    <n v="1744422645"/>
    <n v="1585697584"/>
    <m/>
    <m/>
    <m/>
    <n v="3330120229"/>
    <n v="658858616"/>
    <n v="376653527"/>
    <n v="663277242"/>
    <n v="1698789385"/>
    <n v="1579879499"/>
    <n v="67762114"/>
    <n v="1647641612"/>
    <n v="1527248525"/>
    <n v="120393087"/>
    <n v="7.0000000000000007E-2"/>
    <n v="23840829"/>
    <n v="144233916"/>
    <n v="0.08"/>
    <n v="18262294"/>
    <n v="33189052"/>
    <n v="51451346"/>
    <n v="1494840835"/>
    <n v="731939777"/>
    <n v="762901058"/>
  </r>
  <r>
    <n v="44"/>
    <n v="6920570"/>
    <x v="31"/>
    <x v="17"/>
    <n v="1817053149"/>
    <n v="1782626960"/>
    <m/>
    <m/>
    <m/>
    <n v="3599680109"/>
    <n v="726474460"/>
    <n v="424913412"/>
    <n v="733247343"/>
    <n v="1884635214"/>
    <n v="1668731483"/>
    <n v="81505124"/>
    <n v="1750236608"/>
    <n v="1672671477"/>
    <n v="77565131"/>
    <n v="0.04"/>
    <n v="18754819"/>
    <n v="96319949"/>
    <n v="0.05"/>
    <n v="14230459"/>
    <n v="32082953"/>
    <n v="46313412"/>
    <n v="1630800416"/>
    <n v="800845580"/>
    <n v="829954836"/>
  </r>
  <r>
    <n v="44"/>
    <n v="6920570"/>
    <x v="31"/>
    <x v="18"/>
    <n v="1916551200"/>
    <n v="2037327420"/>
    <n v="0"/>
    <n v="0"/>
    <n v="0"/>
    <n v="3953878620"/>
    <n v="855428722"/>
    <n v="547111681"/>
    <n v="805029136"/>
    <n v="2207569539"/>
    <n v="1694524184"/>
    <n v="101222229"/>
    <n v="1795746413"/>
    <n v="1712829281"/>
    <n v="82917132"/>
    <m/>
    <n v="15758451"/>
    <n v="98675583"/>
    <m/>
    <n v="15102878"/>
    <n v="36682019"/>
    <n v="51784897"/>
    <n v="1839842572"/>
    <n v="870413150"/>
    <n v="969429423"/>
  </r>
  <r>
    <n v="45"/>
    <n v="6920325"/>
    <x v="32"/>
    <x v="0"/>
    <s v="na"/>
    <s v="na"/>
    <s v="na"/>
    <s v="na"/>
    <s v="na"/>
    <n v="34817033"/>
    <s v="na"/>
    <s v="na"/>
    <s v="na"/>
    <s v="na"/>
    <n v="24337968"/>
    <n v="520181"/>
    <n v="24858149"/>
    <n v="24874029"/>
    <n v="-15880"/>
    <n v="-6.3882471699723098E-4"/>
    <n v="1133002"/>
    <n v="1117122"/>
    <n v="0.04"/>
    <n v="1221173"/>
    <n v="229000"/>
    <n v="1450173"/>
    <s v="na"/>
    <s v="na"/>
    <s v="na"/>
  </r>
  <r>
    <n v="45"/>
    <n v="6920325"/>
    <x v="32"/>
    <x v="1"/>
    <s v="na"/>
    <s v="na"/>
    <s v="na"/>
    <s v="na"/>
    <s v="na"/>
    <n v="38942501"/>
    <s v="na"/>
    <s v="na"/>
    <s v="na"/>
    <s v="na"/>
    <n v="26555216"/>
    <n v="1030927"/>
    <n v="27586143"/>
    <n v="27869610"/>
    <n v="-283467"/>
    <n v="-0.01"/>
    <n v="1147110"/>
    <n v="863643"/>
    <n v="0.03"/>
    <n v="1168454"/>
    <n v="343000"/>
    <n v="1511454"/>
    <s v="na"/>
    <s v="na"/>
    <s v="na"/>
  </r>
  <r>
    <n v="45"/>
    <n v="6920325"/>
    <x v="32"/>
    <x v="2"/>
    <s v="na"/>
    <s v="na"/>
    <s v="na"/>
    <s v="na"/>
    <s v="na"/>
    <n v="45810750"/>
    <s v="na"/>
    <s v="na"/>
    <s v="na"/>
    <s v="na"/>
    <n v="28817761"/>
    <n v="1850239"/>
    <n v="30668000"/>
    <n v="30312000"/>
    <n v="356000"/>
    <n v="0.01"/>
    <n v="14000"/>
    <n v="370000"/>
    <n v="0.01"/>
    <n v="1601426"/>
    <n v="247861"/>
    <n v="1849287"/>
    <s v="na"/>
    <s v="na"/>
    <s v="na"/>
  </r>
  <r>
    <n v="45"/>
    <n v="6920325"/>
    <x v="32"/>
    <x v="3"/>
    <s v="na"/>
    <s v="na"/>
    <s v="na"/>
    <s v="na"/>
    <s v="na"/>
    <n v="52017661"/>
    <s v="na"/>
    <s v="na"/>
    <s v="na"/>
    <s v="na"/>
    <n v="31402754"/>
    <n v="3133246"/>
    <n v="34536000"/>
    <n v="33946000"/>
    <n v="590000"/>
    <n v="0.01"/>
    <n v="-21000"/>
    <n v="569000"/>
    <n v="0.01"/>
    <n v="2058070"/>
    <n v="989613"/>
    <n v="3047683"/>
    <s v="na"/>
    <s v="na"/>
    <s v="na"/>
  </r>
  <r>
    <n v="45"/>
    <n v="6920325"/>
    <x v="32"/>
    <x v="4"/>
    <s v="na"/>
    <s v="na"/>
    <s v="na"/>
    <s v="na"/>
    <s v="na"/>
    <n v="58612385"/>
    <s v="na"/>
    <s v="na"/>
    <s v="na"/>
    <s v="na"/>
    <n v="34268222"/>
    <n v="3271762"/>
    <n v="37539984"/>
    <n v="36722440"/>
    <n v="817544"/>
    <n v="0.02"/>
    <n v="201012"/>
    <n v="1018556"/>
    <n v="0.02"/>
    <n v="2197510"/>
    <n v="2053760"/>
    <n v="4251270"/>
    <s v="na"/>
    <s v="na"/>
    <s v="na"/>
  </r>
  <r>
    <n v="45"/>
    <n v="6920325"/>
    <x v="32"/>
    <x v="5"/>
    <s v="na"/>
    <s v="na"/>
    <s v="na"/>
    <s v="na"/>
    <s v="na"/>
    <n v="66112795"/>
    <s v="na"/>
    <s v="na"/>
    <s v="na"/>
    <s v="na"/>
    <n v="37495218"/>
    <n v="3622108"/>
    <n v="41117326"/>
    <n v="41296673"/>
    <n v="-179347"/>
    <n v="-4.3618352029993401E-3"/>
    <n v="284475"/>
    <n v="105128"/>
    <n v="2.5392132095895998E-3"/>
    <n v="2407087"/>
    <n v="2401497"/>
    <n v="4808584"/>
    <s v="na"/>
    <s v="na"/>
    <s v="na"/>
  </r>
  <r>
    <n v="45"/>
    <n v="6920325"/>
    <x v="32"/>
    <x v="6"/>
    <s v="na"/>
    <s v="na"/>
    <s v="na"/>
    <s v="na"/>
    <s v="na"/>
    <n v="76217442"/>
    <s v="na"/>
    <s v="na"/>
    <s v="na"/>
    <s v="na"/>
    <n v="41602000"/>
    <n v="1242000"/>
    <n v="42844000"/>
    <n v="43055000"/>
    <n v="-211000"/>
    <n v="-4.9248436187097396E-3"/>
    <n v="821000"/>
    <n v="610000"/>
    <n v="0.01"/>
    <n v="3009000"/>
    <n v="1736914"/>
    <n v="4745914"/>
    <s v="na"/>
    <s v="na"/>
    <s v="na"/>
  </r>
  <r>
    <n v="45"/>
    <n v="6920325"/>
    <x v="32"/>
    <x v="7"/>
    <n v="19293612"/>
    <n v="57959773"/>
    <n v="0"/>
    <n v="8084739"/>
    <n v="0"/>
    <n v="85338124"/>
    <n v="18155358"/>
    <n v="4922790"/>
    <n v="7497368"/>
    <n v="30575515"/>
    <n v="50165425"/>
    <n v="1450516"/>
    <n v="51615941"/>
    <n v="49440318"/>
    <n v="2175623"/>
    <n v="0.04"/>
    <n v="343938"/>
    <n v="2519561"/>
    <n v="0.04"/>
    <n v="3236312"/>
    <n v="1360872"/>
    <n v="4597184"/>
    <n v="5690293"/>
    <n v="1925618"/>
    <n v="3764675"/>
  </r>
  <r>
    <n v="45"/>
    <n v="6920325"/>
    <x v="32"/>
    <x v="8"/>
    <n v="21359747"/>
    <n v="61101232"/>
    <n v="0"/>
    <n v="11240947"/>
    <n v="1691415"/>
    <n v="95393340"/>
    <n v="21519657"/>
    <n v="6193891"/>
    <n v="7419525"/>
    <n v="35133073"/>
    <n v="54589022"/>
    <n v="1598302"/>
    <n v="56187324"/>
    <n v="55401840"/>
    <n v="785484"/>
    <n v="0.01"/>
    <n v="265830"/>
    <n v="1051314"/>
    <n v="0.01"/>
    <n v="4183030"/>
    <n v="1488215"/>
    <n v="5671245"/>
    <n v="7713056"/>
    <n v="2767343"/>
    <n v="4945713"/>
  </r>
  <r>
    <n v="45"/>
    <n v="6920325"/>
    <x v="32"/>
    <x v="9"/>
    <n v="24270437"/>
    <n v="63621908"/>
    <m/>
    <m/>
    <m/>
    <n v="102126591"/>
    <n v="24566251"/>
    <n v="7260777"/>
    <n v="7476344"/>
    <n v="39303372"/>
    <n v="58312961"/>
    <n v="1847018"/>
    <n v="60159979"/>
    <n v="60280466"/>
    <n v="-120487"/>
    <n v="-2.0027766299586E-3"/>
    <n v="215113"/>
    <n v="94626"/>
    <n v="1.5673019595564301E-3"/>
    <n v="2054163"/>
    <n v="4323159"/>
    <n v="6377322"/>
    <n v="9116379"/>
    <n v="3786140"/>
    <n v="5330239"/>
  </r>
  <r>
    <n v="45"/>
    <n v="6920325"/>
    <x v="32"/>
    <x v="10"/>
    <n v="26569713"/>
    <n v="67579696"/>
    <m/>
    <m/>
    <m/>
    <n v="111642272"/>
    <n v="27131714"/>
    <n v="6506578"/>
    <n v="8423556"/>
    <n v="42061848"/>
    <n v="65878364"/>
    <n v="2149328"/>
    <n v="68027692"/>
    <n v="66006599"/>
    <n v="2021093"/>
    <n v="0.02"/>
    <n v="221620"/>
    <n v="2242713"/>
    <n v="0.03"/>
    <n v="3858103"/>
    <n v="3702060"/>
    <n v="7560163"/>
    <n v="9976794"/>
    <n v="4907110"/>
    <n v="5069684"/>
  </r>
  <r>
    <n v="45"/>
    <n v="6920325"/>
    <x v="32"/>
    <x v="11"/>
    <n v="25826524"/>
    <n v="69303116"/>
    <m/>
    <m/>
    <m/>
    <n v="113711201"/>
    <n v="29233798"/>
    <n v="8268061"/>
    <n v="6348428"/>
    <n v="43850287"/>
    <n v="61560788"/>
    <n v="2363235"/>
    <n v="63924023"/>
    <n v="64609584"/>
    <n v="-685561"/>
    <n v="-0.01"/>
    <n v="5837494"/>
    <n v="5151933"/>
    <n v="7.0000000000000007E-2"/>
    <n v="4508790"/>
    <n v="3791335"/>
    <n v="8300125"/>
    <n v="10089610"/>
    <n v="5965411"/>
    <n v="4124199"/>
  </r>
  <r>
    <n v="45"/>
    <n v="6920325"/>
    <x v="32"/>
    <x v="12"/>
    <n v="28893520"/>
    <n v="71474706"/>
    <n v="0"/>
    <n v="14579548"/>
    <n v="1607062"/>
    <n v="116554836"/>
    <n v="29188485"/>
    <n v="9838143"/>
    <n v="6728578"/>
    <n v="45755206"/>
    <n v="62208961"/>
    <n v="2221173"/>
    <n v="64430134"/>
    <n v="62585454"/>
    <n v="1844680"/>
    <n v="0.02"/>
    <n v="278088"/>
    <n v="2122768"/>
    <n v="0.03"/>
    <n v="4279773"/>
    <n v="4310896"/>
    <n v="8590669"/>
    <n v="9892762"/>
    <n v="6660317"/>
    <n v="3232445"/>
  </r>
  <r>
    <n v="45"/>
    <n v="6920325"/>
    <x v="32"/>
    <x v="13"/>
    <n v="30231221"/>
    <n v="84371650"/>
    <m/>
    <n v="14751371"/>
    <n v="1837655"/>
    <n v="131191897"/>
    <n v="33189364"/>
    <n v="11543604"/>
    <n v="10845062"/>
    <m/>
    <n v="66800248"/>
    <n v="2437926"/>
    <n v="69238174"/>
    <n v="67335753"/>
    <n v="1902421"/>
    <n v="0.02"/>
    <n v="250520"/>
    <n v="2152941"/>
    <n v="0.03"/>
    <n v="4298389"/>
    <n v="4515230"/>
    <n v="8813619"/>
    <n v="10890864"/>
    <n v="7549985"/>
    <n v="3340879"/>
  </r>
  <r>
    <n v="45"/>
    <n v="6920325"/>
    <x v="32"/>
    <x v="14"/>
    <n v="28451158"/>
    <n v="97393393"/>
    <m/>
    <n v="18301822"/>
    <n v="1557548"/>
    <n v="145703920"/>
    <n v="39053785"/>
    <n v="18387392"/>
    <n v="11014734"/>
    <n v="68455911"/>
    <n v="72318243"/>
    <n v="3034207"/>
    <n v="75352450"/>
    <n v="73034952"/>
    <n v="2317498"/>
    <n v="0.03"/>
    <n v="255724"/>
    <n v="2573222"/>
    <n v="0.03"/>
    <n v="2206439"/>
    <n v="2723328"/>
    <n v="4929767"/>
    <n v="11272725"/>
    <n v="8240989"/>
    <n v="3031736"/>
  </r>
  <r>
    <n v="45"/>
    <n v="6920325"/>
    <x v="32"/>
    <x v="15"/>
    <n v="29643015"/>
    <n v="112118121"/>
    <m/>
    <n v="21234403"/>
    <n v="1970139"/>
    <n v="164965678"/>
    <n v="45220364"/>
    <n v="21061013"/>
    <n v="11417679"/>
    <n v="77699056"/>
    <n v="82742634"/>
    <n v="2352958"/>
    <n v="85095591"/>
    <n v="81086857"/>
    <n v="4008734"/>
    <n v="0.04"/>
    <n v="246505"/>
    <n v="4255239"/>
    <n v="0.04"/>
    <n v="992224"/>
    <n v="3531764"/>
    <n v="4523988"/>
    <n v="15859361"/>
    <n v="8879927"/>
    <n v="6979433"/>
  </r>
  <r>
    <n v="45"/>
    <n v="6920325"/>
    <x v="32"/>
    <x v="16"/>
    <n v="32989663"/>
    <n v="116093130"/>
    <m/>
    <n v="22644862"/>
    <n v="2166134"/>
    <n v="173893790"/>
    <n v="46140850"/>
    <n v="20055051"/>
    <n v="10039591"/>
    <n v="76235492"/>
    <n v="89704624"/>
    <n v="3188625"/>
    <n v="92893250"/>
    <n v="89451791"/>
    <n v="3441459"/>
    <n v="0.03"/>
    <n v="267294"/>
    <n v="3708753"/>
    <n v="0.03"/>
    <n v="4543831"/>
    <n v="3409843"/>
    <n v="7953674"/>
    <n v="16174462"/>
    <n v="8879866"/>
    <n v="7294596"/>
  </r>
  <r>
    <n v="45"/>
    <n v="6920325"/>
    <x v="32"/>
    <x v="17"/>
    <n v="30588016"/>
    <n v="121469426"/>
    <m/>
    <n v="21120993"/>
    <n v="2624661"/>
    <n v="175803096"/>
    <n v="47821856"/>
    <n v="22326432"/>
    <n v="9259380"/>
    <n v="79407668"/>
    <n v="87908094"/>
    <n v="4606827"/>
    <n v="92514920"/>
    <n v="92415307"/>
    <n v="99613"/>
    <n v="1.0767236246867001E-3"/>
    <n v="31263"/>
    <n v="130876"/>
    <n v="1.41416961518553E-3"/>
    <n v="4534526"/>
    <n v="3952807"/>
    <n v="8487333"/>
    <n v="17377256"/>
    <n v="9338205"/>
    <n v="8039050"/>
  </r>
  <r>
    <n v="45"/>
    <n v="6920325"/>
    <x v="32"/>
    <x v="18"/>
    <m/>
    <m/>
    <m/>
    <m/>
    <m/>
    <m/>
    <m/>
    <m/>
    <m/>
    <m/>
    <m/>
    <m/>
    <m/>
    <m/>
    <m/>
    <m/>
    <m/>
    <m/>
    <m/>
    <m/>
    <m/>
    <n v="0"/>
    <m/>
    <m/>
    <m/>
  </r>
  <r>
    <n v="49"/>
    <n v="6920172"/>
    <x v="33"/>
    <x v="0"/>
    <s v="na"/>
    <s v="na"/>
    <s v="na"/>
    <s v="na"/>
    <s v="na"/>
    <n v="4232387"/>
    <s v="na"/>
    <s v="na"/>
    <s v="na"/>
    <s v="na"/>
    <n v="3526569"/>
    <n v="211051"/>
    <n v="3737620"/>
    <n v="4774854"/>
    <n v="-1037234"/>
    <n v="-0.27"/>
    <n v="709169"/>
    <n v="-328065"/>
    <n v="-7.0000000000000007E-2"/>
    <n v="152771"/>
    <n v="16162"/>
    <n v="168933"/>
    <s v="na"/>
    <s v="na"/>
    <s v="na"/>
  </r>
  <r>
    <n v="49"/>
    <n v="6920172"/>
    <x v="33"/>
    <x v="1"/>
    <s v="na"/>
    <s v="na"/>
    <s v="na"/>
    <s v="na"/>
    <s v="na"/>
    <n v="3991992"/>
    <s v="na"/>
    <s v="na"/>
    <s v="na"/>
    <s v="na"/>
    <n v="3470756"/>
    <n v="965411"/>
    <n v="4436167"/>
    <n v="4456212"/>
    <n v="-20045"/>
    <n v="-4.5185404426839699E-3"/>
    <n v="162975"/>
    <n v="142930"/>
    <n v="0.03"/>
    <n v="102004"/>
    <n v="18692"/>
    <n v="120696"/>
    <s v="na"/>
    <s v="na"/>
    <s v="na"/>
  </r>
  <r>
    <n v="49"/>
    <n v="6920172"/>
    <x v="33"/>
    <x v="2"/>
    <s v="na"/>
    <s v="na"/>
    <s v="na"/>
    <s v="na"/>
    <s v="na"/>
    <n v="4355673"/>
    <s v="na"/>
    <s v="na"/>
    <s v="na"/>
    <s v="na"/>
    <n v="3840675"/>
    <n v="913540"/>
    <n v="4754215"/>
    <n v="4935647"/>
    <n v="-181432"/>
    <n v="-0.03"/>
    <n v="47927"/>
    <n v="-133505"/>
    <n v="-0.02"/>
    <n v="56536"/>
    <n v="20227"/>
    <n v="76763"/>
    <s v="na"/>
    <s v="na"/>
    <s v="na"/>
  </r>
  <r>
    <n v="49"/>
    <n v="6920172"/>
    <x v="33"/>
    <x v="3"/>
    <s v="na"/>
    <s v="na"/>
    <s v="na"/>
    <s v="na"/>
    <s v="na"/>
    <n v="4479321"/>
    <s v="na"/>
    <s v="na"/>
    <s v="na"/>
    <s v="na"/>
    <n v="4013870"/>
    <n v="1090697"/>
    <n v="5104567"/>
    <n v="5431236"/>
    <n v="-326669"/>
    <n v="-0.06"/>
    <n v="387310"/>
    <n v="60641"/>
    <n v="0.01"/>
    <n v="99055"/>
    <n v="56404"/>
    <n v="155459"/>
    <s v="na"/>
    <s v="na"/>
    <s v="na"/>
  </r>
  <r>
    <n v="49"/>
    <n v="6920172"/>
    <x v="33"/>
    <x v="4"/>
    <s v="na"/>
    <s v="na"/>
    <s v="na"/>
    <s v="na"/>
    <s v="na"/>
    <n v="4120719"/>
    <s v="na"/>
    <s v="na"/>
    <s v="na"/>
    <s v="na"/>
    <n v="3552199"/>
    <n v="62177"/>
    <n v="3614376"/>
    <n v="4492717"/>
    <n v="-878341"/>
    <n v="-0.24"/>
    <n v="661081"/>
    <n v="-217260"/>
    <n v="-0.05"/>
    <n v="178747"/>
    <n v="64066"/>
    <n v="242813"/>
    <s v="na"/>
    <s v="na"/>
    <s v="na"/>
  </r>
  <r>
    <n v="49"/>
    <n v="6920172"/>
    <x v="33"/>
    <x v="5"/>
    <s v="na"/>
    <s v="na"/>
    <s v="na"/>
    <s v="na"/>
    <s v="na"/>
    <n v="3833204"/>
    <s v="na"/>
    <s v="na"/>
    <s v="na"/>
    <s v="na"/>
    <n v="3546288"/>
    <n v="78175"/>
    <n v="3624463"/>
    <n v="4316449"/>
    <n v="-691986"/>
    <n v="-0.19"/>
    <n v="567832"/>
    <n v="-124154"/>
    <n v="-0.02"/>
    <n v="142196"/>
    <n v="34382"/>
    <n v="176578"/>
    <s v="na"/>
    <s v="na"/>
    <s v="na"/>
  </r>
  <r>
    <n v="49"/>
    <n v="6920172"/>
    <x v="33"/>
    <x v="6"/>
    <s v="na"/>
    <s v="na"/>
    <s v="na"/>
    <s v="na"/>
    <s v="na"/>
    <n v="4586498"/>
    <s v="na"/>
    <s v="na"/>
    <s v="na"/>
    <s v="na"/>
    <n v="4155837"/>
    <n v="187798"/>
    <n v="4343635"/>
    <n v="4782491"/>
    <n v="-438856"/>
    <n v="-0.1"/>
    <n v="918995"/>
    <n v="480139"/>
    <n v="0.09"/>
    <n v="129493"/>
    <n v="87430"/>
    <n v="216923"/>
    <s v="na"/>
    <s v="na"/>
    <s v="na"/>
  </r>
  <r>
    <n v="49"/>
    <n v="6920172"/>
    <x v="33"/>
    <x v="7"/>
    <n v="1103266"/>
    <n v="2437955"/>
    <n v="0"/>
    <n v="819924"/>
    <n v="893478"/>
    <n v="5254623"/>
    <n v="180393"/>
    <n v="-462723"/>
    <n v="213140"/>
    <n v="-69190"/>
    <n v="5027878"/>
    <n v="181720"/>
    <n v="5209598"/>
    <n v="5473461"/>
    <n v="-263863"/>
    <n v="-0.05"/>
    <n v="921970"/>
    <n v="658107"/>
    <n v="0.1"/>
    <n v="137711"/>
    <n v="158224"/>
    <n v="295935"/>
    <n v="5900306"/>
    <n v="4080440"/>
    <n v="1819866"/>
  </r>
  <r>
    <n v="49"/>
    <n v="6920172"/>
    <x v="33"/>
    <x v="8"/>
    <n v="995756"/>
    <n v="2542286"/>
    <n v="0"/>
    <n v="932865"/>
    <n v="988814"/>
    <n v="5459721"/>
    <n v="-196518"/>
    <n v="123350"/>
    <n v="180254"/>
    <n v="107086"/>
    <n v="4957011"/>
    <n v="186896"/>
    <n v="5143907"/>
    <n v="5927481"/>
    <n v="-783574"/>
    <n v="-0.15"/>
    <n v="1013552"/>
    <n v="229978"/>
    <n v="0.03"/>
    <n v="153818"/>
    <n v="241806"/>
    <n v="395624"/>
    <n v="6295759"/>
    <n v="4246209"/>
    <n v="2049550"/>
  </r>
  <r>
    <n v="49"/>
    <n v="6920172"/>
    <x v="33"/>
    <x v="9"/>
    <n v="1270319"/>
    <n v="2963616"/>
    <m/>
    <m/>
    <m/>
    <n v="6390977"/>
    <n v="136548"/>
    <n v="140846"/>
    <n v="211835"/>
    <n v="489229"/>
    <n v="5500876"/>
    <n v="170922"/>
    <n v="5671798"/>
    <n v="6766853"/>
    <n v="-1095055"/>
    <n v="-0.19"/>
    <n v="707900"/>
    <n v="-387155"/>
    <n v="-0.06"/>
    <n v="239408"/>
    <n v="161464"/>
    <n v="400872"/>
    <n v="7405573"/>
    <n v="4608216"/>
    <n v="2797357"/>
  </r>
  <r>
    <n v="49"/>
    <n v="6920172"/>
    <x v="33"/>
    <x v="10"/>
    <n v="1526602"/>
    <n v="3033139"/>
    <m/>
    <m/>
    <m/>
    <n v="6770435"/>
    <n v="123844"/>
    <n v="203546"/>
    <n v="231543"/>
    <n v="558933"/>
    <n v="5887641"/>
    <n v="208248"/>
    <n v="6095889"/>
    <n v="7059017"/>
    <n v="-963128"/>
    <n v="-0.15"/>
    <n v="1163923"/>
    <n v="200795"/>
    <n v="0.02"/>
    <n v="210948"/>
    <n v="112913"/>
    <n v="323861"/>
    <n v="7464296"/>
    <n v="4999663"/>
    <n v="2464633"/>
  </r>
  <r>
    <n v="49"/>
    <n v="6920172"/>
    <x v="33"/>
    <x v="11"/>
    <n v="1590769"/>
    <n v="3077522"/>
    <m/>
    <m/>
    <m/>
    <n v="6967570"/>
    <n v="213568"/>
    <n v="240262"/>
    <n v="254963"/>
    <n v="708793"/>
    <n v="5869527"/>
    <n v="310040"/>
    <n v="6179567"/>
    <n v="7251644"/>
    <n v="-1072077"/>
    <n v="-0.17"/>
    <n v="1250748"/>
    <n v="178671"/>
    <n v="0.02"/>
    <n v="228418"/>
    <n v="160832"/>
    <n v="389250"/>
    <n v="7602661"/>
    <n v="4910253"/>
    <n v="2692408"/>
  </r>
  <r>
    <n v="49"/>
    <n v="6920172"/>
    <x v="33"/>
    <x v="12"/>
    <n v="1387847"/>
    <n v="3239534"/>
    <n v="0"/>
    <n v="1221144"/>
    <n v="1226515"/>
    <n v="7075040"/>
    <n v="-91868"/>
    <n v="40720"/>
    <n v="279749"/>
    <n v="228601"/>
    <n v="6569829"/>
    <n v="171958"/>
    <n v="6741787"/>
    <n v="7654454"/>
    <n v="-912667"/>
    <n v="-0.13"/>
    <n v="1378102"/>
    <n v="465435"/>
    <n v="0.05"/>
    <n v="134752"/>
    <n v="141858"/>
    <n v="276610"/>
    <n v="7883518"/>
    <n v="5184188"/>
    <n v="2699330"/>
  </r>
  <r>
    <n v="49"/>
    <n v="6920172"/>
    <x v="33"/>
    <x v="13"/>
    <n v="1476066"/>
    <n v="3766715"/>
    <n v="0"/>
    <n v="1289729"/>
    <n v="1345949"/>
    <n v="7878459"/>
    <n v="109950"/>
    <n v="326184"/>
    <n v="319057"/>
    <m/>
    <n v="6753803"/>
    <n v="582040"/>
    <n v="7335843"/>
    <n v="8116265"/>
    <n v="-780422"/>
    <n v="-0.1"/>
    <n v="1455279"/>
    <n v="674857"/>
    <n v="7.0000000000000007E-2"/>
    <n v="270831"/>
    <n v="98634"/>
    <n v="369465"/>
    <n v="8282719"/>
    <n v="5634630"/>
    <n v="2648089"/>
  </r>
  <r>
    <n v="49"/>
    <n v="6920172"/>
    <x v="33"/>
    <x v="14"/>
    <n v="1558132"/>
    <n v="3498205"/>
    <m/>
    <n v="1314129"/>
    <n v="1273035"/>
    <n v="7643501"/>
    <n v="-387337"/>
    <n v="307209"/>
    <n v="249538"/>
    <n v="169410"/>
    <n v="7221126"/>
    <n v="391334"/>
    <n v="7612460"/>
    <n v="8793030"/>
    <n v="-1180570"/>
    <n v="-0.15"/>
    <n v="1499697"/>
    <n v="319127"/>
    <n v="0.03"/>
    <n v="124378"/>
    <n v="128587"/>
    <n v="252965"/>
    <n v="8648043"/>
    <n v="6064126"/>
    <n v="2583917"/>
  </r>
  <r>
    <n v="49"/>
    <n v="6920172"/>
    <x v="33"/>
    <x v="15"/>
    <n v="1694547"/>
    <n v="3854589"/>
    <m/>
    <n v="1610109"/>
    <n v="1439120"/>
    <n v="8598365"/>
    <n v="107154"/>
    <n v="393974"/>
    <n v="332637"/>
    <n v="833765"/>
    <n v="7568690"/>
    <n v="472609"/>
    <n v="8041299"/>
    <n v="9358307"/>
    <n v="-1317008"/>
    <n v="-0.16"/>
    <n v="1611255"/>
    <n v="294247"/>
    <n v="0.03"/>
    <n v="129532"/>
    <n v="66378"/>
    <n v="195910"/>
    <n v="9033124"/>
    <n v="6553696"/>
    <n v="2479428"/>
  </r>
  <r>
    <n v="49"/>
    <n v="6920172"/>
    <x v="33"/>
    <x v="16"/>
    <n v="1879641"/>
    <n v="3943380"/>
    <m/>
    <n v="1696972"/>
    <n v="1506889"/>
    <n v="9026882"/>
    <n v="-167276"/>
    <n v="474634"/>
    <n v="486333"/>
    <n v="793691"/>
    <n v="8117878"/>
    <n v="371603"/>
    <n v="8489481"/>
    <n v="9882511"/>
    <n v="-1393030"/>
    <n v="-0.16"/>
    <n v="1820211"/>
    <n v="427181"/>
    <n v="0.04"/>
    <n v="66289"/>
    <n v="49024"/>
    <n v="115313"/>
    <n v="9282941"/>
    <n v="7078844"/>
    <n v="2204097"/>
  </r>
  <r>
    <n v="49"/>
    <n v="6920172"/>
    <x v="33"/>
    <x v="17"/>
    <n v="1816629"/>
    <n v="4316121"/>
    <m/>
    <n v="1918317"/>
    <n v="1464507"/>
    <n v="9515574"/>
    <n v="-382644"/>
    <n v="209212"/>
    <n v="573985"/>
    <n v="400553"/>
    <n v="8857424"/>
    <n v="570413"/>
    <n v="9427837"/>
    <n v="10817454"/>
    <n v="-1389617"/>
    <n v="-0.14000000000000001"/>
    <n v="2095530"/>
    <n v="705913"/>
    <n v="0.06"/>
    <n v="198840"/>
    <n v="58757"/>
    <n v="257597"/>
    <n v="9763197"/>
    <n v="7409155"/>
    <n v="2354042"/>
  </r>
  <r>
    <n v="49"/>
    <n v="6920172"/>
    <x v="33"/>
    <x v="18"/>
    <n v="2808163"/>
    <n v="5130356"/>
    <n v="0"/>
    <n v="2114183"/>
    <n v="1694291"/>
    <n v="11018993"/>
    <n v="-460568"/>
    <n v="465749"/>
    <n v="625526"/>
    <n v="630707"/>
    <n v="10120299"/>
    <n v="541055"/>
    <n v="10661354"/>
    <n v="12225337"/>
    <n v="-1563983"/>
    <m/>
    <n v="1985131"/>
    <n v="421148"/>
    <m/>
    <n v="84413"/>
    <n v="183574"/>
    <n v="267987"/>
    <n v="11045238"/>
    <n v="7860327"/>
    <n v="3184911"/>
  </r>
  <r>
    <n v="50"/>
    <n v="6920610"/>
    <x v="34"/>
    <x v="0"/>
    <s v="na"/>
    <s v="na"/>
    <s v="na"/>
    <s v="na"/>
    <s v="na"/>
    <n v="16402717"/>
    <s v="na"/>
    <s v="na"/>
    <s v="na"/>
    <s v="na"/>
    <n v="11549592"/>
    <n v="157756"/>
    <n v="11707348"/>
    <n v="11827570"/>
    <n v="-120222"/>
    <n v="-0.01"/>
    <n v="0"/>
    <n v="-120222"/>
    <n v="-0.01"/>
    <n v="618021"/>
    <n v="180690"/>
    <n v="798711"/>
    <s v="na"/>
    <s v="na"/>
    <s v="na"/>
  </r>
  <r>
    <n v="50"/>
    <n v="6920610"/>
    <x v="34"/>
    <x v="1"/>
    <s v="na"/>
    <s v="na"/>
    <s v="na"/>
    <s v="na"/>
    <s v="na"/>
    <n v="17978155"/>
    <s v="na"/>
    <s v="na"/>
    <s v="na"/>
    <s v="na"/>
    <n v="12672322"/>
    <n v="265732"/>
    <n v="12938054"/>
    <n v="14043742"/>
    <n v="-1105688"/>
    <n v="-0.08"/>
    <n v="266159"/>
    <n v="-839529"/>
    <n v="-0.06"/>
    <n v="898641"/>
    <n v="130727"/>
    <n v="1029368"/>
    <s v="na"/>
    <s v="na"/>
    <s v="na"/>
  </r>
  <r>
    <n v="50"/>
    <n v="6920610"/>
    <x v="34"/>
    <x v="2"/>
    <s v="na"/>
    <s v="na"/>
    <s v="na"/>
    <s v="na"/>
    <s v="na"/>
    <n v="19676081"/>
    <s v="na"/>
    <s v="na"/>
    <s v="na"/>
    <s v="na"/>
    <n v="12854482"/>
    <n v="1168728"/>
    <n v="14023210"/>
    <n v="14624123"/>
    <n v="-600913"/>
    <n v="-0.04"/>
    <n v="88482"/>
    <n v="-512431"/>
    <n v="-0.03"/>
    <n v="833771"/>
    <n v="81564"/>
    <n v="915335"/>
    <s v="na"/>
    <s v="na"/>
    <s v="na"/>
  </r>
  <r>
    <n v="50"/>
    <n v="6920610"/>
    <x v="34"/>
    <x v="3"/>
    <s v="na"/>
    <s v="na"/>
    <s v="na"/>
    <s v="na"/>
    <s v="na"/>
    <n v="20902458"/>
    <s v="na"/>
    <s v="na"/>
    <s v="na"/>
    <s v="na"/>
    <n v="14396833"/>
    <n v="1590275"/>
    <n v="15987108"/>
    <n v="16299844"/>
    <n v="-312736"/>
    <n v="-0.01"/>
    <n v="155777"/>
    <n v="-156959"/>
    <n v="-9.7231071149921494E-3"/>
    <n v="1121204"/>
    <n v="215651"/>
    <n v="1336855"/>
    <s v="na"/>
    <s v="na"/>
    <s v="na"/>
  </r>
  <r>
    <n v="50"/>
    <n v="6920610"/>
    <x v="34"/>
    <x v="4"/>
    <s v="na"/>
    <s v="na"/>
    <s v="na"/>
    <s v="na"/>
    <s v="na"/>
    <n v="23868791"/>
    <s v="na"/>
    <s v="na"/>
    <s v="na"/>
    <s v="na"/>
    <n v="16642991"/>
    <n v="1623112"/>
    <n v="18266103"/>
    <n v="17496873"/>
    <n v="769230"/>
    <n v="0.04"/>
    <n v="178170"/>
    <n v="947400"/>
    <n v="0.05"/>
    <n v="1139184"/>
    <n v="252813"/>
    <n v="1391997"/>
    <s v="na"/>
    <s v="na"/>
    <s v="na"/>
  </r>
  <r>
    <n v="50"/>
    <n v="6920610"/>
    <x v="34"/>
    <x v="5"/>
    <s v="na"/>
    <s v="na"/>
    <s v="na"/>
    <s v="na"/>
    <s v="na"/>
    <n v="25689508"/>
    <s v="na"/>
    <s v="na"/>
    <s v="na"/>
    <s v="na"/>
    <n v="17987088"/>
    <n v="2085907"/>
    <n v="20072995"/>
    <n v="19819923"/>
    <n v="253072"/>
    <n v="0.01"/>
    <n v="786315"/>
    <n v="1039387"/>
    <n v="0.04"/>
    <n v="1519007"/>
    <n v="373810"/>
    <n v="1892817"/>
    <s v="na"/>
    <s v="na"/>
    <s v="na"/>
  </r>
  <r>
    <n v="50"/>
    <n v="6920610"/>
    <x v="34"/>
    <x v="6"/>
    <s v="na"/>
    <s v="na"/>
    <s v="na"/>
    <s v="na"/>
    <s v="na"/>
    <n v="26861678"/>
    <s v="na"/>
    <s v="na"/>
    <s v="na"/>
    <s v="na"/>
    <n v="18190394"/>
    <n v="540583"/>
    <n v="18730977"/>
    <n v="18985047"/>
    <n v="-254070"/>
    <n v="-0.01"/>
    <n v="353401"/>
    <n v="99332"/>
    <n v="5.2048853779777396E-3"/>
    <n v="1218103"/>
    <n v="314321"/>
    <n v="1532424"/>
    <s v="na"/>
    <s v="na"/>
    <s v="na"/>
  </r>
  <r>
    <n v="50"/>
    <n v="6920610"/>
    <x v="34"/>
    <x v="7"/>
    <n v="9088409"/>
    <n v="18709638"/>
    <n v="0"/>
    <n v="0"/>
    <n v="2771227"/>
    <n v="30569274"/>
    <n v="3884613"/>
    <n v="1821051"/>
    <n v="1709871"/>
    <n v="7415535"/>
    <n v="20966471"/>
    <n v="567336"/>
    <n v="21533807"/>
    <n v="21053306"/>
    <n v="480501"/>
    <n v="0.02"/>
    <n v="465163"/>
    <n v="945664"/>
    <n v="0.04"/>
    <n v="1782717"/>
    <n v="404551"/>
    <n v="2187268"/>
    <n v="17088419"/>
    <n v="7568625"/>
    <n v="9519794"/>
  </r>
  <r>
    <n v="50"/>
    <n v="6920610"/>
    <x v="34"/>
    <x v="8"/>
    <n v="10349050"/>
    <n v="22226700"/>
    <n v="0"/>
    <n v="0"/>
    <n v="0"/>
    <n v="32575750"/>
    <n v="4224402"/>
    <n v="1097633"/>
    <n v="5078381"/>
    <n v="10400416"/>
    <n v="20097238"/>
    <n v="641065"/>
    <n v="20738303"/>
    <n v="20622098"/>
    <n v="116205"/>
    <n v="-0.05"/>
    <n v="109441"/>
    <n v="225646"/>
    <n v="-0.05"/>
    <n v="1918075"/>
    <n v="160021"/>
    <n v="2078096"/>
    <n v="45037"/>
    <n v="10587"/>
    <n v="34450"/>
  </r>
  <r>
    <n v="50"/>
    <n v="6920610"/>
    <x v="34"/>
    <x v="9"/>
    <n v="10112000"/>
    <n v="22752000"/>
    <m/>
    <m/>
    <m/>
    <n v="32864480"/>
    <m/>
    <m/>
    <m/>
    <n v="8029000"/>
    <n v="23344916"/>
    <n v="148855"/>
    <n v="23493771"/>
    <n v="22354637"/>
    <n v="1139134"/>
    <n v="0.04"/>
    <n v="198231"/>
    <n v="1337365"/>
    <n v="0.05"/>
    <n v="1433558"/>
    <n v="1490000"/>
    <n v="2923558"/>
    <n v="48000"/>
    <n v="19000"/>
    <n v="29000"/>
  </r>
  <r>
    <n v="50"/>
    <n v="6920610"/>
    <x v="34"/>
    <x v="10"/>
    <n v="12419492"/>
    <n v="20917197"/>
    <m/>
    <m/>
    <m/>
    <n v="33336689"/>
    <n v="6497696"/>
    <n v="1676881"/>
    <n v="2931938"/>
    <n v="11106514"/>
    <n v="22230175"/>
    <n v="127994"/>
    <n v="22358169"/>
    <n v="21616829"/>
    <n v="741340"/>
    <n v="0.03"/>
    <n v="203079"/>
    <n v="944419"/>
    <n v="0.04"/>
    <n v="1119346"/>
    <n v="1744349"/>
    <n v="2863695"/>
    <n v="449400"/>
    <n v="41308"/>
    <n v="408092"/>
  </r>
  <r>
    <n v="50"/>
    <n v="6920610"/>
    <x v="34"/>
    <x v="11"/>
    <n v="12599991"/>
    <n v="28510118"/>
    <m/>
    <m/>
    <m/>
    <n v="41110109"/>
    <n v="9130481"/>
    <n v="3104379"/>
    <n v="2597799"/>
    <n v="14832659"/>
    <n v="26277450"/>
    <n v="151908"/>
    <n v="26429358"/>
    <n v="27381523"/>
    <n v="-952165"/>
    <n v="-0.03"/>
    <n v="81393"/>
    <n v="-870772"/>
    <n v="-0.03"/>
    <n v="1815428"/>
    <n v="1243305"/>
    <n v="3058733"/>
    <n v="981000"/>
    <n v="156848"/>
    <n v="824152"/>
  </r>
  <r>
    <n v="50"/>
    <n v="6920610"/>
    <x v="34"/>
    <x v="12"/>
    <n v="10149337"/>
    <n v="29906156"/>
    <n v="0"/>
    <n v="4531522"/>
    <n v="0"/>
    <n v="44587015"/>
    <n v="10145320"/>
    <n v="4060695"/>
    <n v="6164602"/>
    <n v="20370617"/>
    <n v="24216398"/>
    <n v="487055"/>
    <n v="24703453"/>
    <n v="26632635"/>
    <n v="-1929182"/>
    <n v="-7.0000000000000007E-2"/>
    <n v="52476"/>
    <n v="-1876706"/>
    <n v="-7.0000000000000007E-2"/>
    <n v="2039379"/>
    <n v="2076927"/>
    <n v="4116306"/>
    <n v="1384917"/>
    <n v="358716"/>
    <n v="1026201"/>
  </r>
  <r>
    <n v="50"/>
    <n v="6920610"/>
    <x v="34"/>
    <x v="13"/>
    <n v="11324477"/>
    <n v="33176285"/>
    <m/>
    <n v="4144764"/>
    <m/>
    <n v="48645526"/>
    <n v="12323249"/>
    <n v="4595239"/>
    <n v="1464037"/>
    <m/>
    <n v="26638892"/>
    <n v="7575400"/>
    <n v="34214292"/>
    <n v="36306348"/>
    <n v="-2092056"/>
    <n v="-0.06"/>
    <n v="70212"/>
    <n v="-2021844"/>
    <n v="-0.05"/>
    <n v="1546523"/>
    <n v="2077586"/>
    <n v="3624109"/>
    <n v="4876073"/>
    <n v="598018"/>
    <n v="4278055"/>
  </r>
  <r>
    <n v="50"/>
    <n v="6920610"/>
    <x v="34"/>
    <x v="14"/>
    <n v="13111174"/>
    <n v="43837236"/>
    <m/>
    <m/>
    <m/>
    <n v="56948410"/>
    <n v="17768434"/>
    <n v="13606775"/>
    <n v="2030558"/>
    <n v="33405767"/>
    <n v="21919533"/>
    <n v="10419057"/>
    <n v="32338590"/>
    <n v="33611997"/>
    <n v="-1273407"/>
    <n v="-0.03"/>
    <n v="65048"/>
    <n v="-1208359"/>
    <n v="-0.03"/>
    <n v="507316"/>
    <n v="1115794"/>
    <n v="1623110"/>
    <n v="22077162"/>
    <n v="938473"/>
    <n v="21138689"/>
  </r>
  <r>
    <n v="50"/>
    <n v="6920610"/>
    <x v="34"/>
    <x v="15"/>
    <n v="12773023"/>
    <n v="38391819"/>
    <m/>
    <m/>
    <m/>
    <n v="51164842"/>
    <n v="14169178"/>
    <n v="13572743"/>
    <n v="1216336"/>
    <n v="28958257"/>
    <n v="20902568"/>
    <n v="12131921"/>
    <n v="33034489"/>
    <n v="28319209"/>
    <n v="4715280"/>
    <n v="0.14000000000000001"/>
    <n v="58482"/>
    <n v="4773762"/>
    <n v="0.14000000000000001"/>
    <n v="426273"/>
    <n v="877744"/>
    <n v="1304017"/>
    <n v="33981321"/>
    <n v="1711620"/>
    <n v="32269701"/>
  </r>
  <r>
    <n v="50"/>
    <n v="6920610"/>
    <x v="34"/>
    <x v="16"/>
    <n v="13637166"/>
    <n v="50732877"/>
    <m/>
    <m/>
    <m/>
    <n v="64370043"/>
    <n v="18130460"/>
    <n v="10686223"/>
    <n v="2231528"/>
    <n v="31048211"/>
    <n v="31289521"/>
    <n v="7699938"/>
    <n v="38989459"/>
    <n v="35944051"/>
    <n v="3045408"/>
    <n v="7.0000000000000007E-2"/>
    <n v="104001"/>
    <n v="3149409"/>
    <n v="0.08"/>
    <n v="1353238"/>
    <n v="679073"/>
    <n v="2032311"/>
    <n v="35048468"/>
    <n v="3804625"/>
    <n v="31243843"/>
  </r>
  <r>
    <n v="50"/>
    <n v="6920610"/>
    <x v="34"/>
    <x v="17"/>
    <n v="14860508"/>
    <n v="55478575"/>
    <m/>
    <m/>
    <m/>
    <n v="70339083"/>
    <n v="18943294"/>
    <n v="10388705"/>
    <n v="2754996"/>
    <n v="32086995"/>
    <n v="35554279"/>
    <n v="9054322"/>
    <n v="44608601"/>
    <n v="39756404"/>
    <n v="4852197"/>
    <n v="0.1"/>
    <n v="48042"/>
    <n v="4900239"/>
    <n v="0.1"/>
    <n v="921754"/>
    <n v="1776055"/>
    <n v="2697809"/>
    <n v="36780594"/>
    <n v="5907601"/>
    <n v="30872993"/>
  </r>
  <r>
    <n v="50"/>
    <n v="6920610"/>
    <x v="34"/>
    <x v="18"/>
    <m/>
    <m/>
    <m/>
    <m/>
    <m/>
    <m/>
    <m/>
    <m/>
    <m/>
    <m/>
    <m/>
    <m/>
    <m/>
    <m/>
    <m/>
    <m/>
    <m/>
    <m/>
    <m/>
    <m/>
    <m/>
    <n v="0"/>
    <m/>
    <m/>
    <m/>
  </r>
  <r>
    <n v="51"/>
    <n v="6920510"/>
    <x v="35"/>
    <x v="0"/>
    <s v="na"/>
    <s v="na"/>
    <s v="na"/>
    <s v="na"/>
    <s v="na"/>
    <n v="201434000"/>
    <s v="na"/>
    <s v="na"/>
    <s v="na"/>
    <s v="na"/>
    <n v="101583000"/>
    <n v="44726000"/>
    <n v="146309000"/>
    <n v="140724000"/>
    <n v="5585000"/>
    <n v="0.03"/>
    <n v="0"/>
    <n v="5585000"/>
    <n v="0.03"/>
    <n v="3773000"/>
    <n v="2254000"/>
    <n v="6027000"/>
    <s v="na"/>
    <s v="na"/>
    <s v="na"/>
  </r>
  <r>
    <n v="51"/>
    <n v="6920510"/>
    <x v="35"/>
    <x v="1"/>
    <s v="na"/>
    <s v="na"/>
    <s v="na"/>
    <s v="na"/>
    <s v="na"/>
    <n v="221701000"/>
    <s v="na"/>
    <s v="na"/>
    <s v="na"/>
    <s v="na"/>
    <n v="114873000"/>
    <n v="51187000"/>
    <n v="166060000"/>
    <n v="159351000"/>
    <n v="6709000"/>
    <n v="0.04"/>
    <n v="0"/>
    <n v="6709000"/>
    <n v="0.04"/>
    <n v="3697000"/>
    <n v="2666000"/>
    <n v="6363000"/>
    <s v="na"/>
    <s v="na"/>
    <s v="na"/>
  </r>
  <r>
    <n v="51"/>
    <n v="6920510"/>
    <x v="35"/>
    <x v="2"/>
    <s v="na"/>
    <s v="na"/>
    <s v="na"/>
    <s v="na"/>
    <s v="na"/>
    <n v="263758000"/>
    <s v="na"/>
    <s v="na"/>
    <s v="na"/>
    <s v="na"/>
    <n v="122787000"/>
    <n v="56094000"/>
    <n v="178881000"/>
    <n v="175093000"/>
    <n v="3788000"/>
    <n v="0.02"/>
    <n v="0"/>
    <n v="3788000"/>
    <n v="0.02"/>
    <n v="4375000"/>
    <n v="3379000"/>
    <n v="7754000"/>
    <s v="na"/>
    <s v="na"/>
    <s v="na"/>
  </r>
  <r>
    <n v="51"/>
    <n v="6920510"/>
    <x v="35"/>
    <x v="3"/>
    <s v="na"/>
    <s v="na"/>
    <s v="na"/>
    <s v="na"/>
    <s v="na"/>
    <n v="334563000"/>
    <s v="na"/>
    <s v="na"/>
    <s v="na"/>
    <s v="na"/>
    <n v="150801000"/>
    <n v="43086000"/>
    <n v="193887000"/>
    <n v="181391000"/>
    <n v="12496000"/>
    <n v="0.06"/>
    <n v="0"/>
    <n v="12496000"/>
    <n v="0.06"/>
    <n v="7433000"/>
    <n v="5321000"/>
    <n v="12754000"/>
    <s v="na"/>
    <s v="na"/>
    <s v="na"/>
  </r>
  <r>
    <n v="51"/>
    <n v="6920510"/>
    <x v="35"/>
    <x v="4"/>
    <s v="na"/>
    <s v="na"/>
    <s v="na"/>
    <s v="na"/>
    <s v="na"/>
    <n v="369456000"/>
    <s v="na"/>
    <s v="na"/>
    <s v="na"/>
    <s v="na"/>
    <n v="152669000"/>
    <n v="52260000"/>
    <n v="204929000"/>
    <n v="195818000"/>
    <n v="9111000"/>
    <n v="0.04"/>
    <n v="0"/>
    <n v="9111000"/>
    <n v="0.04"/>
    <n v="14117000"/>
    <n v="9095000"/>
    <n v="23212000"/>
    <s v="na"/>
    <s v="na"/>
    <s v="na"/>
  </r>
  <r>
    <n v="51"/>
    <n v="6920510"/>
    <x v="35"/>
    <x v="5"/>
    <s v="na"/>
    <s v="na"/>
    <s v="na"/>
    <s v="na"/>
    <s v="na"/>
    <n v="407253000"/>
    <s v="na"/>
    <s v="na"/>
    <s v="na"/>
    <s v="na"/>
    <n v="162752000"/>
    <n v="49388000"/>
    <n v="212140000"/>
    <n v="200034000"/>
    <n v="12106000"/>
    <n v="0.05"/>
    <n v="0"/>
    <n v="12106000"/>
    <n v="0.05"/>
    <n v="11719000"/>
    <n v="12156000"/>
    <n v="23875000"/>
    <s v="na"/>
    <s v="na"/>
    <s v="na"/>
  </r>
  <r>
    <n v="51"/>
    <n v="6920510"/>
    <x v="35"/>
    <x v="6"/>
    <s v="na"/>
    <s v="na"/>
    <s v="na"/>
    <s v="na"/>
    <s v="na"/>
    <n v="461603930"/>
    <s v="na"/>
    <s v="na"/>
    <s v="na"/>
    <s v="na"/>
    <n v="179925437"/>
    <n v="38232189"/>
    <n v="218157626"/>
    <n v="206823968"/>
    <n v="11333656"/>
    <n v="0.05"/>
    <n v="0"/>
    <n v="11333656"/>
    <n v="0.05"/>
    <n v="7744939"/>
    <n v="12268779"/>
    <n v="20013718"/>
    <s v="na"/>
    <s v="na"/>
    <s v="na"/>
  </r>
  <r>
    <n v="51"/>
    <n v="6920510"/>
    <x v="35"/>
    <x v="7"/>
    <n v="248662696"/>
    <n v="238817591"/>
    <n v="0"/>
    <n v="26941881"/>
    <n v="0"/>
    <n v="514922944"/>
    <n v="71271054"/>
    <n v="10768683"/>
    <n v="203369626"/>
    <n v="285409363"/>
    <n v="198294250"/>
    <n v="33810879"/>
    <n v="232105129"/>
    <n v="219192753"/>
    <n v="12912376"/>
    <n v="0.05"/>
    <n v="0"/>
    <n v="12912376"/>
    <n v="0.05"/>
    <n v="16304817"/>
    <n v="14914514"/>
    <n v="31219331"/>
    <n v="191045539"/>
    <n v="117258036"/>
    <n v="73787503"/>
  </r>
  <r>
    <n v="51"/>
    <n v="6920510"/>
    <x v="35"/>
    <x v="8"/>
    <n v="269466137"/>
    <n v="256050076"/>
    <n v="0"/>
    <n v="31145724"/>
    <n v="0"/>
    <n v="556661937"/>
    <n v="82157742"/>
    <n v="13760477"/>
    <n v="221239990"/>
    <n v="317158209"/>
    <n v="202927662"/>
    <n v="31243341"/>
    <n v="234171003"/>
    <n v="229254445"/>
    <n v="4916558"/>
    <n v="0.01"/>
    <n v="0"/>
    <n v="4916558"/>
    <n v="0.01"/>
    <n v="18560675"/>
    <n v="18015391"/>
    <n v="36576066"/>
    <n v="239491080"/>
    <n v="121642605"/>
    <n v="117848475"/>
  </r>
  <r>
    <n v="51"/>
    <n v="6920510"/>
    <x v="35"/>
    <x v="9"/>
    <n v="256428812"/>
    <n v="264411176"/>
    <n v="0"/>
    <n v="33712094"/>
    <n v="0"/>
    <n v="554522000"/>
    <n v="78228352"/>
    <n v="15290522"/>
    <n v="215912962"/>
    <n v="309431836"/>
    <n v="209782176"/>
    <n v="29317000"/>
    <n v="239100729"/>
    <n v="231665509"/>
    <n v="7435220"/>
    <n v="0.02"/>
    <n v="0"/>
    <n v="7435220"/>
    <n v="0.02"/>
    <n v="15596000"/>
    <n v="19712000"/>
    <n v="35308000"/>
    <n v="261534760"/>
    <n v="129264450"/>
    <n v="132270310"/>
  </r>
  <r>
    <n v="51"/>
    <n v="6920510"/>
    <x v="35"/>
    <x v="10"/>
    <n v="272078255"/>
    <n v="265220044"/>
    <n v="0"/>
    <n v="36293702"/>
    <n v="0"/>
    <n v="573592001"/>
    <n v="72731840"/>
    <n v="7221134"/>
    <n v="226784553"/>
    <n v="306737527"/>
    <n v="244879184"/>
    <n v="27141057"/>
    <n v="272020241"/>
    <n v="271639001"/>
    <n v="381240"/>
    <n v="1.4015133528243601E-3"/>
    <n v="0"/>
    <n v="381240"/>
    <n v="1.4015133528243601E-3"/>
    <n v="17860271"/>
    <n v="21975290"/>
    <n v="39835561"/>
    <n v="268268578"/>
    <n v="139676612"/>
    <n v="128591966"/>
  </r>
  <r>
    <n v="51"/>
    <n v="6920510"/>
    <x v="35"/>
    <x v="11"/>
    <n v="305474716"/>
    <n v="294863203"/>
    <n v="0"/>
    <n v="47501850"/>
    <n v="0"/>
    <n v="647839769"/>
    <n v="85987388"/>
    <n v="4764408"/>
    <n v="289600310"/>
    <n v="380352106"/>
    <n v="267487663"/>
    <n v="27240164"/>
    <n v="294727827"/>
    <n v="288144525"/>
    <n v="6583302"/>
    <n v="0.02"/>
    <n v="0"/>
    <n v="6583302"/>
    <n v="0.02"/>
    <n v="21351803"/>
    <n v="19479153"/>
    <n v="40830956"/>
    <n v="275107077"/>
    <n v="149970454"/>
    <n v="125136623"/>
  </r>
  <r>
    <n v="51"/>
    <n v="6920510"/>
    <x v="35"/>
    <x v="12"/>
    <n v="322128188"/>
    <n v="331084868"/>
    <n v="0"/>
    <n v="53782735"/>
    <n v="0"/>
    <n v="706995791"/>
    <n v="205411298"/>
    <n v="59650226"/>
    <n v="179062154"/>
    <n v="444123678"/>
    <n v="262872123"/>
    <n v="34075775"/>
    <n v="296947898"/>
    <n v="290609793"/>
    <n v="6338105"/>
    <n v="0.02"/>
    <n v="0"/>
    <n v="6338105"/>
    <n v="0.02"/>
    <n v="27397526"/>
    <n v="19645199"/>
    <n v="47042725"/>
    <n v="282929215"/>
    <n v="159192824"/>
    <n v="123736391"/>
  </r>
  <r>
    <n v="51"/>
    <n v="6920510"/>
    <x v="35"/>
    <x v="13"/>
    <n v="346842171"/>
    <n v="341311160"/>
    <n v="0"/>
    <n v="62557662"/>
    <n v="0"/>
    <n v="750710993"/>
    <n v="228495192"/>
    <n v="61361564"/>
    <n v="142495859"/>
    <n v="432352615"/>
    <n v="277940827"/>
    <n v="43367799"/>
    <n v="321308626"/>
    <n v="318542380"/>
    <n v="2766246"/>
    <n v="8.6093113479001303E-3"/>
    <n v="0"/>
    <n v="2766246"/>
    <n v="8.6093113479001303E-3"/>
    <n v="22313668"/>
    <n v="18103883"/>
    <n v="40417551"/>
    <n v="290548084"/>
    <n v="168776127"/>
    <n v="121771957"/>
  </r>
  <r>
    <n v="51"/>
    <n v="6920510"/>
    <x v="35"/>
    <x v="14"/>
    <n v="368735257"/>
    <n v="375703107"/>
    <n v="0"/>
    <n v="80257622"/>
    <n v="0"/>
    <n v="824695986"/>
    <n v="258058065"/>
    <n v="97958846"/>
    <n v="141618056"/>
    <n v="497634967"/>
    <n v="303711223"/>
    <n v="48935012"/>
    <n v="352646235"/>
    <n v="347181893"/>
    <n v="5464342"/>
    <n v="0.01"/>
    <n v="0"/>
    <n v="5464342"/>
    <m/>
    <n v="4502325"/>
    <n v="18847471"/>
    <n v="23349796"/>
    <n v="300600390"/>
    <n v="179946968"/>
    <n v="120653422"/>
  </r>
  <r>
    <n v="51"/>
    <n v="6920510"/>
    <x v="35"/>
    <x v="15"/>
    <n v="349963538"/>
    <n v="389066624"/>
    <n v="0"/>
    <n v="88115603"/>
    <n v="0"/>
    <n v="827085765"/>
    <n v="258255081"/>
    <n v="101122647"/>
    <n v="157893582"/>
    <n v="517271310"/>
    <n v="294486734"/>
    <n v="46911186"/>
    <n v="341397920"/>
    <n v="337232129"/>
    <n v="4165792"/>
    <n v="0.01"/>
    <n v="2984967"/>
    <n v="7150758"/>
    <n v="0.02"/>
    <n v="6432573"/>
    <n v="8895148"/>
    <n v="15327721"/>
    <n v="305717551"/>
    <n v="190965484"/>
    <n v="114752067"/>
  </r>
  <r>
    <n v="51"/>
    <n v="6920510"/>
    <x v="35"/>
    <x v="16"/>
    <n v="369313660"/>
    <n v="382058887"/>
    <n v="0"/>
    <n v="83779906"/>
    <n v="0"/>
    <n v="835152453"/>
    <n v="273604714"/>
    <n v="95982287"/>
    <n v="149639767"/>
    <n v="519226768"/>
    <n v="305892387"/>
    <n v="45807508"/>
    <n v="351699895"/>
    <n v="339405858"/>
    <n v="12294036"/>
    <n v="0.03"/>
    <n v="2358029"/>
    <n v="14652065"/>
    <n v="0.04"/>
    <n v="3580431"/>
    <n v="6452867"/>
    <n v="10033298"/>
    <n v="312315940"/>
    <n v="202005002"/>
    <n v="110310938"/>
  </r>
  <r>
    <n v="51"/>
    <n v="6920510"/>
    <x v="35"/>
    <x v="17"/>
    <n v="355420353"/>
    <n v="409407224"/>
    <n v="0"/>
    <n v="88364147"/>
    <n v="24854793"/>
    <n v="878046517"/>
    <n v="306579475"/>
    <n v="109607308"/>
    <n v="153151476"/>
    <n v="569338259"/>
    <n v="296352073"/>
    <n v="66231928"/>
    <n v="362584001"/>
    <n v="365573696"/>
    <n v="-2989695"/>
    <n v="-8.2455237731242307E-3"/>
    <n v="2382721"/>
    <n v="-606974"/>
    <n v="-1.66309409437061E-3"/>
    <n v="5564311"/>
    <n v="6791874"/>
    <n v="12356185"/>
    <n v="316102000"/>
    <n v="211945000"/>
    <n v="104157000"/>
  </r>
  <r>
    <n v="51"/>
    <n v="6920510"/>
    <x v="35"/>
    <x v="18"/>
    <n v="384484272"/>
    <n v="455815287"/>
    <n v="0"/>
    <n v="101072710"/>
    <n v="23856071"/>
    <n v="965228340"/>
    <n v="360805123"/>
    <n v="126504574"/>
    <n v="129541601"/>
    <n v="616851298"/>
    <n v="323089443"/>
    <n v="18361968"/>
    <n v="341451411"/>
    <n v="342935201"/>
    <n v="-1483790"/>
    <m/>
    <n v="0"/>
    <n v="-1483790"/>
    <m/>
    <n v="3063138"/>
    <n v="22224461"/>
    <n v="25287599"/>
    <n v="323959952"/>
    <n v="211795726"/>
    <n v="102164226"/>
  </r>
  <r>
    <n v="52"/>
    <n v="6920290"/>
    <x v="36"/>
    <x v="0"/>
    <s v="na"/>
    <s v="na"/>
    <s v="na"/>
    <s v="na"/>
    <s v="na"/>
    <n v="130370000"/>
    <s v="na"/>
    <s v="na"/>
    <s v="na"/>
    <s v="na"/>
    <n v="74785000"/>
    <n v="2594000"/>
    <n v="77379000"/>
    <n v="72017000"/>
    <n v="5362000"/>
    <n v="0.06"/>
    <n v="2809000"/>
    <n v="8171000"/>
    <n v="0.1"/>
    <n v="1698000"/>
    <n v="1612000"/>
    <n v="3310000"/>
    <s v="na"/>
    <s v="na"/>
    <s v="na"/>
  </r>
  <r>
    <n v="52"/>
    <n v="6920290"/>
    <x v="36"/>
    <x v="1"/>
    <s v="na"/>
    <s v="na"/>
    <s v="na"/>
    <s v="na"/>
    <s v="na"/>
    <n v="148702000"/>
    <s v="na"/>
    <s v="na"/>
    <s v="na"/>
    <s v="na"/>
    <n v="80890000"/>
    <n v="2675000"/>
    <n v="83565000"/>
    <n v="83462000"/>
    <n v="103000"/>
    <n v="1.23257344582062E-3"/>
    <n v="3327000"/>
    <n v="3430000"/>
    <n v="0.03"/>
    <n v="929000"/>
    <n v="1906000"/>
    <n v="2835000"/>
    <s v="na"/>
    <s v="na"/>
    <s v="na"/>
  </r>
  <r>
    <n v="52"/>
    <n v="6920290"/>
    <x v="36"/>
    <x v="2"/>
    <s v="na"/>
    <s v="na"/>
    <s v="na"/>
    <s v="na"/>
    <s v="na"/>
    <n v="175256453"/>
    <s v="na"/>
    <s v="na"/>
    <s v="na"/>
    <s v="na"/>
    <n v="88985953"/>
    <n v="7284047"/>
    <n v="96270000"/>
    <n v="91308000"/>
    <n v="4962000"/>
    <n v="0.05"/>
    <n v="225000"/>
    <n v="5187000"/>
    <n v="0.05"/>
    <n v="1138553"/>
    <n v="3698178"/>
    <n v="4836731"/>
    <s v="na"/>
    <s v="na"/>
    <s v="na"/>
  </r>
  <r>
    <n v="52"/>
    <n v="6920290"/>
    <x v="36"/>
    <x v="3"/>
    <s v="na"/>
    <s v="na"/>
    <s v="na"/>
    <s v="na"/>
    <s v="na"/>
    <n v="187784056"/>
    <s v="na"/>
    <s v="na"/>
    <s v="na"/>
    <s v="na"/>
    <n v="93792747"/>
    <n v="9125253"/>
    <n v="102918000"/>
    <n v="94655000"/>
    <n v="8263000"/>
    <n v="0.08"/>
    <n v="500000"/>
    <n v="8763000"/>
    <n v="0.08"/>
    <n v="3297000"/>
    <n v="6493311"/>
    <n v="9790311"/>
    <s v="na"/>
    <s v="na"/>
    <s v="na"/>
  </r>
  <r>
    <n v="52"/>
    <n v="6920290"/>
    <x v="36"/>
    <x v="4"/>
    <s v="na"/>
    <s v="na"/>
    <s v="na"/>
    <s v="na"/>
    <s v="na"/>
    <n v="214070000"/>
    <s v="na"/>
    <s v="na"/>
    <s v="na"/>
    <s v="na"/>
    <n v="102305000"/>
    <n v="7851000"/>
    <n v="110156000"/>
    <n v="105364000"/>
    <n v="4792000"/>
    <n v="0.04"/>
    <n v="49000"/>
    <n v="4841000"/>
    <n v="0.04"/>
    <n v="2804000"/>
    <n v="9699000"/>
    <n v="12503000"/>
    <s v="na"/>
    <s v="na"/>
    <s v="na"/>
  </r>
  <r>
    <n v="52"/>
    <n v="6920290"/>
    <x v="36"/>
    <x v="5"/>
    <s v="na"/>
    <s v="na"/>
    <s v="na"/>
    <s v="na"/>
    <s v="na"/>
    <n v="246163000"/>
    <s v="na"/>
    <s v="na"/>
    <s v="na"/>
    <s v="na"/>
    <n v="110163000"/>
    <n v="7453000"/>
    <n v="117616000"/>
    <n v="111843000"/>
    <n v="5773000"/>
    <n v="0.04"/>
    <n v="545000"/>
    <n v="6318000"/>
    <n v="0.05"/>
    <n v="1788000"/>
    <n v="14409000"/>
    <n v="16197000"/>
    <s v="na"/>
    <s v="na"/>
    <s v="na"/>
  </r>
  <r>
    <n v="52"/>
    <n v="6920290"/>
    <x v="36"/>
    <x v="6"/>
    <s v="na"/>
    <s v="na"/>
    <s v="na"/>
    <s v="na"/>
    <s v="na"/>
    <n v="280459942"/>
    <s v="na"/>
    <s v="na"/>
    <s v="na"/>
    <s v="na"/>
    <n v="115136488"/>
    <n v="5956678"/>
    <n v="121093166"/>
    <n v="117798610"/>
    <n v="3294556"/>
    <n v="0.02"/>
    <n v="4532208"/>
    <n v="7826764"/>
    <n v="0.06"/>
    <n v="4125000"/>
    <n v="19895899"/>
    <n v="24020899"/>
    <s v="na"/>
    <s v="na"/>
    <s v="na"/>
  </r>
  <r>
    <n v="52"/>
    <n v="6920290"/>
    <x v="36"/>
    <x v="7"/>
    <n v="176352964"/>
    <n v="137745106"/>
    <n v="8516927"/>
    <n v="0"/>
    <n v="0"/>
    <n v="322614997"/>
    <n v="112186867"/>
    <n v="19683280"/>
    <n v="32263969"/>
    <n v="164134116"/>
    <n v="124970127"/>
    <n v="6348477"/>
    <n v="131318604"/>
    <n v="126087660"/>
    <n v="5230944"/>
    <n v="0.03"/>
    <n v="1321866"/>
    <n v="6552810"/>
    <n v="0.04"/>
    <n v="5693105"/>
    <n v="27817649"/>
    <n v="33510754"/>
    <n v="178829024"/>
    <n v="92408588"/>
    <n v="86420436"/>
  </r>
  <r>
    <n v="52"/>
    <n v="6920290"/>
    <x v="36"/>
    <x v="8"/>
    <n v="177777782"/>
    <n v="154509975"/>
    <n v="9958541"/>
    <n v="4169"/>
    <n v="0"/>
    <n v="342250467"/>
    <n v="124328086"/>
    <n v="23628224"/>
    <n v="29554201"/>
    <n v="177510511"/>
    <n v="127688578"/>
    <n v="4694520"/>
    <n v="132383098"/>
    <n v="130861395"/>
    <n v="1521703"/>
    <n v="0.01"/>
    <n v="2183768"/>
    <n v="3705471"/>
    <n v="0.02"/>
    <n v="6907746"/>
    <n v="30143632"/>
    <n v="37051378"/>
    <n v="150031636"/>
    <n v="88633194"/>
    <n v="61398442"/>
  </r>
  <r>
    <n v="52"/>
    <n v="6920290"/>
    <x v="36"/>
    <x v="9"/>
    <n v="179819438"/>
    <n v="177379090"/>
    <m/>
    <m/>
    <m/>
    <n v="367665229"/>
    <n v="131334590"/>
    <n v="28402471"/>
    <n v="29902784"/>
    <n v="189639845"/>
    <n v="145179045"/>
    <n v="4960304"/>
    <n v="150139349"/>
    <n v="139594036"/>
    <n v="10545313"/>
    <n v="7.0000000000000007E-2"/>
    <n v="-646021"/>
    <n v="9899292"/>
    <n v="0.06"/>
    <n v="4510900"/>
    <n v="32846338"/>
    <n v="37357238"/>
    <n v="151042401"/>
    <n v="95813748"/>
    <n v="55228653"/>
  </r>
  <r>
    <n v="52"/>
    <n v="6920290"/>
    <x v="36"/>
    <x v="10"/>
    <n v="192807674"/>
    <n v="192409325"/>
    <m/>
    <m/>
    <m/>
    <n v="396784173"/>
    <n v="147433371"/>
    <n v="29700744"/>
    <n v="36024268"/>
    <n v="213158383"/>
    <n v="156348469"/>
    <n v="4564421"/>
    <n v="160912891"/>
    <n v="150729384"/>
    <n v="10183506"/>
    <n v="0.06"/>
    <n v="1693578"/>
    <n v="11877085"/>
    <n v="7.0000000000000007E-2"/>
    <n v="5718727"/>
    <n v="27277321"/>
    <n v="32996048"/>
    <n v="149639829"/>
    <n v="98634172"/>
    <n v="51005657"/>
  </r>
  <r>
    <n v="52"/>
    <n v="6920290"/>
    <x v="36"/>
    <x v="11"/>
    <n v="208589822"/>
    <n v="192364055"/>
    <m/>
    <m/>
    <m/>
    <n v="411500642"/>
    <n v="150852967"/>
    <n v="37470785"/>
    <n v="35974974"/>
    <n v="224298726"/>
    <n v="165558121"/>
    <n v="5851077"/>
    <n v="171409197"/>
    <n v="158429315"/>
    <n v="12979882"/>
    <n v="7.0000000000000007E-2"/>
    <n v="3245030"/>
    <n v="16224912"/>
    <n v="0.09"/>
    <n v="4533548"/>
    <n v="21643822"/>
    <n v="26177370"/>
    <n v="153435264"/>
    <n v="99602329"/>
    <n v="53832935"/>
  </r>
  <r>
    <n v="52"/>
    <n v="6920290"/>
    <x v="36"/>
    <x v="12"/>
    <n v="211550252"/>
    <n v="202826263"/>
    <n v="11571839"/>
    <n v="127386"/>
    <n v="0"/>
    <n v="426075740"/>
    <n v="156090107"/>
    <n v="41878574"/>
    <n v="39183556"/>
    <n v="237152237"/>
    <n v="157568911"/>
    <n v="4073902"/>
    <n v="161642813"/>
    <n v="156416584"/>
    <n v="5226229"/>
    <n v="0.03"/>
    <n v="44988"/>
    <n v="5271217"/>
    <n v="0.03"/>
    <n v="6323655"/>
    <n v="25030937"/>
    <n v="31354592"/>
    <n v="161288716"/>
    <n v="106171769"/>
    <n v="55116947"/>
  </r>
  <r>
    <n v="52"/>
    <n v="6920290"/>
    <x v="36"/>
    <x v="13"/>
    <n v="220369317"/>
    <n v="188172613"/>
    <n v="11351323"/>
    <m/>
    <n v="24668162"/>
    <n v="444561415"/>
    <n v="172857076"/>
    <n v="42595307"/>
    <n v="38380620"/>
    <m/>
    <n v="158116143"/>
    <n v="6668548"/>
    <n v="164784691"/>
    <n v="156713958"/>
    <n v="8070733"/>
    <n v="0.04"/>
    <n v="24550"/>
    <n v="8095283"/>
    <n v="0.04"/>
    <n v="3007687"/>
    <n v="29604582"/>
    <n v="32612269"/>
    <n v="169712728"/>
    <n v="112459059"/>
    <n v="57253669"/>
  </r>
  <r>
    <n v="52"/>
    <n v="6920290"/>
    <x v="36"/>
    <x v="14"/>
    <n v="226704575"/>
    <n v="250523856"/>
    <m/>
    <m/>
    <n v="17209652"/>
    <n v="494438084"/>
    <n v="187275818"/>
    <n v="81679868"/>
    <n v="36278857"/>
    <n v="305234543"/>
    <n v="176683458"/>
    <n v="5584801"/>
    <n v="182268259"/>
    <n v="182222330"/>
    <n v="45928"/>
    <n v="2.51980241935597E-4"/>
    <n v="18372"/>
    <n v="64300"/>
    <n v="3.5274117277421199E-4"/>
    <n v="913479"/>
    <n v="11606603"/>
    <n v="12520082"/>
    <n v="172082822"/>
    <n v="119285006"/>
    <n v="52797815"/>
  </r>
  <r>
    <n v="52"/>
    <n v="6920290"/>
    <x v="36"/>
    <x v="15"/>
    <n v="242961175"/>
    <n v="274329536"/>
    <m/>
    <m/>
    <n v="6293978"/>
    <n v="523584689"/>
    <n v="209534329"/>
    <n v="89429195"/>
    <n v="36289859"/>
    <n v="335253383"/>
    <n v="177001214"/>
    <n v="7347860"/>
    <n v="184349074"/>
    <n v="207776299"/>
    <n v="-23427225"/>
    <n v="-0.12"/>
    <n v="2466130"/>
    <n v="-20961095"/>
    <n v="-0.11"/>
    <n v="727298"/>
    <n v="10602794"/>
    <n v="11330092"/>
    <n v="175419541"/>
    <n v="124418977"/>
    <n v="51000564"/>
  </r>
  <r>
    <n v="52"/>
    <n v="6920290"/>
    <x v="36"/>
    <x v="16"/>
    <n v="254414765"/>
    <n v="304436538"/>
    <m/>
    <m/>
    <n v="5996213"/>
    <n v="564847516"/>
    <n v="231936473"/>
    <n v="90503317"/>
    <n v="45899090"/>
    <n v="368338880"/>
    <n v="189125931"/>
    <n v="4926247"/>
    <n v="194052178"/>
    <n v="224350569"/>
    <n v="-30298391"/>
    <n v="-0.15"/>
    <n v="338902"/>
    <n v="-29959489"/>
    <n v="-0.15"/>
    <n v="-4196524"/>
    <n v="11579229"/>
    <n v="7382705"/>
    <n v="181485224"/>
    <n v="130928310"/>
    <n v="50556914"/>
  </r>
  <r>
    <n v="52"/>
    <n v="6920290"/>
    <x v="36"/>
    <x v="17"/>
    <n v="268717393"/>
    <n v="343116191"/>
    <m/>
    <m/>
    <n v="7314933"/>
    <n v="619148517"/>
    <n v="454516166"/>
    <n v="255496755"/>
    <n v="91598099"/>
    <n v="400665126"/>
    <n v="206246968"/>
    <n v="5677354"/>
    <n v="211924322"/>
    <n v="242018776"/>
    <n v="-30094454"/>
    <n v="-0.14000000000000001"/>
    <n v="-555712"/>
    <n v="-30650166"/>
    <n v="-0.14000000000000001"/>
    <n v="902006"/>
    <n v="11334417"/>
    <n v="12236423"/>
    <n v="184017701"/>
    <n v="136606318"/>
    <n v="47411383"/>
  </r>
  <r>
    <n v="52"/>
    <n v="6920290"/>
    <x v="36"/>
    <x v="18"/>
    <m/>
    <m/>
    <m/>
    <m/>
    <m/>
    <m/>
    <m/>
    <m/>
    <m/>
    <m/>
    <m/>
    <m/>
    <m/>
    <m/>
    <m/>
    <m/>
    <m/>
    <m/>
    <m/>
    <m/>
    <m/>
    <n v="0"/>
    <m/>
    <m/>
    <m/>
  </r>
  <r>
    <n v="53"/>
    <n v="6920520"/>
    <x v="37"/>
    <x v="0"/>
    <s v="na"/>
    <s v="na"/>
    <s v="na"/>
    <s v="na"/>
    <s v="na"/>
    <n v="464054000"/>
    <s v="na"/>
    <s v="na"/>
    <s v="na"/>
    <s v="na"/>
    <n v="270842000"/>
    <n v="12019000"/>
    <n v="282861000"/>
    <n v="266479000"/>
    <n v="16382000"/>
    <n v="0.05"/>
    <n v="-3184000"/>
    <n v="13198000"/>
    <n v="0.04"/>
    <n v="3604000"/>
    <n v="6028000"/>
    <n v="9632000"/>
    <s v="na"/>
    <s v="na"/>
    <s v="na"/>
  </r>
  <r>
    <n v="53"/>
    <n v="6920520"/>
    <x v="37"/>
    <x v="1"/>
    <s v="na"/>
    <s v="na"/>
    <s v="na"/>
    <s v="na"/>
    <s v="na"/>
    <n v="527597000"/>
    <s v="na"/>
    <s v="na"/>
    <s v="na"/>
    <s v="na"/>
    <n v="303444000"/>
    <n v="12802000"/>
    <n v="316246000"/>
    <n v="300576000"/>
    <n v="15670000"/>
    <n v="0.04"/>
    <n v="1964000"/>
    <n v="17634000"/>
    <n v="0.05"/>
    <n v="4642000"/>
    <n v="6714000"/>
    <n v="11356000"/>
    <s v="na"/>
    <s v="na"/>
    <s v="na"/>
  </r>
  <r>
    <n v="53"/>
    <n v="6920520"/>
    <x v="37"/>
    <x v="2"/>
    <s v="na"/>
    <s v="na"/>
    <s v="na"/>
    <s v="na"/>
    <s v="na"/>
    <n v="616728000"/>
    <s v="na"/>
    <s v="na"/>
    <s v="na"/>
    <s v="na"/>
    <n v="339802000"/>
    <n v="18943000"/>
    <n v="358745000"/>
    <n v="333554000"/>
    <n v="25191000"/>
    <n v="7.0000000000000007E-2"/>
    <n v="-3610000"/>
    <n v="21581000"/>
    <n v="0.06"/>
    <n v="4850000"/>
    <n v="11173000"/>
    <n v="16023000"/>
    <s v="na"/>
    <s v="na"/>
    <s v="na"/>
  </r>
  <r>
    <n v="53"/>
    <n v="6920520"/>
    <x v="37"/>
    <x v="3"/>
    <s v="na"/>
    <s v="na"/>
    <s v="na"/>
    <s v="na"/>
    <s v="na"/>
    <n v="739334000"/>
    <s v="na"/>
    <s v="na"/>
    <s v="na"/>
    <s v="na"/>
    <n v="377602000"/>
    <n v="25250000"/>
    <n v="402852000"/>
    <n v="369206000"/>
    <n v="33646000"/>
    <n v="0.08"/>
    <n v="3992000"/>
    <n v="37638000"/>
    <n v="0.09"/>
    <n v="10031000"/>
    <n v="19363000"/>
    <n v="29394000"/>
    <s v="na"/>
    <s v="na"/>
    <s v="na"/>
  </r>
  <r>
    <n v="53"/>
    <n v="6920520"/>
    <x v="37"/>
    <x v="4"/>
    <s v="na"/>
    <s v="na"/>
    <s v="na"/>
    <s v="na"/>
    <s v="na"/>
    <n v="811202000"/>
    <s v="na"/>
    <s v="na"/>
    <s v="na"/>
    <s v="na"/>
    <n v="405401000"/>
    <n v="26829000"/>
    <n v="432230000"/>
    <n v="401750000"/>
    <n v="30480000"/>
    <n v="7.0000000000000007E-2"/>
    <n v="-567000"/>
    <n v="29913000"/>
    <n v="0.06"/>
    <n v="7544000"/>
    <n v="26505000"/>
    <n v="34049000"/>
    <s v="na"/>
    <s v="na"/>
    <s v="na"/>
  </r>
  <r>
    <n v="53"/>
    <n v="6920520"/>
    <x v="37"/>
    <x v="5"/>
    <s v="na"/>
    <s v="na"/>
    <s v="na"/>
    <s v="na"/>
    <s v="na"/>
    <n v="868053000"/>
    <s v="na"/>
    <s v="na"/>
    <s v="na"/>
    <s v="na"/>
    <n v="430681000"/>
    <n v="23118000"/>
    <n v="453799000"/>
    <n v="428599000"/>
    <n v="25200000"/>
    <n v="0.05"/>
    <n v="4236000"/>
    <n v="29436000"/>
    <n v="0.06"/>
    <n v="6379000"/>
    <n v="38898000"/>
    <n v="45277000"/>
    <s v="na"/>
    <s v="na"/>
    <s v="na"/>
  </r>
  <r>
    <n v="53"/>
    <n v="6920520"/>
    <x v="37"/>
    <x v="6"/>
    <s v="na"/>
    <s v="na"/>
    <s v="na"/>
    <s v="na"/>
    <s v="na"/>
    <n v="887866012"/>
    <s v="na"/>
    <s v="na"/>
    <s v="na"/>
    <s v="na"/>
    <n v="453872517"/>
    <n v="27527523"/>
    <n v="481400040"/>
    <n v="462287628"/>
    <n v="19112412"/>
    <n v="0.03"/>
    <n v="13036640"/>
    <n v="32149052"/>
    <n v="0.06"/>
    <n v="9237000"/>
    <n v="48841502"/>
    <n v="58078502"/>
    <s v="na"/>
    <s v="na"/>
    <s v="na"/>
  </r>
  <r>
    <n v="53"/>
    <n v="6920520"/>
    <x v="37"/>
    <x v="7"/>
    <n v="493819049"/>
    <n v="421776772"/>
    <n v="0"/>
    <n v="3421472"/>
    <n v="0"/>
    <n v="919017293"/>
    <n v="215156069"/>
    <n v="38738545"/>
    <n v="129143967"/>
    <n v="383038581"/>
    <n v="469736707"/>
    <n v="29185572"/>
    <n v="498922279"/>
    <n v="472598615"/>
    <n v="26323664"/>
    <n v="0.05"/>
    <n v="34718458"/>
    <n v="61042122"/>
    <n v="0.11"/>
    <n v="10275132"/>
    <n v="55966873"/>
    <n v="66242005"/>
    <n v="529338664"/>
    <n v="219444589"/>
    <n v="309894075"/>
  </r>
  <r>
    <n v="53"/>
    <n v="6920520"/>
    <x v="37"/>
    <x v="8"/>
    <n v="533398706"/>
    <n v="456917088"/>
    <n v="0"/>
    <n v="3889713"/>
    <n v="0"/>
    <n v="994205507"/>
    <n v="240246861"/>
    <n v="45499525"/>
    <n v="127034587"/>
    <n v="412780973"/>
    <n v="502598485"/>
    <n v="34508647"/>
    <n v="537107132"/>
    <n v="529137960"/>
    <n v="7969172"/>
    <n v="0.01"/>
    <n v="-3431227"/>
    <n v="4537945"/>
    <n v="8.3018960739311698E-3"/>
    <n v="12918575"/>
    <n v="65907474"/>
    <n v="78826049"/>
    <n v="561516317"/>
    <n v="240673302"/>
    <n v="320843015"/>
  </r>
  <r>
    <n v="53"/>
    <n v="6920520"/>
    <x v="37"/>
    <x v="9"/>
    <n v="579481054"/>
    <n v="508760982"/>
    <m/>
    <m/>
    <m/>
    <n v="1088336496"/>
    <n v="274259617"/>
    <n v="57827967"/>
    <n v="120032687"/>
    <n v="452120271"/>
    <n v="553280965"/>
    <n v="36999388"/>
    <n v="590280353"/>
    <n v="576571351"/>
    <n v="13709002"/>
    <n v="0.02"/>
    <n v="-82833"/>
    <n v="13626169"/>
    <n v="0.02"/>
    <n v="13214083"/>
    <n v="82935261"/>
    <n v="96149344"/>
    <n v="566095193"/>
    <n v="264947309"/>
    <n v="301147884"/>
  </r>
  <r>
    <n v="53"/>
    <n v="6920520"/>
    <x v="37"/>
    <x v="10"/>
    <n v="592261116"/>
    <n v="524360340"/>
    <m/>
    <m/>
    <m/>
    <n v="1116621366"/>
    <n v="276556295"/>
    <n v="52759970"/>
    <n v="128235132"/>
    <n v="457551397"/>
    <n v="586054184"/>
    <n v="35209142"/>
    <n v="621263326"/>
    <n v="593644429"/>
    <n v="27618896"/>
    <n v="0.04"/>
    <n v="2726624"/>
    <n v="30345521"/>
    <n v="0.04"/>
    <n v="14228237"/>
    <n v="73015786"/>
    <n v="87244023"/>
    <n v="566641322"/>
    <n v="281221316"/>
    <n v="285420006"/>
  </r>
  <r>
    <n v="53"/>
    <n v="6920520"/>
    <x v="37"/>
    <x v="11"/>
    <n v="620759959"/>
    <n v="537552901"/>
    <m/>
    <m/>
    <m/>
    <n v="1158312860"/>
    <n v="296337040"/>
    <n v="77258159"/>
    <n v="122345858"/>
    <n v="495941057"/>
    <n v="607494171"/>
    <n v="41792823"/>
    <n v="649286993"/>
    <n v="626457691"/>
    <n v="22829302"/>
    <n v="0.03"/>
    <n v="8263829"/>
    <n v="31093131"/>
    <n v="0.04"/>
    <n v="14271979"/>
    <n v="54877632"/>
    <n v="69149611"/>
    <n v="587658481"/>
    <n v="307201904"/>
    <n v="280456577"/>
  </r>
  <r>
    <n v="53"/>
    <n v="6920520"/>
    <x v="37"/>
    <x v="12"/>
    <n v="631761604"/>
    <n v="535984030"/>
    <n v="0"/>
    <n v="0"/>
    <n v="0"/>
    <n v="1167745634"/>
    <n v="303600943"/>
    <n v="82311373"/>
    <n v="118537027"/>
    <n v="504449343"/>
    <n v="588750854"/>
    <n v="41661314"/>
    <n v="630412168"/>
    <n v="622036587"/>
    <n v="8375581"/>
    <n v="0.01"/>
    <n v="37577"/>
    <n v="8413158"/>
    <n v="0.01"/>
    <n v="12937236"/>
    <n v="61608201"/>
    <n v="74545437"/>
    <n v="599194204"/>
    <n v="334649641"/>
    <n v="264544563"/>
  </r>
  <r>
    <n v="53"/>
    <n v="6920520"/>
    <x v="37"/>
    <x v="13"/>
    <n v="636013660"/>
    <n v="482151598"/>
    <m/>
    <m/>
    <n v="54656446"/>
    <n v="1172821704"/>
    <n v="318083510"/>
    <n v="71804591"/>
    <n v="116888963"/>
    <m/>
    <n v="594306026"/>
    <n v="55433705"/>
    <n v="649739731"/>
    <n v="607691124"/>
    <n v="42048607"/>
    <n v="0.06"/>
    <n v="-1644281"/>
    <n v="40404326"/>
    <n v="0.06"/>
    <n v="9546043"/>
    <n v="62192571"/>
    <n v="71738614"/>
    <n v="607947411"/>
    <n v="358785886"/>
    <n v="249161525"/>
  </r>
  <r>
    <n v="53"/>
    <n v="6920520"/>
    <x v="37"/>
    <x v="14"/>
    <n v="624143145"/>
    <n v="574026086"/>
    <m/>
    <m/>
    <n v="23690455"/>
    <n v="1221859686"/>
    <n v="329480700"/>
    <n v="156473716"/>
    <n v="96903078"/>
    <n v="582857494"/>
    <n v="608553018"/>
    <n v="56211270"/>
    <n v="664764289"/>
    <n v="676558362"/>
    <n v="-11794074"/>
    <n v="-0.01"/>
    <n v="71734"/>
    <n v="-11722340"/>
    <n v="-0.01"/>
    <n v="5140731"/>
    <n v="25308442"/>
    <n v="30449173"/>
    <n v="617947907"/>
    <n v="382002104"/>
    <n v="235945804"/>
  </r>
  <r>
    <n v="53"/>
    <n v="6920520"/>
    <x v="37"/>
    <x v="15"/>
    <n v="692170959"/>
    <n v="646703570"/>
    <m/>
    <m/>
    <n v="29543525"/>
    <n v="1368418440"/>
    <n v="362714795"/>
    <n v="188596752"/>
    <n v="102953724"/>
    <n v="654265271"/>
    <n v="687482350"/>
    <n v="78779707"/>
    <n v="766262057"/>
    <n v="758176450"/>
    <n v="8085607"/>
    <n v="0.01"/>
    <n v="32811545"/>
    <n v="40897152"/>
    <n v="0.05"/>
    <n v="793197"/>
    <n v="25877622"/>
    <n v="26670819"/>
    <n v="640216498"/>
    <n v="405245685"/>
    <n v="234970813"/>
  </r>
  <r>
    <n v="53"/>
    <n v="6920520"/>
    <x v="37"/>
    <x v="16"/>
    <n v="713946394"/>
    <n v="783983710"/>
    <m/>
    <m/>
    <n v="32911506"/>
    <n v="1530841610"/>
    <n v="419440507"/>
    <n v="208324111"/>
    <n v="147928560"/>
    <n v="775693178"/>
    <n v="732768296"/>
    <n v="84358121"/>
    <n v="817126417"/>
    <n v="819397172"/>
    <n v="-2270755"/>
    <n v="-2.7789518889094998E-3"/>
    <n v="-822641"/>
    <n v="-3093396"/>
    <n v="-3.78951573047728E-3"/>
    <n v="4106924"/>
    <n v="18273212"/>
    <n v="22380136"/>
    <n v="650769107"/>
    <n v="432919164"/>
    <n v="217849943"/>
  </r>
  <r>
    <n v="53"/>
    <n v="6920520"/>
    <x v="37"/>
    <x v="17"/>
    <n v="718034270"/>
    <n v="855912536"/>
    <m/>
    <m/>
    <n v="32440608"/>
    <n v="1606387414"/>
    <n v="454516166"/>
    <n v="205975653"/>
    <n v="156274738"/>
    <n v="816766557"/>
    <n v="757863724"/>
    <n v="76982561"/>
    <n v="834846285"/>
    <n v="841157493"/>
    <n v="-6311208"/>
    <n v="-7.5597246024757701E-3"/>
    <n v="2084543"/>
    <n v="-4226665"/>
    <n v="-5.0501963347441697E-3"/>
    <n v="3930994"/>
    <n v="27826139"/>
    <n v="31757133"/>
    <n v="667917229"/>
    <n v="454812266"/>
    <n v="213104963"/>
  </r>
  <r>
    <n v="53"/>
    <n v="6920520"/>
    <x v="37"/>
    <x v="18"/>
    <m/>
    <m/>
    <m/>
    <m/>
    <m/>
    <m/>
    <m/>
    <m/>
    <m/>
    <m/>
    <m/>
    <m/>
    <m/>
    <m/>
    <m/>
    <m/>
    <m/>
    <m/>
    <m/>
    <m/>
    <m/>
    <n v="0"/>
    <m/>
    <m/>
    <m/>
  </r>
  <r>
    <n v="54"/>
    <n v="6920296"/>
    <x v="38"/>
    <x v="0"/>
    <s v="na"/>
    <s v="na"/>
    <s v="na"/>
    <s v="na"/>
    <s v="na"/>
    <n v="66064463"/>
    <s v="na"/>
    <s v="na"/>
    <s v="na"/>
    <s v="na"/>
    <n v="37815000"/>
    <n v="616000"/>
    <n v="38431000"/>
    <n v="36973000"/>
    <n v="1458000"/>
    <n v="0.03"/>
    <n v="80000"/>
    <n v="1538000"/>
    <n v="0.03"/>
    <n v="1134450"/>
    <n v="866496"/>
    <n v="2000946"/>
    <s v="na"/>
    <s v="na"/>
    <s v="na"/>
  </r>
  <r>
    <n v="54"/>
    <n v="6920296"/>
    <x v="38"/>
    <x v="1"/>
    <s v="na"/>
    <s v="na"/>
    <s v="na"/>
    <s v="na"/>
    <s v="na"/>
    <n v="73194000"/>
    <s v="na"/>
    <s v="na"/>
    <s v="na"/>
    <s v="na"/>
    <n v="41814000"/>
    <n v="635000"/>
    <n v="42449000"/>
    <n v="41098000"/>
    <n v="1351000"/>
    <n v="0.03"/>
    <n v="-173000"/>
    <n v="1178000"/>
    <n v="0.02"/>
    <n v="1111000"/>
    <n v="1144000"/>
    <n v="2255000"/>
    <s v="na"/>
    <s v="na"/>
    <s v="na"/>
  </r>
  <r>
    <n v="54"/>
    <n v="6920296"/>
    <x v="38"/>
    <x v="2"/>
    <s v="na"/>
    <s v="na"/>
    <s v="na"/>
    <s v="na"/>
    <s v="na"/>
    <n v="82324611"/>
    <s v="na"/>
    <s v="na"/>
    <s v="na"/>
    <s v="na"/>
    <n v="43845118"/>
    <n v="2472882"/>
    <n v="46318000"/>
    <n v="46289000"/>
    <n v="29000"/>
    <n v="6.26106481281575E-4"/>
    <n v="-130000"/>
    <n v="-101000"/>
    <n v="-2.18671516411189E-3"/>
    <n v="1487352"/>
    <n v="2249578"/>
    <n v="3736930"/>
    <s v="na"/>
    <s v="na"/>
    <s v="na"/>
  </r>
  <r>
    <n v="54"/>
    <n v="6920296"/>
    <x v="38"/>
    <x v="3"/>
    <s v="na"/>
    <s v="na"/>
    <s v="na"/>
    <s v="na"/>
    <s v="na"/>
    <n v="93803000"/>
    <s v="na"/>
    <s v="na"/>
    <s v="na"/>
    <s v="na"/>
    <n v="46912000"/>
    <n v="3347000"/>
    <n v="50259000"/>
    <n v="50016000"/>
    <n v="243000"/>
    <n v="4.8349549334447597E-3"/>
    <n v="140000"/>
    <n v="383000"/>
    <n v="7.5993571301017897E-3"/>
    <n v="2589000"/>
    <n v="3288000"/>
    <n v="5877000"/>
    <s v="na"/>
    <s v="na"/>
    <s v="na"/>
  </r>
  <r>
    <n v="54"/>
    <n v="6920296"/>
    <x v="38"/>
    <x v="4"/>
    <s v="na"/>
    <s v="na"/>
    <s v="na"/>
    <s v="na"/>
    <s v="na"/>
    <n v="111081000"/>
    <s v="na"/>
    <s v="na"/>
    <s v="na"/>
    <s v="na"/>
    <n v="55800000"/>
    <n v="3023000"/>
    <n v="58823000"/>
    <n v="56863000"/>
    <n v="1960000"/>
    <n v="0.03"/>
    <n v="266000"/>
    <n v="2226000"/>
    <n v="0.03"/>
    <n v="2314000"/>
    <n v="5370000"/>
    <n v="7684000"/>
    <s v="na"/>
    <s v="na"/>
    <s v="na"/>
  </r>
  <r>
    <n v="54"/>
    <n v="6920296"/>
    <x v="38"/>
    <x v="5"/>
    <s v="na"/>
    <s v="na"/>
    <s v="na"/>
    <s v="na"/>
    <s v="na"/>
    <n v="121645000"/>
    <s v="na"/>
    <s v="na"/>
    <s v="na"/>
    <s v="na"/>
    <n v="59085000"/>
    <n v="2490000"/>
    <n v="61575000"/>
    <n v="61022000"/>
    <n v="553000"/>
    <n v="8.9809175801867595E-3"/>
    <n v="201000"/>
    <n v="754000"/>
    <n v="0.01"/>
    <n v="1752000"/>
    <n v="8372000"/>
    <n v="10124000"/>
    <s v="na"/>
    <s v="na"/>
    <s v="na"/>
  </r>
  <r>
    <n v="54"/>
    <n v="6920296"/>
    <x v="38"/>
    <x v="6"/>
    <s v="na"/>
    <s v="na"/>
    <s v="na"/>
    <s v="na"/>
    <s v="na"/>
    <n v="124497356"/>
    <s v="na"/>
    <s v="na"/>
    <s v="na"/>
    <s v="na"/>
    <n v="61251463"/>
    <n v="668534"/>
    <n v="61919997"/>
    <n v="63543720"/>
    <n v="-1623723"/>
    <n v="-0.02"/>
    <n v="498713"/>
    <n v="-1125010"/>
    <n v="-0.01"/>
    <n v="2327000"/>
    <n v="8814130"/>
    <n v="11141130"/>
    <s v="na"/>
    <s v="na"/>
    <s v="na"/>
  </r>
  <r>
    <n v="54"/>
    <n v="6920296"/>
    <x v="38"/>
    <x v="7"/>
    <n v="46385794"/>
    <n v="90290310"/>
    <n v="0"/>
    <n v="0"/>
    <n v="0"/>
    <n v="136676104"/>
    <n v="27067193"/>
    <n v="7831977"/>
    <n v="18580367"/>
    <n v="53479537"/>
    <n v="68816739"/>
    <n v="772926"/>
    <n v="69589665"/>
    <n v="67085157"/>
    <n v="2504508"/>
    <n v="0.03"/>
    <n v="1825509"/>
    <n v="4330017"/>
    <n v="0.06"/>
    <n v="3147221"/>
    <n v="11232607"/>
    <n v="14379828"/>
    <n v="51465454"/>
    <n v="28732743"/>
    <n v="22732711"/>
  </r>
  <r>
    <n v="54"/>
    <n v="6920296"/>
    <x v="38"/>
    <x v="8"/>
    <n v="51384983"/>
    <n v="101746830"/>
    <n v="0"/>
    <n v="0"/>
    <n v="0"/>
    <n v="153131813"/>
    <n v="32034646"/>
    <n v="9869169"/>
    <n v="19798735"/>
    <n v="61702550"/>
    <n v="78665442"/>
    <n v="724253"/>
    <n v="75190624"/>
    <n v="71491954"/>
    <n v="3698670"/>
    <n v="0.04"/>
    <n v="-339360"/>
    <n v="3359310"/>
    <n v="0.04"/>
    <n v="5006117"/>
    <n v="11956775"/>
    <n v="16962892"/>
    <n v="54224349"/>
    <n v="31559813"/>
    <n v="22664536"/>
  </r>
  <r>
    <n v="54"/>
    <n v="6920296"/>
    <x v="38"/>
    <x v="9"/>
    <n v="53112285"/>
    <n v="116916287"/>
    <m/>
    <m/>
    <m/>
    <n v="170028572"/>
    <n v="33593426"/>
    <n v="13433900"/>
    <n v="18710426"/>
    <n v="65727752"/>
    <n v="86957292"/>
    <n v="1280929"/>
    <n v="88238221"/>
    <n v="81040275"/>
    <n v="7197946"/>
    <n v="0.08"/>
    <n v="-618503"/>
    <n v="6579443"/>
    <n v="7.0000000000000007E-2"/>
    <n v="5548865"/>
    <n v="17343528"/>
    <n v="22892393"/>
    <n v="54880639"/>
    <n v="33762926"/>
    <n v="21117713"/>
  </r>
  <r>
    <n v="54"/>
    <n v="6920296"/>
    <x v="38"/>
    <x v="10"/>
    <n v="55813114"/>
    <n v="116215871"/>
    <m/>
    <m/>
    <m/>
    <n v="172028985"/>
    <n v="36237893"/>
    <n v="11893134"/>
    <n v="19050197"/>
    <n v="67181224"/>
    <n v="90768956"/>
    <n v="828161"/>
    <n v="91597117"/>
    <n v="83564077"/>
    <n v="8033040"/>
    <n v="0.08"/>
    <n v="1635948"/>
    <n v="9668988"/>
    <n v="0.1"/>
    <n v="5211615"/>
    <n v="14078805"/>
    <n v="19290420"/>
    <n v="57758360"/>
    <n v="36417743"/>
    <n v="21340617"/>
  </r>
  <r>
    <n v="54"/>
    <n v="6920296"/>
    <x v="38"/>
    <x v="11"/>
    <n v="58212737"/>
    <n v="118558614"/>
    <m/>
    <m/>
    <m/>
    <n v="176771351"/>
    <n v="37393860"/>
    <n v="15491997"/>
    <n v="18869350"/>
    <n v="71755207"/>
    <n v="93737459"/>
    <n v="1462483"/>
    <n v="95199942"/>
    <n v="87415868"/>
    <n v="7784074"/>
    <n v="0.08"/>
    <n v="2832014"/>
    <n v="10616088"/>
    <n v="0.1"/>
    <n v="4349890"/>
    <n v="11278686"/>
    <n v="15628576"/>
    <n v="60697996"/>
    <n v="39192464"/>
    <n v="21505532"/>
  </r>
  <r>
    <n v="54"/>
    <n v="6920296"/>
    <x v="38"/>
    <x v="12"/>
    <n v="54423774"/>
    <n v="118264808"/>
    <n v="0"/>
    <n v="0"/>
    <n v="0"/>
    <n v="172688582"/>
    <n v="36629004"/>
    <n v="16042687"/>
    <n v="17624475"/>
    <n v="70296166"/>
    <n v="86175425"/>
    <n v="655331"/>
    <n v="86830756"/>
    <n v="81155850"/>
    <n v="5674906"/>
    <n v="0.06"/>
    <n v="0"/>
    <n v="5674906"/>
    <n v="0.06"/>
    <n v="3716184"/>
    <n v="12500807"/>
    <n v="16216991"/>
    <n v="62877334"/>
    <n v="42249084"/>
    <n v="20628250"/>
  </r>
  <r>
    <n v="54"/>
    <n v="6920296"/>
    <x v="38"/>
    <x v="13"/>
    <n v="52047159"/>
    <n v="107413302"/>
    <m/>
    <m/>
    <n v="15103252"/>
    <n v="174563713"/>
    <n v="42997903"/>
    <n v="13435740"/>
    <n v="18042042"/>
    <m/>
    <n v="84628752"/>
    <n v="2345099"/>
    <n v="86973851"/>
    <n v="81386112"/>
    <n v="5587739"/>
    <n v="0.06"/>
    <n v="0"/>
    <n v="5587739"/>
    <n v="0.06"/>
    <n v="2675143"/>
    <n v="12784133"/>
    <n v="15459276"/>
    <n v="64629977"/>
    <n v="45113963"/>
    <n v="19516014"/>
  </r>
  <r>
    <n v="54"/>
    <n v="6920296"/>
    <x v="38"/>
    <x v="14"/>
    <n v="52998337"/>
    <n v="138912909"/>
    <m/>
    <m/>
    <m/>
    <n v="191911246"/>
    <n v="46421456"/>
    <n v="31049923"/>
    <n v="16459503"/>
    <n v="93930883"/>
    <n v="91082774"/>
    <n v="1771688"/>
    <n v="92854462"/>
    <n v="94803001"/>
    <n v="-1948539"/>
    <n v="-0.02"/>
    <n v="0"/>
    <n v="-1948539"/>
    <n v="-0.02"/>
    <n v="1609012"/>
    <n v="5288577"/>
    <n v="6897589"/>
    <n v="65842977"/>
    <n v="48190256"/>
    <n v="17652721"/>
  </r>
  <r>
    <n v="54"/>
    <n v="6920296"/>
    <x v="38"/>
    <x v="15"/>
    <n v="57461674"/>
    <n v="147937615"/>
    <m/>
    <m/>
    <m/>
    <n v="205399289"/>
    <n v="49953959"/>
    <n v="34544691"/>
    <n v="17380606"/>
    <n v="101879256"/>
    <n v="97395905"/>
    <n v="3632893"/>
    <n v="101028798"/>
    <n v="99520711"/>
    <n v="1508088"/>
    <n v="0.01"/>
    <n v="2944682"/>
    <n v="4452770"/>
    <n v="0.04"/>
    <n v="811488"/>
    <n v="5312639"/>
    <n v="6124127"/>
    <n v="67843897"/>
    <n v="51166765"/>
    <n v="16677132"/>
  </r>
  <r>
    <n v="54"/>
    <n v="6920296"/>
    <x v="38"/>
    <x v="16"/>
    <n v="59325274"/>
    <n v="161699510"/>
    <m/>
    <m/>
    <m/>
    <n v="221024784"/>
    <n v="58896019"/>
    <n v="35184566"/>
    <n v="23276706"/>
    <n v="117357291"/>
    <n v="98743630"/>
    <n v="1775976"/>
    <n v="100519606"/>
    <n v="106875043"/>
    <n v="-6355436"/>
    <n v="-0.06"/>
    <n v="166642"/>
    <n v="-6188794"/>
    <n v="-0.06"/>
    <n v="1096345"/>
    <n v="3827518"/>
    <n v="4923863"/>
    <n v="71541428"/>
    <n v="53888316"/>
    <n v="17653112"/>
  </r>
  <r>
    <n v="54"/>
    <n v="6920296"/>
    <x v="38"/>
    <x v="17"/>
    <n v="71520948"/>
    <n v="170768194"/>
    <m/>
    <m/>
    <m/>
    <n v="242289142"/>
    <n v="67857272"/>
    <n v="33681903"/>
    <n v="27102250"/>
    <n v="128641425"/>
    <n v="106159895"/>
    <n v="2709209"/>
    <n v="108869104"/>
    <n v="111916684"/>
    <n v="-3047580"/>
    <n v="-0.02"/>
    <n v="265128"/>
    <n v="-2782452"/>
    <n v="-0.02"/>
    <n v="1297481"/>
    <n v="6190341"/>
    <n v="7487822"/>
    <n v="73475838"/>
    <n v="56302699"/>
    <n v="17173139"/>
  </r>
  <r>
    <n v="54"/>
    <n v="6920296"/>
    <x v="38"/>
    <x v="18"/>
    <m/>
    <m/>
    <m/>
    <m/>
    <m/>
    <m/>
    <m/>
    <m/>
    <m/>
    <m/>
    <m/>
    <m/>
    <m/>
    <m/>
    <m/>
    <m/>
    <m/>
    <m/>
    <m/>
    <m/>
    <m/>
    <n v="0"/>
    <m/>
    <m/>
    <m/>
  </r>
  <r>
    <n v="55"/>
    <n v="6920725"/>
    <x v="39"/>
    <x v="0"/>
    <s v="na"/>
    <s v="na"/>
    <s v="na"/>
    <s v="na"/>
    <s v="na"/>
    <n v="22288000"/>
    <s v="na"/>
    <s v="na"/>
    <s v="na"/>
    <s v="na"/>
    <n v="14996000"/>
    <n v="375000"/>
    <n v="15371000"/>
    <n v="15775000"/>
    <n v="-404000"/>
    <n v="-0.02"/>
    <n v="86000"/>
    <n v="-318000"/>
    <n v="-0.02"/>
    <n v="365000"/>
    <n v="504000"/>
    <n v="869000"/>
    <s v="na"/>
    <s v="na"/>
    <s v="na"/>
  </r>
  <r>
    <n v="55"/>
    <n v="6920725"/>
    <x v="39"/>
    <x v="1"/>
    <s v="na"/>
    <s v="na"/>
    <s v="na"/>
    <s v="na"/>
    <s v="na"/>
    <n v="25239000"/>
    <s v="na"/>
    <s v="na"/>
    <s v="na"/>
    <s v="na"/>
    <n v="17956000"/>
    <n v="389000"/>
    <n v="18345000"/>
    <n v="18218000"/>
    <n v="127000"/>
    <n v="6.9228672662850904E-3"/>
    <n v="-1000"/>
    <n v="126000"/>
    <n v="6.8687309201918897E-3"/>
    <n v="376000"/>
    <n v="532000"/>
    <n v="908000"/>
    <s v="na"/>
    <s v="na"/>
    <s v="na"/>
  </r>
  <r>
    <n v="55"/>
    <n v="6920725"/>
    <x v="39"/>
    <x v="2"/>
    <s v="na"/>
    <s v="na"/>
    <s v="na"/>
    <s v="na"/>
    <s v="na"/>
    <n v="29602000"/>
    <s v="na"/>
    <s v="na"/>
    <s v="na"/>
    <s v="na"/>
    <n v="20592000"/>
    <n v="828000"/>
    <n v="21420000"/>
    <n v="21171000"/>
    <n v="249000"/>
    <n v="0.01"/>
    <n v="-121000"/>
    <n v="128000"/>
    <n v="6.0096718155781999E-3"/>
    <n v="514000"/>
    <n v="859000"/>
    <n v="1373000"/>
    <s v="na"/>
    <s v="na"/>
    <s v="na"/>
  </r>
  <r>
    <n v="55"/>
    <n v="6920725"/>
    <x v="39"/>
    <x v="3"/>
    <s v="na"/>
    <s v="na"/>
    <s v="na"/>
    <s v="na"/>
    <s v="na"/>
    <n v="38249000"/>
    <s v="na"/>
    <s v="na"/>
    <s v="na"/>
    <s v="na"/>
    <n v="24785000"/>
    <n v="1214000"/>
    <n v="25999000"/>
    <n v="24658000"/>
    <n v="1341000"/>
    <n v="0.05"/>
    <n v="1000"/>
    <n v="1342000"/>
    <n v="0.05"/>
    <n v="876000"/>
    <n v="1372000"/>
    <n v="2248000"/>
    <s v="na"/>
    <s v="na"/>
    <s v="na"/>
  </r>
  <r>
    <n v="55"/>
    <n v="6920725"/>
    <x v="39"/>
    <x v="4"/>
    <s v="na"/>
    <s v="na"/>
    <s v="na"/>
    <s v="na"/>
    <s v="na"/>
    <n v="43003000"/>
    <s v="na"/>
    <s v="na"/>
    <s v="na"/>
    <s v="na"/>
    <n v="26713000"/>
    <n v="1144000"/>
    <n v="27857000"/>
    <n v="26974000"/>
    <n v="883000"/>
    <n v="0.03"/>
    <n v="9000"/>
    <n v="892000"/>
    <n v="0.03"/>
    <n v="656000"/>
    <n v="2224000"/>
    <n v="2880000"/>
    <s v="na"/>
    <s v="na"/>
    <s v="na"/>
  </r>
  <r>
    <n v="55"/>
    <n v="6920725"/>
    <x v="39"/>
    <x v="5"/>
    <s v="na"/>
    <s v="na"/>
    <s v="na"/>
    <s v="na"/>
    <s v="na"/>
    <n v="46834000"/>
    <s v="na"/>
    <s v="na"/>
    <s v="na"/>
    <s v="na"/>
    <n v="31457000"/>
    <n v="1511000"/>
    <n v="32968000"/>
    <n v="30651000"/>
    <n v="2317000"/>
    <n v="7.0000000000000007E-2"/>
    <n v="57000"/>
    <n v="2374000"/>
    <n v="7.0000000000000007E-2"/>
    <n v="947000"/>
    <n v="3191000"/>
    <n v="4138000"/>
    <s v="na"/>
    <s v="na"/>
    <s v="na"/>
  </r>
  <r>
    <n v="55"/>
    <n v="6920725"/>
    <x v="39"/>
    <x v="6"/>
    <s v="na"/>
    <s v="na"/>
    <s v="na"/>
    <s v="na"/>
    <s v="na"/>
    <n v="50771242"/>
    <s v="na"/>
    <s v="na"/>
    <s v="na"/>
    <s v="na"/>
    <n v="32608588"/>
    <n v="745235"/>
    <n v="33353823"/>
    <n v="32279633"/>
    <n v="1074190"/>
    <n v="0.03"/>
    <n v="296867"/>
    <n v="1371057"/>
    <n v="0.04"/>
    <n v="1415000"/>
    <n v="2286840"/>
    <n v="3701840"/>
    <s v="na"/>
    <s v="na"/>
    <s v="na"/>
  </r>
  <r>
    <n v="55"/>
    <n v="6920725"/>
    <x v="39"/>
    <x v="7"/>
    <n v="14157038"/>
    <n v="33234561"/>
    <n v="4370037"/>
    <n v="5296404"/>
    <n v="0"/>
    <n v="57058040"/>
    <n v="12364086"/>
    <n v="2710719"/>
    <n v="3663724"/>
    <n v="18738529"/>
    <n v="32871065"/>
    <n v="594676"/>
    <n v="33465741"/>
    <n v="34129605"/>
    <n v="-663864"/>
    <n v="-0.01"/>
    <n v="1041771"/>
    <n v="377907"/>
    <n v="0.01"/>
    <n v="1733855"/>
    <n v="3714591"/>
    <n v="5448446"/>
    <n v="14652225"/>
    <n v="7100860"/>
    <n v="7551365"/>
  </r>
  <r>
    <n v="55"/>
    <n v="6920725"/>
    <x v="39"/>
    <x v="8"/>
    <n v="14942518"/>
    <n v="40191765"/>
    <n v="4707040"/>
    <n v="8828055"/>
    <n v="0"/>
    <n v="68669378"/>
    <n v="16043918"/>
    <n v="3540550"/>
    <n v="4782272"/>
    <n v="24366740"/>
    <n v="37035375"/>
    <n v="675057"/>
    <n v="37710432"/>
    <n v="37876755"/>
    <n v="-166323"/>
    <n v="-4.1839949590422197E-3"/>
    <n v="-741455"/>
    <n v="-907778"/>
    <n v="-0.02"/>
    <n v="1964848"/>
    <n v="5302415"/>
    <n v="7267263"/>
    <n v="19869033"/>
    <n v="7547200"/>
    <n v="12327833"/>
  </r>
  <r>
    <n v="55"/>
    <n v="6920725"/>
    <x v="39"/>
    <x v="9"/>
    <n v="14081984"/>
    <n v="44267689"/>
    <m/>
    <m/>
    <m/>
    <n v="71081188"/>
    <n v="15743538"/>
    <n v="2987368"/>
    <n v="4176172"/>
    <n v="22907078"/>
    <n v="40497133"/>
    <n v="889529"/>
    <n v="41386662"/>
    <n v="41313998"/>
    <n v="72664"/>
    <n v="1.7557347340551399E-3"/>
    <n v="-33190"/>
    <n v="39474"/>
    <n v="9.5455104712852199E-4"/>
    <n v="1601851"/>
    <n v="7676977"/>
    <n v="9278828"/>
    <n v="24293734"/>
    <n v="8770453"/>
    <n v="15523281"/>
  </r>
  <r>
    <n v="55"/>
    <n v="6920725"/>
    <x v="39"/>
    <x v="10"/>
    <n v="11643566"/>
    <n v="45835805"/>
    <m/>
    <m/>
    <m/>
    <n v="70613352"/>
    <n v="12873883"/>
    <n v="3416645"/>
    <n v="4855963"/>
    <n v="21146491"/>
    <n v="43718339"/>
    <n v="651443"/>
    <n v="44369782"/>
    <n v="43610095"/>
    <n v="759686"/>
    <n v="0.01"/>
    <n v="108329"/>
    <n v="868015"/>
    <n v="0.01"/>
    <n v="1091338"/>
    <n v="5748522"/>
    <n v="6839860"/>
    <n v="27229497"/>
    <n v="11731908"/>
    <n v="15497589"/>
  </r>
  <r>
    <n v="55"/>
    <n v="6920725"/>
    <x v="39"/>
    <x v="11"/>
    <n v="14767138"/>
    <n v="48707005"/>
    <m/>
    <m/>
    <m/>
    <n v="78374425"/>
    <n v="17130585"/>
    <n v="5567783"/>
    <n v="5199448"/>
    <n v="27897816"/>
    <n v="45073397"/>
    <n v="812196"/>
    <n v="45885593"/>
    <n v="47003680"/>
    <n v="-1118087"/>
    <n v="-0.02"/>
    <n v="109233"/>
    <n v="-1008854"/>
    <n v="-0.02"/>
    <n v="1529557"/>
    <n v="5403213"/>
    <n v="6932770"/>
    <n v="29103686"/>
    <n v="13754052"/>
    <n v="15349634"/>
  </r>
  <r>
    <n v="55"/>
    <n v="6920725"/>
    <x v="39"/>
    <x v="12"/>
    <n v="14731558"/>
    <n v="49374283"/>
    <n v="4778758"/>
    <n v="14507449"/>
    <n v="0"/>
    <n v="83392048"/>
    <n v="19776580"/>
    <n v="5665931"/>
    <n v="5746358"/>
    <n v="31188869"/>
    <n v="44785314"/>
    <n v="1143674"/>
    <n v="45928988"/>
    <n v="45486585"/>
    <n v="442403"/>
    <n v="9.6323263207976594E-3"/>
    <n v="0"/>
    <n v="442403"/>
    <n v="9.6323263207976594E-3"/>
    <n v="1686233"/>
    <n v="5731632"/>
    <n v="7417865"/>
    <n v="26347379"/>
    <n v="13218108"/>
    <n v="13129271"/>
  </r>
  <r>
    <n v="55"/>
    <n v="6920725"/>
    <x v="39"/>
    <x v="13"/>
    <n v="15527582"/>
    <n v="45352521"/>
    <n v="3591244"/>
    <m/>
    <n v="21863249"/>
    <n v="86334596"/>
    <n v="20887530"/>
    <n v="5107419"/>
    <n v="5560852"/>
    <m/>
    <n v="47709992"/>
    <n v="732191"/>
    <n v="48442183"/>
    <n v="50283165"/>
    <n v="-1840982"/>
    <n v="-0.03"/>
    <n v="0"/>
    <n v="-1840982"/>
    <n v="-0.03"/>
    <n v="1025216"/>
    <n v="6043587"/>
    <n v="7068803"/>
    <n v="27357979"/>
    <n v="15043483"/>
    <n v="12314496"/>
  </r>
  <r>
    <n v="55"/>
    <n v="6920725"/>
    <x v="39"/>
    <x v="14"/>
    <n v="16621287"/>
    <n v="74336298"/>
    <n v="643991"/>
    <m/>
    <m/>
    <n v="91601575"/>
    <n v="20144137"/>
    <n v="10647055"/>
    <n v="7235101"/>
    <n v="38026293"/>
    <n v="50706287"/>
    <n v="1354225"/>
    <n v="52060512"/>
    <n v="49658588"/>
    <n v="2401924"/>
    <n v="0.04"/>
    <m/>
    <n v="2401924"/>
    <m/>
    <n v="937022"/>
    <n v="1931973"/>
    <n v="2868995"/>
    <n v="25877956"/>
    <n v="14381520"/>
    <n v="11496436"/>
  </r>
  <r>
    <n v="55"/>
    <n v="6920725"/>
    <x v="39"/>
    <x v="15"/>
    <n v="18810867"/>
    <n v="85764059"/>
    <m/>
    <m/>
    <m/>
    <n v="104574926"/>
    <n v="26839626"/>
    <n v="12249871"/>
    <n v="8083466"/>
    <n v="47172963"/>
    <n v="54328832"/>
    <n v="3303703"/>
    <n v="57632535"/>
    <n v="61459937"/>
    <n v="-3827402"/>
    <n v="-0.06"/>
    <n v="505091"/>
    <n v="-3322311"/>
    <n v="-0.05"/>
    <n v="250570"/>
    <n v="2822560"/>
    <n v="3073130"/>
    <n v="27378901"/>
    <n v="16046709"/>
    <n v="11332192"/>
  </r>
  <r>
    <n v="55"/>
    <n v="6920725"/>
    <x v="39"/>
    <x v="16"/>
    <n v="20943218"/>
    <n v="98126475"/>
    <m/>
    <m/>
    <m/>
    <n v="119069693"/>
    <n v="34963522"/>
    <n v="12274232"/>
    <n v="11044575"/>
    <n v="58282329"/>
    <n v="58624271"/>
    <n v="2692790"/>
    <n v="61317061"/>
    <n v="67762618"/>
    <n v="-6445557"/>
    <n v="-0.1"/>
    <n v="72228"/>
    <n v="-6373329"/>
    <n v="-0.1"/>
    <n v="837796"/>
    <n v="1325297"/>
    <n v="2163093"/>
    <n v="27900540"/>
    <n v="17771758"/>
    <n v="10128782"/>
  </r>
  <r>
    <n v="55"/>
    <n v="6920725"/>
    <x v="39"/>
    <x v="17"/>
    <n v="22943262"/>
    <n v="112903078"/>
    <m/>
    <m/>
    <m/>
    <n v="135846340"/>
    <n v="42758109"/>
    <n v="12559380"/>
    <n v="11399189"/>
    <n v="66716678"/>
    <n v="65233203"/>
    <n v="2799286"/>
    <n v="68032489"/>
    <n v="68879125"/>
    <n v="-846636"/>
    <n v="-0.01"/>
    <n v="38653"/>
    <n v="-807983"/>
    <n v="-0.01"/>
    <n v="1474261"/>
    <n v="2422198"/>
    <n v="3896459"/>
    <n v="28450177"/>
    <n v="19437958"/>
    <n v="9012219"/>
  </r>
  <r>
    <n v="55"/>
    <n v="6920725"/>
    <x v="39"/>
    <x v="18"/>
    <m/>
    <m/>
    <m/>
    <m/>
    <m/>
    <m/>
    <m/>
    <m/>
    <m/>
    <m/>
    <m/>
    <m/>
    <m/>
    <m/>
    <m/>
    <m/>
    <m/>
    <m/>
    <m/>
    <m/>
    <m/>
    <n v="0"/>
    <m/>
    <m/>
    <m/>
  </r>
  <r>
    <n v="56"/>
    <n v="6920280"/>
    <x v="40"/>
    <x v="0"/>
    <s v="na"/>
    <s v="na"/>
    <s v="na"/>
    <s v="na"/>
    <s v="na"/>
    <n v="257826000"/>
    <s v="na"/>
    <s v="na"/>
    <s v="na"/>
    <s v="na"/>
    <n v="158168000"/>
    <n v="7931000"/>
    <n v="166099000"/>
    <n v="153478000"/>
    <n v="12621000"/>
    <n v="7.0000000000000007E-2"/>
    <n v="38000"/>
    <n v="12659000"/>
    <n v="7.0000000000000007E-2"/>
    <n v="3907000"/>
    <n v="1867000"/>
    <n v="5774000"/>
    <s v="na"/>
    <s v="na"/>
    <s v="na"/>
  </r>
  <r>
    <n v="56"/>
    <n v="6920280"/>
    <x v="40"/>
    <x v="1"/>
    <s v="na"/>
    <s v="na"/>
    <s v="na"/>
    <s v="na"/>
    <s v="na"/>
    <n v="263408000"/>
    <s v="na"/>
    <s v="na"/>
    <s v="na"/>
    <s v="na"/>
    <n v="158781000"/>
    <n v="9048000"/>
    <n v="167829000"/>
    <n v="150775000"/>
    <n v="17054000"/>
    <n v="0.1"/>
    <n v="23000"/>
    <n v="17077000"/>
    <n v="0.1"/>
    <n v="4141000"/>
    <n v="1538900"/>
    <n v="5679900"/>
    <s v="na"/>
    <s v="na"/>
    <s v="na"/>
  </r>
  <r>
    <n v="56"/>
    <n v="6920280"/>
    <x v="40"/>
    <x v="2"/>
    <s v="na"/>
    <s v="na"/>
    <s v="na"/>
    <s v="na"/>
    <s v="na"/>
    <n v="290454000"/>
    <s v="na"/>
    <s v="na"/>
    <s v="na"/>
    <s v="na"/>
    <n v="166224000"/>
    <n v="15963000"/>
    <n v="182187000"/>
    <n v="167453000"/>
    <n v="14734000"/>
    <n v="0.08"/>
    <n v="17000"/>
    <n v="14751000"/>
    <n v="0.08"/>
    <n v="5992000"/>
    <n v="1852963"/>
    <n v="7844963"/>
    <s v="na"/>
    <s v="na"/>
    <s v="na"/>
  </r>
  <r>
    <n v="56"/>
    <n v="6920280"/>
    <x v="40"/>
    <x v="3"/>
    <s v="na"/>
    <s v="na"/>
    <s v="na"/>
    <s v="na"/>
    <s v="na"/>
    <n v="341986000"/>
    <s v="na"/>
    <s v="na"/>
    <s v="na"/>
    <s v="na"/>
    <n v="182371000"/>
    <n v="17691000"/>
    <n v="200062000"/>
    <n v="187655000"/>
    <n v="12407000"/>
    <n v="0.06"/>
    <n v="-87000"/>
    <n v="12320000"/>
    <n v="0.06"/>
    <n v="7717000"/>
    <n v="4494616"/>
    <n v="12211616"/>
    <s v="na"/>
    <s v="na"/>
    <s v="na"/>
  </r>
  <r>
    <n v="56"/>
    <n v="6920280"/>
    <x v="40"/>
    <x v="4"/>
    <s v="na"/>
    <s v="na"/>
    <s v="na"/>
    <s v="na"/>
    <s v="na"/>
    <n v="422836126"/>
    <s v="na"/>
    <s v="na"/>
    <s v="na"/>
    <s v="na"/>
    <n v="210442280"/>
    <n v="18188720"/>
    <n v="228631000"/>
    <n v="217468000"/>
    <n v="11163000"/>
    <n v="0.04"/>
    <n v="0"/>
    <n v="11163000"/>
    <n v="0.04"/>
    <n v="9968000"/>
    <n v="6945092"/>
    <n v="16913092"/>
    <s v="na"/>
    <s v="na"/>
    <s v="na"/>
  </r>
  <r>
    <n v="56"/>
    <n v="6920280"/>
    <x v="40"/>
    <x v="5"/>
    <s v="na"/>
    <s v="na"/>
    <s v="na"/>
    <s v="na"/>
    <s v="na"/>
    <n v="458168430"/>
    <s v="na"/>
    <s v="na"/>
    <s v="na"/>
    <s v="na"/>
    <n v="228362555"/>
    <n v="20959445"/>
    <n v="249322000"/>
    <n v="233452000"/>
    <n v="15870000"/>
    <n v="0.06"/>
    <n v="0"/>
    <n v="15870000"/>
    <n v="0.06"/>
    <n v="12400103"/>
    <n v="10779163"/>
    <n v="23179266"/>
    <s v="na"/>
    <s v="na"/>
    <s v="na"/>
  </r>
  <r>
    <n v="56"/>
    <n v="6920280"/>
    <x v="40"/>
    <x v="6"/>
    <s v="na"/>
    <s v="na"/>
    <s v="na"/>
    <s v="na"/>
    <s v="na"/>
    <n v="508362441"/>
    <s v="na"/>
    <s v="na"/>
    <s v="na"/>
    <s v="na"/>
    <n v="235068366"/>
    <n v="9412744"/>
    <n v="244481110"/>
    <n v="240575738"/>
    <n v="3905372"/>
    <n v="0.01"/>
    <n v="5318"/>
    <n v="3910690"/>
    <n v="0.01"/>
    <n v="10114631"/>
    <n v="17634142"/>
    <n v="27748773"/>
    <s v="na"/>
    <s v="na"/>
    <s v="na"/>
  </r>
  <r>
    <n v="56"/>
    <n v="6920280"/>
    <x v="40"/>
    <x v="7"/>
    <n v="386439520"/>
    <n v="170919610"/>
    <n v="0"/>
    <n v="0"/>
    <n v="4017025"/>
    <n v="561376155"/>
    <n v="182066260"/>
    <n v="48186393"/>
    <n v="45711117"/>
    <n v="274163770"/>
    <n v="255841821"/>
    <n v="12154110"/>
    <n v="267995931"/>
    <n v="261373636"/>
    <n v="6622295"/>
    <n v="0.02"/>
    <n v="22280"/>
    <n v="6644575"/>
    <n v="0.02"/>
    <n v="9081006"/>
    <n v="22289558"/>
    <n v="31370564"/>
    <n v="330801938"/>
    <n v="162572597"/>
    <n v="168229341"/>
  </r>
  <r>
    <n v="56"/>
    <n v="6920280"/>
    <x v="40"/>
    <x v="8"/>
    <n v="440121351"/>
    <n v="203165013"/>
    <n v="0"/>
    <n v="0"/>
    <n v="0"/>
    <n v="643286364"/>
    <n v="212650412"/>
    <n v="54865654"/>
    <n v="48923636"/>
    <n v="316439702"/>
    <n v="288020670"/>
    <n v="10510298"/>
    <n v="298530968"/>
    <n v="297150229"/>
    <n v="1380739"/>
    <n v="4.4161475588073498E-3"/>
    <n v="9729"/>
    <n v="1390468"/>
    <n v="4.4471204989980197E-3"/>
    <n v="14184625"/>
    <n v="24641367"/>
    <n v="38825992"/>
    <n v="346933353"/>
    <n v="178751358"/>
    <n v="168181995"/>
  </r>
  <r>
    <n v="56"/>
    <n v="6920280"/>
    <x v="40"/>
    <x v="9"/>
    <n v="461909738"/>
    <n v="236439567"/>
    <n v="0"/>
    <n v="0"/>
    <n v="0"/>
    <n v="698349000"/>
    <n v="238510891"/>
    <n v="65133986"/>
    <n v="42547655"/>
    <n v="346192532"/>
    <n v="328014000"/>
    <n v="10769000"/>
    <n v="338783000"/>
    <n v="312159000"/>
    <n v="26624000"/>
    <n v="7.0000000000000007E-2"/>
    <n v="422296"/>
    <n v="27046296"/>
    <n v="7.0000000000000007E-2"/>
    <n v="13454620"/>
    <n v="24143256"/>
    <n v="37597876"/>
    <n v="352434569"/>
    <n v="195470724"/>
    <n v="156963845"/>
  </r>
  <r>
    <n v="56"/>
    <n v="6920280"/>
    <x v="40"/>
    <x v="10"/>
    <n v="514658002"/>
    <n v="260104742"/>
    <n v="0"/>
    <n v="0"/>
    <n v="0"/>
    <n v="774762744"/>
    <n v="275647968"/>
    <n v="71706384"/>
    <n v="50635051"/>
    <n v="397989403"/>
    <n v="337505646"/>
    <n v="10101989"/>
    <n v="352319635"/>
    <n v="323952328"/>
    <n v="28367307"/>
    <n v="0.08"/>
    <n v="9625000"/>
    <n v="37992307"/>
    <n v="0.1"/>
    <n v="4457343"/>
    <n v="39267695"/>
    <n v="43725038"/>
    <n v="360746190"/>
    <n v="213016800"/>
    <n v="147729390"/>
  </r>
  <r>
    <n v="56"/>
    <n v="6920280"/>
    <x v="40"/>
    <x v="11"/>
    <n v="537332982"/>
    <n v="298971426"/>
    <n v="0"/>
    <n v="0"/>
    <n v="0"/>
    <n v="836304408"/>
    <n v="307216944"/>
    <n v="85235169"/>
    <n v="54128951"/>
    <n v="446581064"/>
    <n v="351989406"/>
    <n v="11366897"/>
    <n v="363356303"/>
    <n v="343405823"/>
    <n v="19950480"/>
    <n v="0.05"/>
    <n v="-3149946"/>
    <n v="16800534"/>
    <n v="0.04"/>
    <n v="5893378"/>
    <n v="37733938"/>
    <n v="43627316"/>
    <n v="377835082"/>
    <n v="230173355"/>
    <n v="147661727"/>
  </r>
  <r>
    <n v="56"/>
    <n v="6920280"/>
    <x v="40"/>
    <x v="12"/>
    <n v="577814473"/>
    <n v="322191776"/>
    <n v="0"/>
    <n v="0"/>
    <n v="0"/>
    <n v="900006249"/>
    <n v="335117977"/>
    <n v="80795100"/>
    <n v="67167001"/>
    <n v="483080078"/>
    <n v="375752274"/>
    <n v="10185161"/>
    <n v="385937435"/>
    <n v="352796300"/>
    <n v="33141135"/>
    <n v="0.08"/>
    <n v="34489520"/>
    <n v="67630655"/>
    <n v="0.16"/>
    <n v="2153508"/>
    <n v="39020389"/>
    <n v="41173897"/>
    <n v="391319279"/>
    <n v="248272601"/>
    <n v="143046678"/>
  </r>
  <r>
    <n v="56"/>
    <n v="6920280"/>
    <x v="40"/>
    <x v="13"/>
    <n v="633628283"/>
    <n v="351414149"/>
    <n v="0"/>
    <n v="0"/>
    <n v="0"/>
    <n v="985042432"/>
    <n v="376971235"/>
    <n v="106498950"/>
    <n v="74690406"/>
    <n v="558160591"/>
    <n v="380559201"/>
    <n v="12492862"/>
    <n v="393052063"/>
    <n v="368934963"/>
    <n v="24117100"/>
    <n v="0.06"/>
    <n v="20737"/>
    <n v="24137837"/>
    <n v="0.06"/>
    <n v="8042195"/>
    <n v="38280445"/>
    <n v="46322640"/>
    <n v="403592931"/>
    <n v="266430087"/>
    <n v="137162844"/>
  </r>
  <r>
    <n v="56"/>
    <n v="6920280"/>
    <x v="40"/>
    <x v="14"/>
    <n v="714293904"/>
    <n v="427933417"/>
    <n v="0"/>
    <n v="0"/>
    <n v="0"/>
    <n v="1142227320"/>
    <n v="423622724"/>
    <n v="172939958"/>
    <n v="107415676"/>
    <n v="703978359"/>
    <n v="407824888"/>
    <n v="10234376"/>
    <n v="418059264"/>
    <n v="373218246"/>
    <n v="44841019"/>
    <n v="0.1"/>
    <n v="-19662"/>
    <n v="44821357"/>
    <n v="0.1"/>
    <n v="7437055"/>
    <n v="22987019"/>
    <n v="30424074"/>
    <n v="409811603"/>
    <n v="284163530"/>
    <n v="125648073"/>
  </r>
  <r>
    <n v="56"/>
    <n v="6920280"/>
    <x v="40"/>
    <x v="15"/>
    <n v="818955595"/>
    <n v="471025350"/>
    <n v="0"/>
    <n v="0"/>
    <n v="0"/>
    <n v="1289980945"/>
    <n v="492232760"/>
    <n v="234791266"/>
    <n v="101864583"/>
    <n v="828888609"/>
    <n v="445747256"/>
    <n v="19132495"/>
    <n v="464879752"/>
    <n v="406552400"/>
    <n v="58327351"/>
    <n v="0.12"/>
    <n v="0"/>
    <n v="58327351"/>
    <n v="0.12"/>
    <n v="3389917"/>
    <n v="11955163"/>
    <n v="15345080"/>
    <n v="425208543"/>
    <n v="300633119"/>
    <n v="124575424"/>
  </r>
  <r>
    <n v="56"/>
    <n v="6920280"/>
    <x v="40"/>
    <x v="16"/>
    <n v="853706576"/>
    <n v="537166205"/>
    <n v="0"/>
    <n v="0"/>
    <n v="0"/>
    <n v="1390872781"/>
    <n v="598440472"/>
    <n v="218757817"/>
    <n v="82939995"/>
    <n v="900138284"/>
    <n v="471734520"/>
    <n v="13097972"/>
    <n v="484832492"/>
    <n v="434178533"/>
    <n v="50653959"/>
    <n v="0.1"/>
    <n v="0"/>
    <n v="50653959"/>
    <m/>
    <n v="5155658"/>
    <n v="13844319"/>
    <n v="18999977"/>
    <n v="426899108"/>
    <n v="316224130"/>
    <n v="110674979"/>
  </r>
  <r>
    <n v="56"/>
    <n v="6920280"/>
    <x v="40"/>
    <x v="17"/>
    <n v="901048654"/>
    <n v="579817455"/>
    <n v="0"/>
    <n v="0"/>
    <n v="0"/>
    <n v="1480866109"/>
    <n v="648820576"/>
    <n v="240058289"/>
    <n v="90683688"/>
    <n v="979562553"/>
    <n v="475451494"/>
    <n v="12459604"/>
    <n v="487911098"/>
    <n v="462200693"/>
    <n v="25710405"/>
    <n v="0.05"/>
    <n v="56728086"/>
    <n v="82438491"/>
    <n v="0.15"/>
    <n v="7910658"/>
    <n v="17941404"/>
    <n v="25852062"/>
    <n v="456340213"/>
    <n v="333977531"/>
    <n v="122362682"/>
  </r>
  <r>
    <n v="56"/>
    <n v="6920280"/>
    <x v="40"/>
    <x v="18"/>
    <n v="991190556"/>
    <n v="696181009"/>
    <n v="0"/>
    <n v="0"/>
    <n v="0"/>
    <n v="1687371565"/>
    <n v="779411409"/>
    <n v="251554430"/>
    <n v="97401156"/>
    <n v="1128366995"/>
    <n v="531833378"/>
    <n v="14799014"/>
    <n v="546632392"/>
    <n v="502060656"/>
    <n v="44571736"/>
    <m/>
    <n v="37880357"/>
    <n v="81880357"/>
    <m/>
    <n v="10044151"/>
    <n v="17127041"/>
    <n v="27171192"/>
    <n v="328904249"/>
    <n v="213616390"/>
    <n v="115287858"/>
  </r>
  <r>
    <n v="57"/>
    <n v="6920160"/>
    <x v="41"/>
    <x v="0"/>
    <s v="na"/>
    <s v="na"/>
    <s v="na"/>
    <s v="na"/>
    <s v="na"/>
    <n v="369825916"/>
    <s v="na"/>
    <s v="na"/>
    <s v="na"/>
    <s v="na"/>
    <n v="240988287"/>
    <n v="14527915"/>
    <n v="255516202"/>
    <n v="234079487"/>
    <n v="21436715"/>
    <n v="0.08"/>
    <n v="3653351"/>
    <n v="25090066"/>
    <n v="0.09"/>
    <n v="2435061"/>
    <n v="2898444"/>
    <n v="5333505"/>
    <s v="na"/>
    <s v="na"/>
    <s v="na"/>
  </r>
  <r>
    <n v="57"/>
    <n v="6920160"/>
    <x v="41"/>
    <x v="1"/>
    <s v="na"/>
    <s v="na"/>
    <s v="na"/>
    <s v="na"/>
    <s v="na"/>
    <n v="410609949"/>
    <s v="na"/>
    <s v="na"/>
    <s v="na"/>
    <s v="na"/>
    <n v="266297594"/>
    <n v="13936823"/>
    <n v="280234417"/>
    <n v="253126886"/>
    <n v="27107531"/>
    <n v="0.09"/>
    <n v="6156068"/>
    <n v="33263599"/>
    <n v="0.11"/>
    <n v="3395979"/>
    <n v="3605426"/>
    <n v="7001405"/>
    <s v="na"/>
    <s v="na"/>
    <s v="na"/>
  </r>
  <r>
    <n v="57"/>
    <n v="6920160"/>
    <x v="41"/>
    <x v="2"/>
    <s v="na"/>
    <s v="na"/>
    <s v="na"/>
    <s v="na"/>
    <s v="na"/>
    <n v="455160178"/>
    <s v="na"/>
    <s v="na"/>
    <s v="na"/>
    <s v="na"/>
    <n v="295682752"/>
    <n v="14035075"/>
    <n v="309717827"/>
    <n v="277806793"/>
    <n v="31911034"/>
    <n v="0.1"/>
    <n v="8360716"/>
    <n v="40271750"/>
    <n v="0.12"/>
    <n v="4534667"/>
    <n v="5588456"/>
    <n v="10123123"/>
    <s v="na"/>
    <s v="na"/>
    <s v="na"/>
  </r>
  <r>
    <n v="57"/>
    <n v="6920160"/>
    <x v="41"/>
    <x v="3"/>
    <s v="na"/>
    <s v="na"/>
    <s v="na"/>
    <s v="na"/>
    <s v="na"/>
    <n v="506382933"/>
    <s v="na"/>
    <s v="na"/>
    <s v="na"/>
    <s v="na"/>
    <n v="323984303"/>
    <n v="14820143"/>
    <n v="338804446"/>
    <n v="306244556"/>
    <n v="32559890"/>
    <n v="0.09"/>
    <n v="4266161"/>
    <n v="36826051"/>
    <n v="0.1"/>
    <n v="7573401"/>
    <n v="6293323"/>
    <n v="13866724"/>
    <s v="na"/>
    <s v="na"/>
    <s v="na"/>
  </r>
  <r>
    <n v="57"/>
    <n v="6920160"/>
    <x v="41"/>
    <x v="4"/>
    <s v="na"/>
    <s v="na"/>
    <s v="na"/>
    <s v="na"/>
    <s v="na"/>
    <n v="560596291"/>
    <s v="na"/>
    <s v="na"/>
    <s v="na"/>
    <s v="na"/>
    <n v="347339486"/>
    <n v="14925847"/>
    <n v="362265333"/>
    <n v="327059087"/>
    <n v="35206246"/>
    <n v="0.09"/>
    <n v="6504548"/>
    <n v="41710793"/>
    <n v="0.11"/>
    <n v="7988512"/>
    <n v="16952827"/>
    <n v="24941339"/>
    <s v="na"/>
    <s v="na"/>
    <s v="na"/>
  </r>
  <r>
    <n v="57"/>
    <n v="6920160"/>
    <x v="41"/>
    <x v="5"/>
    <s v="na"/>
    <s v="na"/>
    <s v="na"/>
    <s v="na"/>
    <s v="na"/>
    <n v="639295928"/>
    <s v="na"/>
    <s v="na"/>
    <s v="na"/>
    <s v="na"/>
    <n v="380111776"/>
    <n v="13546238"/>
    <n v="393658014"/>
    <n v="373039198"/>
    <n v="20618816"/>
    <n v="0.05"/>
    <n v="5920546"/>
    <n v="26539362"/>
    <n v="0.06"/>
    <n v="12900660"/>
    <n v="22304708"/>
    <n v="35205368"/>
    <s v="na"/>
    <s v="na"/>
    <s v="na"/>
  </r>
  <r>
    <n v="57"/>
    <n v="6920160"/>
    <x v="41"/>
    <x v="6"/>
    <s v="na"/>
    <s v="na"/>
    <s v="na"/>
    <s v="na"/>
    <s v="na"/>
    <n v="703901053"/>
    <s v="na"/>
    <s v="na"/>
    <s v="na"/>
    <s v="na"/>
    <n v="408340905"/>
    <n v="14440978"/>
    <n v="422781883"/>
    <n v="387639134"/>
    <n v="35142749"/>
    <n v="0.08"/>
    <n v="6016622"/>
    <n v="41159369"/>
    <n v="0.09"/>
    <n v="13796299"/>
    <n v="27752231"/>
    <n v="41548530"/>
    <s v="na"/>
    <s v="na"/>
    <s v="na"/>
  </r>
  <r>
    <n v="57"/>
    <n v="6920160"/>
    <x v="41"/>
    <x v="7"/>
    <n v="543982986"/>
    <n v="177033875"/>
    <n v="0"/>
    <n v="0"/>
    <n v="15895302"/>
    <n v="736912163"/>
    <n v="151991429"/>
    <n v="50856242"/>
    <n v="57158631"/>
    <n v="260006302"/>
    <n v="429028633"/>
    <n v="27431491"/>
    <n v="456460124"/>
    <n v="402786535"/>
    <n v="46382365"/>
    <n v="0.1"/>
    <n v="24449462"/>
    <n v="70831827"/>
    <n v="0.14000000000000001"/>
    <n v="13049389"/>
    <n v="34827839"/>
    <n v="47877228"/>
    <n v="780330718"/>
    <n v="240927238"/>
    <n v="539403480"/>
  </r>
  <r>
    <n v="57"/>
    <n v="6920160"/>
    <x v="41"/>
    <x v="8"/>
    <s v="comb"/>
    <s v="comb"/>
    <s v="comb"/>
    <s v="comb"/>
    <s v="comb"/>
    <n v="776264966"/>
    <s v="comb"/>
    <s v="comb"/>
    <s v="comb"/>
    <s v="comb"/>
    <n v="446736142"/>
    <n v="20922186"/>
    <n v="467658328"/>
    <n v="412675170"/>
    <n v="54983158"/>
    <n v="0.11"/>
    <n v="27575374"/>
    <n v="82558532"/>
    <n v="0.16"/>
    <n v="18068966"/>
    <n v="38845387"/>
    <n v="56914353"/>
    <s v="comb"/>
    <s v="comb"/>
    <s v="comb"/>
  </r>
  <r>
    <n v="57"/>
    <n v="6920160"/>
    <x v="41"/>
    <x v="9"/>
    <n v="113318130"/>
    <n v="66866555"/>
    <m/>
    <m/>
    <m/>
    <n v="184156531"/>
    <n v="30037383"/>
    <n v="19652358"/>
    <n v="17283703"/>
    <n v="66973444"/>
    <n v="98997853"/>
    <n v="2056258"/>
    <n v="101054111"/>
    <n v="111797361"/>
    <n v="-10743250"/>
    <n v="-0.1"/>
    <n v="1484076"/>
    <n v="-9259174"/>
    <n v="-0.09"/>
    <n v="198371"/>
    <n v="17986864"/>
    <n v="18185235"/>
    <n v="1051997119"/>
    <n v="303608515"/>
    <n v="748388604"/>
  </r>
  <r>
    <n v="57"/>
    <n v="6920160"/>
    <x v="41"/>
    <x v="10"/>
    <n v="52571564"/>
    <n v="52531500"/>
    <m/>
    <m/>
    <m/>
    <n v="108809602"/>
    <n v="23852415"/>
    <n v="11090741"/>
    <n v="4394238"/>
    <n v="39337394"/>
    <n v="61190962"/>
    <n v="1407052"/>
    <n v="62598014"/>
    <n v="77514862"/>
    <n v="-14916848"/>
    <n v="-0.23"/>
    <n v="895232"/>
    <n v="-14021616"/>
    <n v="-0.22"/>
    <n v="6962478"/>
    <n v="8281247"/>
    <n v="15243725"/>
    <m/>
    <m/>
    <m/>
  </r>
  <r>
    <n v="57"/>
    <n v="6920160"/>
    <x v="41"/>
    <x v="11"/>
    <n v="57017757"/>
    <n v="67232970"/>
    <m/>
    <m/>
    <m/>
    <n v="148428014"/>
    <n v="30473398"/>
    <n v="15358010"/>
    <n v="6388174"/>
    <n v="52219582"/>
    <n v="85893948"/>
    <n v="2697359"/>
    <n v="88591308"/>
    <n v="98087584"/>
    <n v="-9496276"/>
    <n v="-0.1"/>
    <n v="-191406"/>
    <n v="-9687682"/>
    <n v="-0.1"/>
    <n v="6134801"/>
    <n v="10314483"/>
    <n v="16449284"/>
    <m/>
    <m/>
    <n v="0"/>
  </r>
  <r>
    <n v="57"/>
    <n v="6920160"/>
    <x v="41"/>
    <x v="12"/>
    <n v="63579741"/>
    <n v="103595592"/>
    <n v="0"/>
    <n v="0"/>
    <n v="0"/>
    <n v="167175333"/>
    <n v="34315449"/>
    <n v="15246539"/>
    <n v="8431828"/>
    <n v="57993816"/>
    <n v="99902066"/>
    <n v="4044557"/>
    <n v="103946623"/>
    <n v="106180836"/>
    <n v="-2234213"/>
    <n v="-0.02"/>
    <n v="257231"/>
    <n v="-1976982"/>
    <n v="-0.01"/>
    <n v="7028317"/>
    <n v="9279451"/>
    <n v="16307768"/>
    <n v="0"/>
    <n v="0"/>
    <n v="0"/>
  </r>
  <r>
    <n v="57"/>
    <n v="6920160"/>
    <x v="41"/>
    <x v="13"/>
    <n v="65964074"/>
    <n v="94637262"/>
    <m/>
    <n v="2859743"/>
    <m/>
    <n v="163461079"/>
    <n v="36641425"/>
    <n v="13503886"/>
    <n v="7431334"/>
    <m/>
    <n v="89186562"/>
    <n v="3577062"/>
    <n v="92763624"/>
    <n v="90471676"/>
    <n v="2291948"/>
    <n v="0.02"/>
    <n v="124871"/>
    <n v="2416819"/>
    <n v="0.02"/>
    <n v="6297829"/>
    <n v="10400043"/>
    <n v="16697872"/>
    <m/>
    <m/>
    <m/>
  </r>
  <r>
    <n v="57"/>
    <n v="6920160"/>
    <x v="41"/>
    <x v="14"/>
    <n v="73233061"/>
    <n v="95418933"/>
    <m/>
    <n v="3565500"/>
    <m/>
    <n v="172217494"/>
    <n v="40978361"/>
    <n v="20109765"/>
    <n v="7728603"/>
    <n v="68816729"/>
    <n v="90685009"/>
    <n v="3344528"/>
    <n v="94029537"/>
    <n v="96229169"/>
    <n v="-2199632"/>
    <n v="-0.02"/>
    <n v="730218"/>
    <n v="-1469414"/>
    <n v="-0.01"/>
    <n v="5162579"/>
    <n v="7553177"/>
    <n v="12715756"/>
    <m/>
    <m/>
    <m/>
  </r>
  <r>
    <n v="57"/>
    <n v="6920160"/>
    <x v="41"/>
    <x v="15"/>
    <n v="86287521"/>
    <n v="109982385"/>
    <m/>
    <n v="4842767"/>
    <m/>
    <n v="201112673"/>
    <n v="46930556"/>
    <n v="37257585"/>
    <n v="8806290"/>
    <n v="92994431"/>
    <n v="103275583"/>
    <n v="4916089"/>
    <n v="108191673"/>
    <n v="104851179"/>
    <n v="3340493"/>
    <n v="0.03"/>
    <n v="250394"/>
    <n v="3590887"/>
    <n v="0.03"/>
    <n v="3114409"/>
    <n v="1728250"/>
    <n v="4842659"/>
    <m/>
    <m/>
    <m/>
  </r>
  <r>
    <n v="57"/>
    <n v="6920160"/>
    <x v="41"/>
    <x v="16"/>
    <n v="91231804"/>
    <n v="124294424"/>
    <m/>
    <n v="4592616"/>
    <m/>
    <n v="220118845"/>
    <n v="52507197"/>
    <n v="42292798"/>
    <n v="14492432"/>
    <n v="109292427"/>
    <n v="104816689"/>
    <n v="6029976"/>
    <n v="110846664"/>
    <n v="123652308"/>
    <n v="-12805643"/>
    <n v="-0.11"/>
    <n v="676694"/>
    <n v="-12128949"/>
    <n v="-0.1"/>
    <n v="4327354"/>
    <n v="1682375"/>
    <n v="6009729"/>
    <m/>
    <m/>
    <m/>
  </r>
  <r>
    <n v="57"/>
    <n v="6920160"/>
    <x v="41"/>
    <x v="17"/>
    <n v="92521446"/>
    <n v="139090149"/>
    <m/>
    <n v="8179511"/>
    <m/>
    <n v="239791106"/>
    <n v="61769406"/>
    <n v="47918093"/>
    <n v="13682062"/>
    <n v="123369561"/>
    <n v="110057777"/>
    <n v="4128438"/>
    <n v="114186215"/>
    <n v="112489915"/>
    <n v="1696300"/>
    <n v="0.01"/>
    <n v="1001008"/>
    <n v="2697308"/>
    <n v="0.02"/>
    <n v="3740490"/>
    <n v="2623278"/>
    <n v="6363768"/>
    <m/>
    <m/>
    <m/>
  </r>
  <r>
    <n v="57"/>
    <n v="6920160"/>
    <x v="41"/>
    <x v="18"/>
    <n v="97754343"/>
    <n v="166429620"/>
    <n v="0"/>
    <n v="7461211"/>
    <n v="0"/>
    <n v="271645174"/>
    <n v="69459380"/>
    <n v="58456176"/>
    <n v="21062656"/>
    <n v="148978212"/>
    <n v="111583222"/>
    <n v="2503152"/>
    <n v="114086374"/>
    <n v="124764690"/>
    <n v="-10678316"/>
    <m/>
    <n v="62473"/>
    <n v="-10615843"/>
    <m/>
    <n v="5491486"/>
    <n v="5592254"/>
    <n v="11083740"/>
    <n v="0"/>
    <n v="0"/>
    <n v="0"/>
  </r>
  <r>
    <n v="58"/>
    <n v="6920708"/>
    <x v="42"/>
    <x v="0"/>
    <s v="na"/>
    <s v="na"/>
    <s v="na"/>
    <s v="na"/>
    <s v="na"/>
    <n v="261812433"/>
    <s v="na"/>
    <s v="na"/>
    <s v="na"/>
    <s v="na"/>
    <n v="192775785"/>
    <n v="8792384"/>
    <n v="201568169"/>
    <n v="199026174"/>
    <n v="2541995"/>
    <n v="0.01"/>
    <n v="7872882"/>
    <n v="10414877"/>
    <n v="0.04"/>
    <n v="5493652"/>
    <n v="4213658"/>
    <n v="9707310"/>
    <s v="na"/>
    <s v="na"/>
    <s v="na"/>
  </r>
  <r>
    <n v="58"/>
    <n v="6920708"/>
    <x v="42"/>
    <x v="1"/>
    <s v="na"/>
    <s v="na"/>
    <s v="na"/>
    <s v="na"/>
    <s v="na"/>
    <n v="291059278"/>
    <s v="na"/>
    <s v="na"/>
    <s v="na"/>
    <s v="na"/>
    <n v="210252309"/>
    <n v="8893456"/>
    <n v="219145765"/>
    <n v="213860021"/>
    <n v="5285744"/>
    <n v="0.02"/>
    <n v="8570844"/>
    <n v="13856588"/>
    <n v="0.06"/>
    <n v="7283304"/>
    <n v="4692206"/>
    <n v="11975510"/>
    <s v="na"/>
    <s v="na"/>
    <s v="na"/>
  </r>
  <r>
    <n v="58"/>
    <n v="6920708"/>
    <x v="42"/>
    <x v="2"/>
    <s v="na"/>
    <s v="na"/>
    <s v="na"/>
    <s v="na"/>
    <s v="na"/>
    <n v="254619254"/>
    <s v="na"/>
    <s v="na"/>
    <s v="na"/>
    <s v="na"/>
    <n v="225640588"/>
    <n v="17175561"/>
    <n v="242816149"/>
    <n v="233285739"/>
    <n v="9530410"/>
    <n v="0.03"/>
    <n v="4495046"/>
    <n v="14025456"/>
    <n v="0.05"/>
    <n v="8218666"/>
    <n v="6210000"/>
    <n v="14428666"/>
    <s v="na"/>
    <s v="na"/>
    <s v="na"/>
  </r>
  <r>
    <n v="58"/>
    <n v="6920708"/>
    <x v="42"/>
    <x v="3"/>
    <s v="na"/>
    <s v="na"/>
    <s v="na"/>
    <s v="na"/>
    <s v="na"/>
    <n v="383284249"/>
    <s v="na"/>
    <s v="na"/>
    <s v="na"/>
    <s v="na"/>
    <n v="256457482"/>
    <n v="21636641"/>
    <n v="278094123"/>
    <n v="264364431"/>
    <n v="13729692"/>
    <n v="0.04"/>
    <n v="-1863334"/>
    <n v="11866358"/>
    <n v="0.04"/>
    <n v="10861119"/>
    <n v="8385034"/>
    <n v="19246153"/>
    <s v="na"/>
    <s v="na"/>
    <s v="na"/>
  </r>
  <r>
    <n v="58"/>
    <n v="6920708"/>
    <x v="42"/>
    <x v="4"/>
    <s v="na"/>
    <s v="na"/>
    <s v="na"/>
    <s v="na"/>
    <s v="na"/>
    <n v="466835222"/>
    <s v="na"/>
    <s v="na"/>
    <s v="na"/>
    <s v="na"/>
    <n v="290933259"/>
    <n v="30941945"/>
    <n v="321875204"/>
    <n v="301308254"/>
    <n v="20566950"/>
    <n v="0.06"/>
    <n v="2177056"/>
    <n v="22744006"/>
    <n v="7.0000000000000007E-2"/>
    <n v="18900004"/>
    <n v="12661260"/>
    <n v="31561264"/>
    <s v="na"/>
    <s v="na"/>
    <s v="na"/>
  </r>
  <r>
    <n v="58"/>
    <n v="6920708"/>
    <x v="42"/>
    <x v="5"/>
    <s v="na"/>
    <s v="na"/>
    <s v="na"/>
    <s v="na"/>
    <s v="na"/>
    <n v="524453823"/>
    <s v="na"/>
    <s v="na"/>
    <s v="na"/>
    <s v="na"/>
    <n v="317601535"/>
    <n v="39888745"/>
    <n v="357490280"/>
    <n v="339197940"/>
    <n v="18292340"/>
    <n v="0.05"/>
    <n v="3797247"/>
    <n v="22089587"/>
    <n v="0.06"/>
    <n v="26522711"/>
    <n v="20591361"/>
    <n v="47114072"/>
    <s v="na"/>
    <s v="na"/>
    <s v="na"/>
  </r>
  <r>
    <n v="58"/>
    <n v="6920708"/>
    <x v="42"/>
    <x v="6"/>
    <s v="na"/>
    <s v="na"/>
    <s v="na"/>
    <s v="na"/>
    <s v="na"/>
    <n v="583027888"/>
    <s v="na"/>
    <s v="na"/>
    <s v="na"/>
    <s v="na"/>
    <n v="338806516"/>
    <n v="13601795"/>
    <n v="352408311"/>
    <n v="337245383"/>
    <n v="15162928"/>
    <n v="0.04"/>
    <n v="17757463"/>
    <n v="32920392"/>
    <n v="0.08"/>
    <n v="24673692"/>
    <n v="20613662"/>
    <n v="45287354"/>
    <s v="na"/>
    <s v="na"/>
    <s v="na"/>
  </r>
  <r>
    <n v="58"/>
    <n v="6920708"/>
    <x v="42"/>
    <x v="7"/>
    <n v="394674870"/>
    <n v="244995422"/>
    <n v="0"/>
    <n v="0"/>
    <n v="639670292"/>
    <n v="639670292"/>
    <n v="169041381"/>
    <n v="36231404"/>
    <n v="33194718"/>
    <n v="238467503"/>
    <n v="353194827"/>
    <n v="14663950"/>
    <n v="367858777"/>
    <n v="364667201"/>
    <n v="3191576"/>
    <n v="8.6760903899813693E-3"/>
    <n v="13990678"/>
    <n v="17182254"/>
    <n v="0.04"/>
    <n v="19995105"/>
    <n v="28012857"/>
    <n v="48007962"/>
    <n v="509722452"/>
    <n v="209201347"/>
    <n v="300521105"/>
  </r>
  <r>
    <n v="58"/>
    <n v="6920708"/>
    <x v="42"/>
    <x v="8"/>
    <n v="468115516"/>
    <n v="278634238"/>
    <n v="0"/>
    <n v="0"/>
    <n v="0"/>
    <n v="746749754"/>
    <n v="205881751"/>
    <n v="46892355"/>
    <n v="40683923"/>
    <n v="293458029"/>
    <n v="398197943"/>
    <n v="16343847"/>
    <n v="414541790"/>
    <n v="393167141"/>
    <n v="21374649"/>
    <n v="0.04"/>
    <n v="6549646"/>
    <n v="27924295"/>
    <n v="0.06"/>
    <n v="24757331"/>
    <n v="30336451"/>
    <n v="55093782"/>
    <n v="627365260"/>
    <n v="231341671"/>
    <n v="396023589"/>
  </r>
  <r>
    <n v="58"/>
    <n v="6920708"/>
    <x v="42"/>
    <x v="9"/>
    <n v="530173385"/>
    <n v="322102172"/>
    <m/>
    <m/>
    <m/>
    <n v="858712706"/>
    <n v="241995020"/>
    <n v="60290218"/>
    <n v="49518785"/>
    <n v="351804023"/>
    <n v="464350077"/>
    <n v="18778742"/>
    <n v="483128819"/>
    <n v="475971115"/>
    <n v="7157704"/>
    <n v="0.01"/>
    <n v="4905114"/>
    <n v="12062818"/>
    <n v="0.02"/>
    <n v="29657872"/>
    <n v="42558606"/>
    <n v="72216478"/>
    <n v="733364534"/>
    <n v="259529618"/>
    <n v="473834916"/>
  </r>
  <r>
    <n v="58"/>
    <n v="6920708"/>
    <x v="42"/>
    <x v="10"/>
    <n v="609686901"/>
    <n v="364567742"/>
    <m/>
    <m/>
    <m/>
    <n v="974254643"/>
    <n v="288049207"/>
    <n v="61679033"/>
    <n v="104995836"/>
    <n v="454724076"/>
    <n v="519530567"/>
    <n v="17629493"/>
    <n v="537160060"/>
    <n v="521048225"/>
    <n v="16111835"/>
    <n v="0.02"/>
    <n v="10390894"/>
    <n v="26502729"/>
    <n v="0.04"/>
    <n v="31051057"/>
    <n v="48412506"/>
    <n v="79463563"/>
    <n v="753324387"/>
    <n v="294524006"/>
    <n v="458800381"/>
  </r>
  <r>
    <n v="58"/>
    <n v="6920708"/>
    <x v="42"/>
    <x v="11"/>
    <n v="641531428"/>
    <n v="408888779"/>
    <m/>
    <m/>
    <m/>
    <n v="1075300515"/>
    <n v="321717393"/>
    <n v="83581721"/>
    <n v="113932193"/>
    <n v="519231307"/>
    <n v="556069208"/>
    <n v="21890611"/>
    <n v="577959819"/>
    <n v="556247974"/>
    <n v="21711845"/>
    <n v="0.03"/>
    <n v="2191596"/>
    <n v="23903441"/>
    <n v="0.04"/>
    <n v="33668797"/>
    <n v="49325613"/>
    <n v="82994410"/>
    <n v="789011452"/>
    <n v="337044256"/>
    <n v="451967196"/>
  </r>
  <r>
    <n v="58"/>
    <n v="6920708"/>
    <x v="42"/>
    <x v="12"/>
    <n v="563169665"/>
    <n v="450492089"/>
    <n v="0"/>
    <n v="27923826"/>
    <n v="0"/>
    <n v="1041585580"/>
    <n v="315664524"/>
    <n v="79587948"/>
    <n v="66220469"/>
    <n v="461472940"/>
    <n v="497447604"/>
    <n v="21914603"/>
    <n v="519362207"/>
    <n v="514736692"/>
    <n v="4625515"/>
    <n v="8.9061447630516596E-3"/>
    <n v="26967553"/>
    <n v="31593068"/>
    <n v="0.05"/>
    <n v="38351564"/>
    <n v="44313471"/>
    <n v="82665035"/>
    <n v="806060614"/>
    <n v="375908073"/>
    <n v="430152542"/>
  </r>
  <r>
    <n v="58"/>
    <n v="6920708"/>
    <x v="42"/>
    <x v="13"/>
    <n v="596471931"/>
    <n v="475643030"/>
    <m/>
    <n v="33892660"/>
    <m/>
    <n v="1106007621"/>
    <n v="331425782"/>
    <n v="76497975"/>
    <n v="70503794"/>
    <m/>
    <n v="531820196"/>
    <n v="22000526"/>
    <n v="553820722"/>
    <n v="532174810"/>
    <n v="21645912"/>
    <n v="0.03"/>
    <n v="39721737"/>
    <n v="61367649"/>
    <n v="0.1"/>
    <n v="39488592"/>
    <n v="56271282"/>
    <n v="95759874"/>
    <n v="829208503"/>
    <n v="407403363"/>
    <n v="421805140"/>
  </r>
  <r>
    <n v="58"/>
    <n v="6920708"/>
    <x v="42"/>
    <x v="14"/>
    <n v="655490937"/>
    <n v="516395337"/>
    <m/>
    <n v="21660071"/>
    <m/>
    <n v="1193546345"/>
    <n v="354100474"/>
    <n v="128934643"/>
    <n v="71015154"/>
    <n v="554050271"/>
    <n v="584345439"/>
    <n v="23379610"/>
    <n v="607725049"/>
    <n v="579743317"/>
    <n v="27981732"/>
    <n v="0.04"/>
    <n v="30506018"/>
    <n v="58487750"/>
    <n v="0.09"/>
    <n v="24726873"/>
    <n v="30423762"/>
    <n v="55150635"/>
    <n v="874365806"/>
    <n v="442194344"/>
    <n v="432171462"/>
  </r>
  <r>
    <n v="58"/>
    <n v="6920708"/>
    <x v="42"/>
    <x v="15"/>
    <n v="712462299"/>
    <n v="559653911"/>
    <m/>
    <n v="25345891"/>
    <m/>
    <n v="1297462101"/>
    <n v="391060743"/>
    <n v="159221268"/>
    <n v="70502324"/>
    <n v="620784335"/>
    <n v="631346201"/>
    <n v="36198455"/>
    <n v="667544656"/>
    <n v="618437689"/>
    <n v="49106967"/>
    <n v="7.0000000000000007E-2"/>
    <n v="-832023"/>
    <n v="48274944"/>
    <n v="7.0000000000000007E-2"/>
    <n v="24726314"/>
    <n v="20605251"/>
    <n v="45331565"/>
    <n v="919231995"/>
    <n v="477713329"/>
    <n v="441518666"/>
  </r>
  <r>
    <n v="58"/>
    <n v="6920708"/>
    <x v="42"/>
    <x v="16"/>
    <n v="744207834"/>
    <n v="599298854"/>
    <m/>
    <n v="45507096"/>
    <m/>
    <n v="1389013783"/>
    <n v="421812042"/>
    <n v="183256613"/>
    <n v="84008196"/>
    <n v="689076851"/>
    <n v="653402134"/>
    <n v="47181238"/>
    <n v="700583372"/>
    <n v="662752754"/>
    <n v="37830618"/>
    <n v="0.05"/>
    <n v="2193647"/>
    <n v="40024265"/>
    <n v="0.05"/>
    <n v="24343761"/>
    <n v="22191037"/>
    <n v="46534798"/>
    <n v="946948630"/>
    <n v="484639005"/>
    <n v="462309624"/>
  </r>
  <r>
    <n v="58"/>
    <n v="6920708"/>
    <x v="42"/>
    <x v="17"/>
    <n v="846211529"/>
    <n v="636011305"/>
    <m/>
    <n v="52402436"/>
    <m/>
    <n v="1534625270"/>
    <n v="488186940"/>
    <n v="202168984"/>
    <n v="96489646"/>
    <n v="786845570"/>
    <n v="690271777"/>
    <n v="39996968"/>
    <n v="730268746"/>
    <n v="681771771"/>
    <n v="48496975"/>
    <n v="0.06"/>
    <n v="57852593"/>
    <n v="106349568"/>
    <n v="0.13"/>
    <n v="36727074"/>
    <n v="20780848"/>
    <n v="57507922"/>
    <n v="923453263"/>
    <n v="449075769"/>
    <n v="474377495"/>
  </r>
  <r>
    <n v="58"/>
    <n v="6920708"/>
    <x v="42"/>
    <x v="18"/>
    <n v="931284532"/>
    <n v="662518051"/>
    <n v="0"/>
    <n v="57292041"/>
    <n v="0"/>
    <n v="1651094623"/>
    <n v="547502719"/>
    <n v="210252947"/>
    <n v="107541208"/>
    <m/>
    <n v="727953334"/>
    <n v="45213558"/>
    <n v="773166892"/>
    <n v="721754054"/>
    <n v="51412838"/>
    <m/>
    <n v="51537142"/>
    <n v="102989980"/>
    <m/>
    <n v="29984352"/>
    <n v="27860064"/>
    <n v="57844416"/>
    <n v="952082270"/>
    <n v="475061916"/>
    <n v="477020354"/>
  </r>
  <r>
    <n v="59"/>
    <n v="6920743"/>
    <x v="43"/>
    <x v="0"/>
    <s v="na"/>
    <s v="na"/>
    <s v="na"/>
    <s v="na"/>
    <s v="na"/>
    <n v="14794483"/>
    <s v="na"/>
    <s v="na"/>
    <s v="na"/>
    <s v="na"/>
    <n v="11335754"/>
    <n v="513400"/>
    <n v="11849154"/>
    <n v="10185685"/>
    <n v="1663469"/>
    <n v="0.14000000000000001"/>
    <n v="0"/>
    <n v="1663469"/>
    <n v="0.14000000000000001"/>
    <n v="802436"/>
    <n v="95146"/>
    <n v="897582"/>
    <s v="na"/>
    <s v="na"/>
    <s v="na"/>
  </r>
  <r>
    <n v="59"/>
    <n v="6920743"/>
    <x v="43"/>
    <x v="1"/>
    <s v="na"/>
    <s v="na"/>
    <s v="na"/>
    <s v="na"/>
    <s v="na"/>
    <n v="15989750"/>
    <s v="na"/>
    <s v="na"/>
    <s v="na"/>
    <s v="na"/>
    <n v="11879989"/>
    <n v="498547"/>
    <n v="12378536"/>
    <n v="11195333"/>
    <n v="1183203"/>
    <n v="0.09"/>
    <n v="0"/>
    <n v="1183203"/>
    <n v="0.09"/>
    <n v="796478"/>
    <n v="147580"/>
    <n v="944058"/>
    <s v="na"/>
    <s v="na"/>
    <s v="na"/>
  </r>
  <r>
    <n v="59"/>
    <n v="6920743"/>
    <x v="43"/>
    <x v="2"/>
    <s v="na"/>
    <s v="na"/>
    <s v="na"/>
    <s v="na"/>
    <s v="na"/>
    <n v="20056117"/>
    <s v="na"/>
    <s v="na"/>
    <s v="na"/>
    <s v="na"/>
    <n v="13952055"/>
    <n v="1331074"/>
    <n v="15283129"/>
    <n v="13861425"/>
    <n v="1421704"/>
    <n v="0.09"/>
    <n v="0"/>
    <n v="1421704"/>
    <n v="0.09"/>
    <n v="1006524"/>
    <n v="144256"/>
    <n v="1150780"/>
    <s v="na"/>
    <s v="na"/>
    <s v="na"/>
  </r>
  <r>
    <n v="59"/>
    <n v="6920743"/>
    <x v="43"/>
    <x v="3"/>
    <s v="na"/>
    <s v="na"/>
    <s v="na"/>
    <s v="na"/>
    <s v="na"/>
    <n v="22807113"/>
    <s v="na"/>
    <s v="na"/>
    <s v="na"/>
    <s v="na"/>
    <n v="15086353"/>
    <n v="1875671"/>
    <n v="16962024"/>
    <n v="15608839"/>
    <n v="1353185"/>
    <n v="7.0000000000000007E-2"/>
    <n v="0"/>
    <n v="1353185"/>
    <n v="7.0000000000000007E-2"/>
    <n v="1467368"/>
    <n v="164770"/>
    <n v="1632138"/>
    <s v="na"/>
    <s v="na"/>
    <s v="na"/>
  </r>
  <r>
    <n v="59"/>
    <n v="6920743"/>
    <x v="43"/>
    <x v="4"/>
    <s v="na"/>
    <s v="na"/>
    <s v="na"/>
    <s v="na"/>
    <s v="na"/>
    <n v="22078403"/>
    <s v="na"/>
    <s v="na"/>
    <s v="na"/>
    <s v="na"/>
    <n v="13960021"/>
    <n v="2313886"/>
    <n v="16273907"/>
    <n v="16974434"/>
    <n v="-700527"/>
    <n v="-0.04"/>
    <n v="0"/>
    <n v="-700527"/>
    <n v="-0.04"/>
    <n v="1778259"/>
    <n v="153054"/>
    <n v="1931313"/>
    <s v="na"/>
    <s v="na"/>
    <s v="na"/>
  </r>
  <r>
    <n v="59"/>
    <n v="6920743"/>
    <x v="43"/>
    <x v="5"/>
    <s v="na"/>
    <s v="na"/>
    <s v="na"/>
    <s v="na"/>
    <s v="na"/>
    <n v="27230881"/>
    <s v="na"/>
    <s v="na"/>
    <s v="na"/>
    <s v="na"/>
    <n v="17019098"/>
    <n v="2340754"/>
    <n v="19359852"/>
    <n v="18123940"/>
    <n v="1235912"/>
    <n v="0.06"/>
    <n v="0"/>
    <n v="1235912"/>
    <n v="0.06"/>
    <n v="1896068"/>
    <n v="243244"/>
    <n v="2139312"/>
    <s v="na"/>
    <s v="na"/>
    <s v="na"/>
  </r>
  <r>
    <n v="59"/>
    <n v="6920743"/>
    <x v="43"/>
    <x v="6"/>
    <s v="na"/>
    <s v="na"/>
    <s v="na"/>
    <s v="na"/>
    <s v="na"/>
    <n v="30251682"/>
    <s v="na"/>
    <s v="na"/>
    <s v="na"/>
    <s v="na"/>
    <n v="17979669"/>
    <n v="296519"/>
    <n v="18276188"/>
    <n v="17645673"/>
    <n v="630515"/>
    <n v="0.03"/>
    <n v="167987"/>
    <n v="798502"/>
    <n v="0.04"/>
    <n v="2130090"/>
    <n v="581387"/>
    <n v="2711477"/>
    <s v="na"/>
    <s v="na"/>
    <s v="na"/>
  </r>
  <r>
    <n v="59"/>
    <n v="6920743"/>
    <x v="43"/>
    <x v="7"/>
    <n v="10375085"/>
    <n v="24976465"/>
    <n v="0"/>
    <n v="0"/>
    <n v="0"/>
    <n v="35351550"/>
    <n v="6499400"/>
    <n v="2116714"/>
    <n v="332793"/>
    <n v="8948907"/>
    <n v="20856778"/>
    <n v="185532"/>
    <n v="21042310"/>
    <n v="19534880"/>
    <n v="1507430"/>
    <n v="7.0000000000000007E-2"/>
    <n v="314560"/>
    <n v="1821990"/>
    <n v="0.08"/>
    <n v="2511044"/>
    <n v="568387"/>
    <n v="3079431"/>
    <n v="16609413"/>
    <n v="8052588"/>
    <n v="8556825"/>
  </r>
  <r>
    <n v="59"/>
    <n v="6920743"/>
    <x v="43"/>
    <x v="8"/>
    <n v="13908532"/>
    <n v="26194676"/>
    <n v="0"/>
    <n v="4626771"/>
    <n v="0"/>
    <n v="44729979"/>
    <n v="8499289"/>
    <n v="2802064"/>
    <n v="1391476"/>
    <n v="12692829"/>
    <n v="28161395"/>
    <n v="201633"/>
    <n v="28363028"/>
    <n v="26435951"/>
    <n v="1927077"/>
    <n v="0.06"/>
    <n v="-27248"/>
    <n v="1899829"/>
    <n v="0.06"/>
    <n v="2845560"/>
    <n v="1157445"/>
    <n v="4003005"/>
    <n v="18247507"/>
    <n v="8791425"/>
    <n v="9456082"/>
  </r>
  <r>
    <n v="59"/>
    <n v="6920743"/>
    <x v="43"/>
    <x v="9"/>
    <n v="13698601"/>
    <n v="27134750"/>
    <m/>
    <m/>
    <m/>
    <n v="45881760"/>
    <n v="9398985"/>
    <n v="3016654"/>
    <n v="4369365"/>
    <n v="16785004"/>
    <n v="28155290"/>
    <n v="353771"/>
    <n v="28509061"/>
    <n v="26700165"/>
    <n v="1808896"/>
    <n v="0.06"/>
    <n v="183709"/>
    <n v="1992605"/>
    <n v="0.06"/>
    <n v="2922626"/>
    <n v="941466"/>
    <n v="3864092"/>
    <n v="19943724"/>
    <n v="9377656"/>
    <n v="10566068"/>
  </r>
  <r>
    <n v="59"/>
    <n v="6920743"/>
    <x v="43"/>
    <x v="10"/>
    <n v="14322038"/>
    <n v="29002526"/>
    <m/>
    <m/>
    <m/>
    <n v="48836074"/>
    <n v="10236387"/>
    <n v="3822407"/>
    <n v="5239003"/>
    <n v="19297798"/>
    <n v="29538276"/>
    <n v="260795"/>
    <n v="29799071"/>
    <n v="28409963"/>
    <n v="1389108"/>
    <n v="0.04"/>
    <n v="103643"/>
    <n v="1492751"/>
    <n v="0.04"/>
    <n v="3444404"/>
    <n v="1061623"/>
    <n v="4506027"/>
    <n v="24187998"/>
    <n v="10975966"/>
    <n v="13212032"/>
  </r>
  <r>
    <n v="59"/>
    <n v="6920743"/>
    <x v="43"/>
    <x v="11"/>
    <n v="15411629"/>
    <n v="35791753"/>
    <m/>
    <m/>
    <m/>
    <n v="58396362"/>
    <n v="12687141"/>
    <n v="6295606"/>
    <n v="4242627"/>
    <n v="23225374"/>
    <n v="33734275"/>
    <n v="224448"/>
    <n v="35395436"/>
    <n v="31128714"/>
    <n v="4266722"/>
    <n v="0.12"/>
    <n v="63175"/>
    <n v="4329897"/>
    <n v="0.12"/>
    <n v="3235109"/>
    <n v="1283615"/>
    <n v="4518724"/>
    <n v="21220701"/>
    <n v="11798743"/>
    <n v="9421958"/>
  </r>
  <r>
    <n v="59"/>
    <n v="6920743"/>
    <x v="43"/>
    <x v="12"/>
    <n v="14205601"/>
    <n v="38935483"/>
    <n v="0"/>
    <n v="6956361"/>
    <n v="0"/>
    <n v="60097445"/>
    <n v="13911229"/>
    <n v="6092807"/>
    <n v="9254935"/>
    <n v="29258971"/>
    <n v="30838474"/>
    <n v="1244226"/>
    <n v="32082700"/>
    <n v="29915972"/>
    <n v="2166728"/>
    <n v="0.06"/>
    <n v="98585"/>
    <n v="2265313"/>
    <n v="7.0000000000000007E-2"/>
    <n v="3187046"/>
    <n v="1475656"/>
    <n v="4662702"/>
    <n v="47230191"/>
    <n v="12979636"/>
    <n v="34250555"/>
  </r>
  <r>
    <n v="59"/>
    <n v="6920743"/>
    <x v="43"/>
    <x v="13"/>
    <n v="20482331"/>
    <n v="49056977"/>
    <m/>
    <m/>
    <m/>
    <n v="69539308"/>
    <n v="17843009"/>
    <n v="5637141"/>
    <n v="6337831"/>
    <m/>
    <n v="34711577"/>
    <n v="887617"/>
    <n v="35599194"/>
    <n v="38818184"/>
    <n v="-3218990"/>
    <n v="-0.09"/>
    <n v="79194"/>
    <n v="-3139796"/>
    <n v="-0.08"/>
    <n v="3483382"/>
    <n v="1526368"/>
    <n v="5009750"/>
    <n v="51413905"/>
    <n v="15219872"/>
    <n v="36194033"/>
  </r>
  <r>
    <n v="59"/>
    <n v="6920743"/>
    <x v="43"/>
    <x v="14"/>
    <n v="2104860"/>
    <n v="45212972"/>
    <m/>
    <n v="9023352"/>
    <m/>
    <n v="75341184"/>
    <n v="18048760"/>
    <n v="10053947"/>
    <n v="6985641"/>
    <n v="35088348"/>
    <n v="37431343"/>
    <n v="718006"/>
    <n v="38149349"/>
    <n v="40783950"/>
    <n v="-2634601"/>
    <n v="-0.06"/>
    <n v="113266"/>
    <n v="-2521335"/>
    <n v="-0.06"/>
    <n v="2037522"/>
    <n v="783971"/>
    <n v="2821493"/>
    <n v="51697696"/>
    <n v="17563399"/>
    <n v="34134297"/>
  </r>
  <r>
    <n v="59"/>
    <n v="6920743"/>
    <x v="43"/>
    <x v="15"/>
    <n v="20675809"/>
    <n v="49151628"/>
    <m/>
    <n v="10160545"/>
    <m/>
    <n v="79987982"/>
    <n v="21228328"/>
    <n v="10992054"/>
    <n v="5057225"/>
    <n v="37277607"/>
    <n v="40940836"/>
    <n v="369353"/>
    <n v="41310189"/>
    <n v="41093776"/>
    <n v="216413"/>
    <n v="5.2387317811593602E-3"/>
    <n v="1061369"/>
    <n v="1277782"/>
    <n v="0.03"/>
    <n v="1382961"/>
    <n v="386578"/>
    <n v="1769539"/>
    <n v="52015158"/>
    <n v="19904902"/>
    <n v="32110256"/>
  </r>
  <r>
    <n v="59"/>
    <n v="6920743"/>
    <x v="43"/>
    <x v="16"/>
    <n v="22365363"/>
    <n v="55739668"/>
    <m/>
    <n v="12646151"/>
    <m/>
    <n v="90751182"/>
    <n v="22724276"/>
    <n v="11255496"/>
    <n v="8249225"/>
    <n v="42228997"/>
    <n v="45836840"/>
    <n v="351905"/>
    <n v="46188745"/>
    <n v="45065297"/>
    <n v="1123448"/>
    <n v="0.02"/>
    <n v="591903"/>
    <n v="1715351"/>
    <n v="0.03"/>
    <n v="2015016"/>
    <n v="670329"/>
    <n v="2685345"/>
    <n v="53493807"/>
    <n v="21813529"/>
    <n v="31680278"/>
  </r>
  <r>
    <n v="59"/>
    <n v="6920743"/>
    <x v="43"/>
    <x v="17"/>
    <n v="25404220"/>
    <n v="60377604"/>
    <m/>
    <n v="14247251"/>
    <m/>
    <n v="100029075"/>
    <n v="26669213"/>
    <n v="11354475"/>
    <n v="10494173"/>
    <n v="48517861"/>
    <n v="48671431"/>
    <n v="362158"/>
    <n v="49033589"/>
    <n v="49100611"/>
    <n v="-67022"/>
    <n v="-1.3668589505043201E-3"/>
    <n v="74306"/>
    <n v="7284"/>
    <n v="1.4832645545079901E-4"/>
    <n v="1939834"/>
    <n v="899949"/>
    <n v="2839783"/>
    <n v="54021137"/>
    <n v="23929389"/>
    <n v="30091748"/>
  </r>
  <r>
    <n v="59"/>
    <n v="6920743"/>
    <x v="43"/>
    <x v="18"/>
    <m/>
    <m/>
    <m/>
    <m/>
    <m/>
    <m/>
    <m/>
    <m/>
    <m/>
    <m/>
    <m/>
    <m/>
    <m/>
    <m/>
    <m/>
    <m/>
    <m/>
    <m/>
    <m/>
    <m/>
    <m/>
    <n v="0"/>
    <m/>
    <m/>
    <m/>
  </r>
  <r>
    <n v="60"/>
    <n v="6920740"/>
    <x v="44"/>
    <x v="0"/>
    <s v="na"/>
    <s v="na"/>
    <s v="na"/>
    <s v="na"/>
    <s v="na"/>
    <n v="34006090"/>
    <s v="na"/>
    <s v="na"/>
    <s v="na"/>
    <s v="na"/>
    <n v="24769388"/>
    <n v="555863"/>
    <n v="25325251"/>
    <n v="22348614"/>
    <n v="2976637"/>
    <n v="0.11"/>
    <n v="-34277"/>
    <n v="2942360"/>
    <n v="0.11"/>
    <n v="1323000"/>
    <n v="225259"/>
    <n v="1548259"/>
    <s v="na"/>
    <s v="na"/>
    <s v="na"/>
  </r>
  <r>
    <n v="60"/>
    <n v="6920740"/>
    <x v="44"/>
    <x v="1"/>
    <s v="na"/>
    <s v="na"/>
    <s v="na"/>
    <s v="na"/>
    <s v="na"/>
    <n v="40291048"/>
    <s v="na"/>
    <s v="na"/>
    <s v="na"/>
    <s v="na"/>
    <n v="28702597"/>
    <n v="467115"/>
    <n v="29169712"/>
    <n v="26680679"/>
    <n v="2489033"/>
    <n v="0.08"/>
    <n v="-52246"/>
    <n v="2436787"/>
    <n v="0.08"/>
    <n v="1674483"/>
    <n v="202587"/>
    <n v="1877070"/>
    <s v="na"/>
    <s v="na"/>
    <s v="na"/>
  </r>
  <r>
    <n v="60"/>
    <n v="6920740"/>
    <x v="44"/>
    <x v="2"/>
    <s v="na"/>
    <s v="na"/>
    <s v="na"/>
    <s v="na"/>
    <s v="na"/>
    <n v="56463216"/>
    <s v="na"/>
    <s v="na"/>
    <s v="na"/>
    <s v="na"/>
    <n v="33878040"/>
    <n v="3915470"/>
    <n v="37793510"/>
    <n v="34816601"/>
    <n v="2976909"/>
    <n v="7.0000000000000007E-2"/>
    <n v="-90366"/>
    <n v="2886543"/>
    <n v="7.0000000000000007E-2"/>
    <n v="3042572"/>
    <n v="280971"/>
    <n v="3323543"/>
    <s v="na"/>
    <s v="na"/>
    <s v="na"/>
  </r>
  <r>
    <n v="60"/>
    <n v="6920740"/>
    <x v="44"/>
    <x v="3"/>
    <s v="na"/>
    <s v="na"/>
    <s v="na"/>
    <s v="na"/>
    <s v="na"/>
    <n v="72603784"/>
    <s v="na"/>
    <s v="na"/>
    <s v="na"/>
    <s v="na"/>
    <n v="42224832"/>
    <n v="5497405"/>
    <n v="47722237"/>
    <n v="43384562"/>
    <n v="4337675"/>
    <n v="0.09"/>
    <n v="-100846"/>
    <n v="4236829"/>
    <n v="0.08"/>
    <n v="4047735"/>
    <n v="604748"/>
    <n v="4652483"/>
    <s v="na"/>
    <s v="na"/>
    <s v="na"/>
  </r>
  <r>
    <n v="60"/>
    <n v="6920740"/>
    <x v="44"/>
    <x v="4"/>
    <s v="na"/>
    <s v="na"/>
    <s v="na"/>
    <s v="na"/>
    <s v="na"/>
    <n v="84778556"/>
    <s v="na"/>
    <s v="na"/>
    <s v="na"/>
    <s v="na"/>
    <n v="46110694"/>
    <n v="4950669"/>
    <n v="51061363"/>
    <n v="48058782"/>
    <n v="3002581"/>
    <n v="0.05"/>
    <n v="-280815"/>
    <n v="2721766"/>
    <n v="0.05"/>
    <n v="3226581"/>
    <n v="3553755"/>
    <n v="6780336"/>
    <s v="na"/>
    <s v="na"/>
    <s v="na"/>
  </r>
  <r>
    <n v="60"/>
    <n v="6920740"/>
    <x v="44"/>
    <x v="5"/>
    <s v="na"/>
    <s v="na"/>
    <s v="na"/>
    <s v="na"/>
    <s v="na"/>
    <n v="100324865"/>
    <s v="na"/>
    <s v="na"/>
    <s v="na"/>
    <s v="na"/>
    <n v="50044252"/>
    <n v="5612929"/>
    <n v="55657181"/>
    <n v="54073681"/>
    <n v="1583500"/>
    <n v="0.02"/>
    <n v="75906"/>
    <n v="1659406"/>
    <n v="0.02"/>
    <n v="3818948"/>
    <n v="5443719"/>
    <n v="9262667"/>
    <s v="na"/>
    <s v="na"/>
    <s v="na"/>
  </r>
  <r>
    <n v="60"/>
    <n v="6920740"/>
    <x v="44"/>
    <x v="6"/>
    <s v="na"/>
    <s v="na"/>
    <s v="na"/>
    <s v="na"/>
    <s v="na"/>
    <n v="118208835"/>
    <s v="na"/>
    <s v="na"/>
    <s v="na"/>
    <s v="na"/>
    <n v="56432355"/>
    <n v="1739254"/>
    <n v="58171609"/>
    <n v="56201356"/>
    <n v="1970253"/>
    <n v="0.03"/>
    <n v="643034"/>
    <n v="2613287"/>
    <n v="0.04"/>
    <n v="4093071"/>
    <n v="7327035"/>
    <n v="11420106"/>
    <s v="na"/>
    <s v="na"/>
    <s v="na"/>
  </r>
  <r>
    <n v="60"/>
    <n v="6920740"/>
    <x v="44"/>
    <x v="7"/>
    <n v="40242905"/>
    <n v="81688074"/>
    <n v="0"/>
    <n v="9069950"/>
    <n v="0"/>
    <n v="131000929"/>
    <n v="22406985"/>
    <n v="15386257"/>
    <n v="18195461"/>
    <n v="55988703"/>
    <n v="61961393"/>
    <n v="2868259"/>
    <n v="64829652"/>
    <n v="67714673"/>
    <n v="-2885021"/>
    <n v="-0.04"/>
    <n v="451893"/>
    <n v="-2433128"/>
    <n v="-0.03"/>
    <n v="5215173"/>
    <n v="7835660"/>
    <n v="13050833"/>
    <n v="58967675"/>
    <n v="25655908"/>
    <n v="33311767"/>
  </r>
  <r>
    <n v="60"/>
    <n v="6920740"/>
    <x v="44"/>
    <x v="8"/>
    <n v="53617785"/>
    <n v="92493991"/>
    <n v="0"/>
    <n v="12130120"/>
    <n v="0"/>
    <n v="158241896"/>
    <n v="28179354"/>
    <n v="17166906"/>
    <n v="22609259"/>
    <n v="67955519"/>
    <n v="76039729"/>
    <n v="3703794"/>
    <n v="79743523"/>
    <n v="79153274"/>
    <n v="590249"/>
    <n v="7.0016038771098703E-3"/>
    <n v="153703"/>
    <n v="743952"/>
    <n v="8.8087865927017096E-3"/>
    <n v="4558447"/>
    <n v="9688201"/>
    <n v="14246648"/>
    <n v="61364238"/>
    <n v="29753271"/>
    <n v="31610967"/>
  </r>
  <r>
    <n v="60"/>
    <n v="6920740"/>
    <x v="44"/>
    <x v="9"/>
    <n v="54629160"/>
    <n v="100037209"/>
    <m/>
    <m/>
    <m/>
    <n v="166445887"/>
    <n v="30320942"/>
    <n v="19229186"/>
    <n v="20835599"/>
    <n v="70385727"/>
    <n v="85618517"/>
    <n v="4062216"/>
    <n v="89680733"/>
    <n v="86723699"/>
    <n v="2957034"/>
    <n v="0.03"/>
    <n v="199529"/>
    <n v="3156563"/>
    <n v="0.03"/>
    <n v="4888030"/>
    <n v="10441643"/>
    <n v="15329673"/>
    <n v="63447603"/>
    <n v="33289372"/>
    <n v="30158231"/>
  </r>
  <r>
    <n v="60"/>
    <n v="6920740"/>
    <x v="44"/>
    <x v="10"/>
    <n v="60334056"/>
    <n v="103034236"/>
    <m/>
    <m/>
    <m/>
    <n v="176166817"/>
    <n v="33477380"/>
    <n v="20233492"/>
    <n v="21455610"/>
    <n v="75166482"/>
    <n v="88906165"/>
    <n v="3947732"/>
    <n v="92853897"/>
    <n v="89445656"/>
    <n v="3408241"/>
    <n v="0.03"/>
    <n v="-309662"/>
    <n v="3098579"/>
    <n v="0.03"/>
    <n v="5033353"/>
    <n v="12094170"/>
    <n v="17127523"/>
    <n v="64765053"/>
    <n v="36485029"/>
    <n v="101250082"/>
  </r>
  <r>
    <n v="60"/>
    <n v="6920740"/>
    <x v="44"/>
    <x v="11"/>
    <n v="61575259"/>
    <n v="115019240"/>
    <m/>
    <m/>
    <m/>
    <n v="191545397"/>
    <n v="35110185"/>
    <n v="25793163"/>
    <n v="21444886"/>
    <n v="82348234"/>
    <n v="97666247"/>
    <n v="4008814"/>
    <n v="101973849"/>
    <n v="99663244"/>
    <n v="2310605"/>
    <n v="0.02"/>
    <n v="637827"/>
    <n v="2948432"/>
    <n v="0.02"/>
    <n v="5457245"/>
    <n v="11530916"/>
    <n v="16988161"/>
    <n v="67250364"/>
    <n v="35967152"/>
    <n v="31283212"/>
  </r>
  <r>
    <n v="60"/>
    <n v="6920740"/>
    <x v="44"/>
    <x v="12"/>
    <n v="60652829"/>
    <n v="115514412"/>
    <n v="0"/>
    <n v="16185053"/>
    <n v="0"/>
    <n v="192352294"/>
    <n v="38313471"/>
    <n v="24587095"/>
    <n v="22597104"/>
    <n v="85497669"/>
    <n v="96745526"/>
    <n v="4799730"/>
    <n v="101545256"/>
    <n v="104562976"/>
    <n v="-3017720"/>
    <n v="-0.02"/>
    <n v="135024"/>
    <n v="-2882696"/>
    <n v="-0.02"/>
    <n v="6183167"/>
    <n v="10109099"/>
    <n v="16292266"/>
    <n v="74234496"/>
    <n v="37883854"/>
    <n v="36350642"/>
  </r>
  <r>
    <n v="60"/>
    <n v="6920740"/>
    <x v="44"/>
    <x v="13"/>
    <n v="64246191"/>
    <n v="115488204"/>
    <m/>
    <n v="18695394"/>
    <m/>
    <n v="198429789"/>
    <n v="39904893"/>
    <n v="26769947"/>
    <n v="24805967"/>
    <m/>
    <n v="89999987"/>
    <n v="3780034"/>
    <n v="93780021"/>
    <n v="96762943"/>
    <n v="-2982922"/>
    <n v="-0.03"/>
    <n v="-260987"/>
    <n v="-3243909"/>
    <n v="-0.03"/>
    <n v="5465077"/>
    <n v="11483918"/>
    <n v="16948995"/>
    <n v="78260297"/>
    <n v="41965451"/>
    <n v="36294846"/>
  </r>
  <r>
    <n v="60"/>
    <n v="6920740"/>
    <x v="44"/>
    <x v="14"/>
    <n v="68103460"/>
    <n v="113819951"/>
    <m/>
    <n v="25087719"/>
    <m/>
    <n v="207011130"/>
    <n v="33291535"/>
    <n v="30602145"/>
    <n v="26140539"/>
    <n v="90034219"/>
    <n v="108902889"/>
    <n v="6933433"/>
    <n v="115836322"/>
    <n v="117072236"/>
    <n v="-1235914"/>
    <n v="-0.01"/>
    <n v="-406274"/>
    <n v="-1642188"/>
    <n v="-0.01"/>
    <n v="828899"/>
    <n v="7245123"/>
    <n v="8074022"/>
    <n v="80443690"/>
    <n v="45713903"/>
    <n v="34729787"/>
  </r>
  <r>
    <n v="60"/>
    <n v="6920740"/>
    <x v="44"/>
    <x v="15"/>
    <n v="63009959"/>
    <n v="114602864"/>
    <m/>
    <n v="24863812"/>
    <n v="18886231"/>
    <n v="221362866"/>
    <n v="32373377"/>
    <n v="33738792"/>
    <n v="26578788"/>
    <n v="92691158"/>
    <n v="123048503"/>
    <n v="8856525"/>
    <n v="131905028"/>
    <n v="127710344"/>
    <n v="4194684"/>
    <n v="0.03"/>
    <n v="237744"/>
    <n v="4432428"/>
    <n v="0.03"/>
    <n v="2666413"/>
    <n v="2956993"/>
    <n v="5623406"/>
    <n v="82756457"/>
    <n v="49705972"/>
    <n v="33050485"/>
  </r>
  <r>
    <n v="60"/>
    <n v="6920740"/>
    <x v="44"/>
    <x v="16"/>
    <n v="68310547"/>
    <n v="120737051"/>
    <m/>
    <n v="33031374"/>
    <m/>
    <n v="222078972"/>
    <n v="37920818"/>
    <n v="36978479"/>
    <n v="35025664"/>
    <n v="109924961"/>
    <n v="106944154"/>
    <n v="6441879"/>
    <n v="113386033"/>
    <n v="115829290"/>
    <n v="-2443257"/>
    <n v="-0.02"/>
    <n v="948308"/>
    <n v="-1494949"/>
    <n v="-0.01"/>
    <n v="1984842"/>
    <n v="3225015"/>
    <n v="5209857"/>
    <n v="85013245"/>
    <n v="53736561"/>
    <n v="31276684"/>
  </r>
  <r>
    <n v="60"/>
    <n v="6920740"/>
    <x v="44"/>
    <x v="17"/>
    <n v="77305000"/>
    <n v="152324000"/>
    <m/>
    <n v="6302000"/>
    <m/>
    <n v="235931000"/>
    <n v="40725000"/>
    <n v="49350000"/>
    <n v="38242000"/>
    <n v="128317000"/>
    <n v="99414000"/>
    <n v="44896000"/>
    <n v="144310000"/>
    <n v="155682000"/>
    <n v="-11372000"/>
    <n v="-7.0000000000000007E-2"/>
    <n v="39884000"/>
    <n v="28512000"/>
    <n v="0.15"/>
    <n v="2055000"/>
    <n v="6145000"/>
    <n v="8200000"/>
    <n v="30133000"/>
    <n v="2646000"/>
    <n v="27487000"/>
  </r>
  <r>
    <n v="60"/>
    <n v="6920740"/>
    <x v="44"/>
    <x v="18"/>
    <n v="64650000"/>
    <n v="139409000"/>
    <n v="0"/>
    <n v="2747000"/>
    <n v="0"/>
    <n v="206806000"/>
    <n v="38195000"/>
    <n v="47309000"/>
    <n v="24773000"/>
    <n v="110277000"/>
    <n v="86688000"/>
    <n v="43704000"/>
    <n v="130392000"/>
    <n v="143493000"/>
    <n v="-13101000"/>
    <m/>
    <n v="605000"/>
    <n v="-12496000"/>
    <m/>
    <n v="1553000"/>
    <n v="8288000"/>
    <n v="9841000"/>
    <n v="32644000"/>
    <n v="5136000"/>
    <n v="27508000"/>
  </r>
  <r>
    <n v="61"/>
    <n v="6920065"/>
    <x v="45"/>
    <x v="0"/>
    <s v="na"/>
    <s v="na"/>
    <s v="na"/>
    <s v="na"/>
    <s v="na"/>
    <n v="6321208"/>
    <s v="na"/>
    <s v="na"/>
    <s v="na"/>
    <s v="na"/>
    <n v="4760265"/>
    <n v="849653"/>
    <n v="5609918"/>
    <n v="5441941"/>
    <n v="167977"/>
    <n v="0.02"/>
    <n v="82547"/>
    <n v="250524"/>
    <n v="0.04"/>
    <n v="178971"/>
    <n v="22845"/>
    <n v="201816"/>
    <s v="na"/>
    <s v="na"/>
    <s v="na"/>
  </r>
  <r>
    <n v="61"/>
    <n v="6920065"/>
    <x v="45"/>
    <x v="1"/>
    <s v="na"/>
    <s v="na"/>
    <s v="na"/>
    <s v="na"/>
    <s v="na"/>
    <n v="7599426"/>
    <s v="na"/>
    <s v="na"/>
    <s v="na"/>
    <s v="na"/>
    <n v="5876251"/>
    <n v="870556"/>
    <n v="6746807"/>
    <n v="7022464"/>
    <n v="-275657"/>
    <n v="-0.04"/>
    <n v="75177"/>
    <n v="-200480"/>
    <n v="-0.02"/>
    <n v="240193"/>
    <n v="24685"/>
    <n v="264878"/>
    <s v="na"/>
    <s v="na"/>
    <s v="na"/>
  </r>
  <r>
    <n v="61"/>
    <n v="6920065"/>
    <x v="45"/>
    <x v="2"/>
    <s v="na"/>
    <s v="na"/>
    <s v="na"/>
    <s v="na"/>
    <s v="na"/>
    <n v="7932852"/>
    <s v="na"/>
    <s v="na"/>
    <s v="na"/>
    <s v="na"/>
    <n v="7782896"/>
    <n v="877655"/>
    <n v="8660551"/>
    <n v="8651949"/>
    <n v="8602"/>
    <n v="9.9323934470220204E-4"/>
    <n v="89928"/>
    <n v="98530"/>
    <n v="0.01"/>
    <n v="121851"/>
    <n v="24090"/>
    <n v="145941"/>
    <s v="na"/>
    <s v="na"/>
    <s v="na"/>
  </r>
  <r>
    <n v="61"/>
    <n v="6920065"/>
    <x v="45"/>
    <x v="3"/>
    <s v="na"/>
    <s v="na"/>
    <s v="na"/>
    <s v="na"/>
    <s v="na"/>
    <n v="8150120"/>
    <s v="na"/>
    <s v="na"/>
    <s v="na"/>
    <s v="na"/>
    <n v="6282275"/>
    <n v="640090"/>
    <n v="6922365"/>
    <n v="6995669"/>
    <n v="-73304"/>
    <n v="-0.01"/>
    <n v="-273853"/>
    <n v="-347157"/>
    <n v="-0.05"/>
    <n v="141000"/>
    <n v="33926"/>
    <n v="174926"/>
    <s v="na"/>
    <s v="na"/>
    <s v="na"/>
  </r>
  <r>
    <n v="61"/>
    <n v="6920065"/>
    <x v="45"/>
    <x v="4"/>
    <s v="na"/>
    <s v="na"/>
    <s v="na"/>
    <s v="na"/>
    <s v="na"/>
    <n v="8868435"/>
    <s v="na"/>
    <s v="na"/>
    <s v="na"/>
    <s v="na"/>
    <n v="7083549"/>
    <n v="605721"/>
    <n v="7689270"/>
    <n v="7636543"/>
    <n v="52727"/>
    <n v="6.8572179153547699E-3"/>
    <n v="0"/>
    <n v="52727"/>
    <n v="6.8572179153547699E-3"/>
    <n v="150287"/>
    <n v="33687"/>
    <n v="183974"/>
    <s v="na"/>
    <s v="na"/>
    <s v="na"/>
  </r>
  <r>
    <n v="61"/>
    <n v="6920065"/>
    <x v="45"/>
    <x v="5"/>
    <s v="na"/>
    <s v="na"/>
    <s v="na"/>
    <s v="na"/>
    <s v="na"/>
    <n v="11333858"/>
    <s v="na"/>
    <s v="na"/>
    <s v="na"/>
    <s v="na"/>
    <n v="8724433"/>
    <n v="619354"/>
    <n v="9343787"/>
    <n v="9496307"/>
    <n v="-152520"/>
    <n v="-0.01"/>
    <n v="0"/>
    <n v="-152520"/>
    <n v="-0.01"/>
    <n v="75000"/>
    <n v="105508"/>
    <n v="180508"/>
    <s v="na"/>
    <s v="na"/>
    <s v="na"/>
  </r>
  <r>
    <n v="61"/>
    <n v="6920065"/>
    <x v="45"/>
    <x v="6"/>
    <s v="na"/>
    <s v="na"/>
    <s v="na"/>
    <s v="na"/>
    <s v="na"/>
    <n v="14286450"/>
    <s v="na"/>
    <s v="na"/>
    <s v="na"/>
    <s v="na"/>
    <n v="11545124"/>
    <n v="47362"/>
    <n v="11592486"/>
    <n v="12188484"/>
    <n v="-595998"/>
    <n v="-0.05"/>
    <n v="4034356"/>
    <n v="3438358"/>
    <n v="0.22"/>
    <n v="455000"/>
    <n v="68648"/>
    <n v="523648"/>
    <s v="na"/>
    <s v="na"/>
    <s v="na"/>
  </r>
  <r>
    <n v="61"/>
    <n v="6920065"/>
    <x v="45"/>
    <x v="7"/>
    <n v="7413411"/>
    <n v="8835546"/>
    <n v="986076"/>
    <n v="0"/>
    <n v="0"/>
    <n v="17235033"/>
    <n v="2259308"/>
    <n v="263556"/>
    <n v="423782"/>
    <n v="2946646"/>
    <n v="13283131"/>
    <n v="26917"/>
    <n v="13310048"/>
    <n v="13826506"/>
    <n v="-516458"/>
    <n v="-0.03"/>
    <n v="691529"/>
    <n v="175071"/>
    <n v="0.01"/>
    <n v="783739"/>
    <n v="221517"/>
    <n v="1005256"/>
    <n v="8687378"/>
    <n v="3622675"/>
    <n v="5064703"/>
  </r>
  <r>
    <n v="61"/>
    <n v="6920065"/>
    <x v="45"/>
    <x v="8"/>
    <n v="6913371"/>
    <n v="10197974"/>
    <n v="1579044"/>
    <n v="0"/>
    <n v="0"/>
    <n v="18690389"/>
    <n v="2793813"/>
    <n v="270477"/>
    <n v="930363"/>
    <n v="3994653"/>
    <n v="13097321"/>
    <n v="34793"/>
    <n v="13132113"/>
    <n v="14441815"/>
    <n v="-1309702"/>
    <n v="-0.11"/>
    <n v="596086"/>
    <n v="-713616"/>
    <n v="-0.05"/>
    <n v="1317121"/>
    <n v="281294"/>
    <n v="1598415"/>
    <n v="8764108"/>
    <n v="3959892"/>
    <n v="4804216"/>
  </r>
  <r>
    <n v="61"/>
    <n v="6920065"/>
    <x v="45"/>
    <x v="9"/>
    <n v="2307521"/>
    <n v="15929742"/>
    <m/>
    <m/>
    <m/>
    <n v="18837406"/>
    <n v="2268246"/>
    <n v="295699"/>
    <n v="789573"/>
    <n v="3353518"/>
    <n v="13848435"/>
    <n v="20161"/>
    <n v="13868596"/>
    <n v="14484111"/>
    <n v="-615515"/>
    <n v="-0.04"/>
    <n v="852881"/>
    <n v="237366"/>
    <n v="0.01"/>
    <n v="1344141"/>
    <n v="291314"/>
    <n v="1635455"/>
    <n v="10361713"/>
    <n v="4203226"/>
    <n v="6158487"/>
  </r>
  <r>
    <n v="61"/>
    <n v="6920065"/>
    <x v="45"/>
    <x v="10"/>
    <n v="5611650"/>
    <n v="13822378"/>
    <m/>
    <m/>
    <m/>
    <n v="21548160"/>
    <n v="3469262"/>
    <n v="506097"/>
    <n v="736521"/>
    <n v="4711880"/>
    <n v="15114366"/>
    <n v="14267"/>
    <n v="15128633"/>
    <n v="15465022"/>
    <n v="-336389"/>
    <n v="-0.02"/>
    <n v="584403"/>
    <n v="248014"/>
    <n v="0.01"/>
    <n v="1387354"/>
    <n v="334575"/>
    <n v="1721929"/>
    <n v="10645452"/>
    <n v="4841187"/>
    <n v="5804265"/>
  </r>
  <r>
    <n v="61"/>
    <n v="6920065"/>
    <x v="45"/>
    <x v="11"/>
    <n v="4637407"/>
    <n v="14349074"/>
    <m/>
    <m/>
    <m/>
    <n v="20562403"/>
    <n v="2574344"/>
    <n v="357711"/>
    <n v="591017"/>
    <n v="3523072"/>
    <n v="15281905"/>
    <n v="91217"/>
    <n v="15373122"/>
    <n v="15864528"/>
    <n v="-491406"/>
    <n v="-0.03"/>
    <n v="875466"/>
    <n v="384060"/>
    <n v="0.02"/>
    <n v="1414431"/>
    <n v="342987"/>
    <n v="1757418"/>
    <n v="10821992"/>
    <n v="5173946"/>
    <n v="5648046"/>
  </r>
  <r>
    <n v="61"/>
    <n v="6920065"/>
    <x v="45"/>
    <x v="12"/>
    <n v="5608734"/>
    <n v="14496181"/>
    <n v="0"/>
    <n v="0"/>
    <n v="0"/>
    <n v="20104915"/>
    <n v="3803550"/>
    <n v="549165"/>
    <n v="483166"/>
    <n v="4835881"/>
    <n v="13505536"/>
    <n v="216748"/>
    <n v="13722284"/>
    <n v="14301959"/>
    <n v="-579675"/>
    <n v="-0.04"/>
    <n v="828411"/>
    <n v="248736"/>
    <n v="0.01"/>
    <n v="1378331"/>
    <n v="385161"/>
    <n v="1763492"/>
    <n v="11129686"/>
    <n v="5906658"/>
    <n v="5223028"/>
  </r>
  <r>
    <n v="61"/>
    <n v="6920065"/>
    <x v="45"/>
    <x v="13"/>
    <n v="4186383"/>
    <n v="13851662"/>
    <m/>
    <m/>
    <m/>
    <n v="18038045"/>
    <n v="1981985"/>
    <n v="923888"/>
    <n v="631101"/>
    <m/>
    <n v="13042040"/>
    <n v="554520"/>
    <n v="13596560"/>
    <n v="14053724"/>
    <n v="-457164"/>
    <n v="-0.03"/>
    <n v="812503"/>
    <n v="355339"/>
    <n v="0.02"/>
    <n v="1209696"/>
    <n v="249335"/>
    <n v="1459031"/>
    <n v="11608753"/>
    <n v="6591545"/>
    <n v="5017208"/>
  </r>
  <r>
    <n v="61"/>
    <n v="6920065"/>
    <x v="45"/>
    <x v="14"/>
    <n v="4922268"/>
    <n v="14605068"/>
    <m/>
    <m/>
    <m/>
    <n v="19527336"/>
    <n v="3406889"/>
    <n v="675859"/>
    <n v="858444"/>
    <n v="4941192"/>
    <n v="13553039"/>
    <n v="2297514"/>
    <n v="15850553"/>
    <n v="14454695"/>
    <n v="1395858"/>
    <n v="0.08"/>
    <n v="789341"/>
    <n v="2185199"/>
    <n v="0.13"/>
    <n v="878322"/>
    <n v="154783"/>
    <n v="1033105"/>
    <n v="12851724"/>
    <n v="7355850"/>
    <n v="5495874"/>
  </r>
  <r>
    <n v="61"/>
    <n v="6920065"/>
    <x v="45"/>
    <x v="15"/>
    <n v="4208077"/>
    <n v="17800940"/>
    <m/>
    <n v="866104"/>
    <m/>
    <n v="22875121"/>
    <n v="3661826"/>
    <n v="1793248"/>
    <n v="1024942"/>
    <n v="6480016"/>
    <n v="15556069"/>
    <n v="822868"/>
    <n v="16378937"/>
    <n v="16506538"/>
    <n v="-127601"/>
    <n v="-7.7905544175424796E-3"/>
    <n v="576451"/>
    <n v="448850"/>
    <n v="0.02"/>
    <n v="721360"/>
    <n v="117676"/>
    <n v="839036"/>
    <n v="15125308"/>
    <n v="8003626"/>
    <n v="7121682"/>
  </r>
  <r>
    <n v="61"/>
    <n v="6920065"/>
    <x v="45"/>
    <x v="16"/>
    <n v="4617617"/>
    <n v="19511699"/>
    <m/>
    <m/>
    <m/>
    <n v="24129316"/>
    <n v="5165806"/>
    <n v="1654400"/>
    <n v="1491981"/>
    <n v="8312187"/>
    <n v="15406034"/>
    <n v="905042"/>
    <n v="16311076"/>
    <n v="17072124"/>
    <n v="-761048"/>
    <n v="-0.04"/>
    <n v="688933"/>
    <n v="-72115"/>
    <n v="-4.2420565777347499E-3"/>
    <n v="333780"/>
    <n v="77315"/>
    <n v="411095"/>
    <n v="15425374"/>
    <n v="8638279"/>
    <n v="6787095"/>
  </r>
  <r>
    <n v="61"/>
    <n v="6920065"/>
    <x v="45"/>
    <x v="17"/>
    <n v="4290977"/>
    <n v="18809123"/>
    <m/>
    <n v="1938163"/>
    <m/>
    <n v="25038263"/>
    <n v="4714265"/>
    <n v="1876162"/>
    <n v="1241033"/>
    <n v="7831460"/>
    <n v="16884812"/>
    <n v="228015"/>
    <n v="17112827"/>
    <n v="17846336"/>
    <n v="-733509"/>
    <n v="-0.04"/>
    <n v="929631"/>
    <n v="196122"/>
    <n v="0.01"/>
    <n v="280750"/>
    <n v="41241"/>
    <n v="321991"/>
    <n v="15782867"/>
    <n v="9085045"/>
    <n v="6697822"/>
  </r>
  <r>
    <n v="61"/>
    <n v="6920065"/>
    <x v="45"/>
    <x v="18"/>
    <n v="4831744"/>
    <n v="21689962"/>
    <n v="0"/>
    <n v="2379471"/>
    <n v="0"/>
    <n v="28901177"/>
    <n v="6163885"/>
    <n v="2233485"/>
    <n v="1463659"/>
    <m/>
    <n v="18533783"/>
    <n v="63479"/>
    <n v="18597262"/>
    <n v="20536480"/>
    <n v="-1939218"/>
    <m/>
    <n v="1018559"/>
    <n v="-920659"/>
    <m/>
    <n v="355603"/>
    <n v="150762"/>
    <n v="506365"/>
    <n v="16132794"/>
    <n v="9722074"/>
    <n v="6410720"/>
  </r>
  <r>
    <n v="63"/>
    <n v="6920380"/>
    <x v="46"/>
    <x v="0"/>
    <s v="na"/>
    <s v="na"/>
    <s v="na"/>
    <s v="na"/>
    <s v="na"/>
    <n v="36676000"/>
    <s v="na"/>
    <s v="na"/>
    <s v="na"/>
    <s v="na"/>
    <n v="23899000"/>
    <n v="1077000"/>
    <n v="24976000"/>
    <n v="25547000"/>
    <n v="-571000"/>
    <n v="-0.02"/>
    <n v="1709000"/>
    <n v="1138000"/>
    <n v="0.04"/>
    <n v="1093000"/>
    <n v="281000"/>
    <n v="1374000"/>
    <s v="na"/>
    <s v="na"/>
    <s v="na"/>
  </r>
  <r>
    <n v="63"/>
    <n v="6920380"/>
    <x v="46"/>
    <x v="1"/>
    <s v="na"/>
    <s v="na"/>
    <s v="na"/>
    <s v="na"/>
    <s v="na"/>
    <n v="37838000"/>
    <s v="na"/>
    <s v="na"/>
    <s v="na"/>
    <s v="na"/>
    <n v="23791000"/>
    <n v="1902000"/>
    <n v="25693000"/>
    <n v="25668000"/>
    <n v="25000"/>
    <n v="9.7302767290701701E-4"/>
    <n v="0"/>
    <n v="25000"/>
    <n v="9.7302767290701701E-4"/>
    <n v="1212000"/>
    <n v="281000"/>
    <n v="1493000"/>
    <s v="na"/>
    <s v="na"/>
    <s v="na"/>
  </r>
  <r>
    <n v="63"/>
    <n v="6920380"/>
    <x v="46"/>
    <x v="2"/>
    <s v="na"/>
    <s v="na"/>
    <s v="na"/>
    <s v="na"/>
    <s v="na"/>
    <n v="42466078"/>
    <s v="na"/>
    <s v="na"/>
    <s v="na"/>
    <s v="na"/>
    <n v="23568293"/>
    <n v="2085236"/>
    <n v="25653529"/>
    <n v="25632336"/>
    <n v="21193"/>
    <n v="8.2612415625156303E-4"/>
    <n v="173590"/>
    <n v="194783"/>
    <n v="7.5418013135727597E-3"/>
    <n v="1178434"/>
    <n v="324802"/>
    <n v="1503236"/>
    <s v="na"/>
    <s v="na"/>
    <s v="na"/>
  </r>
  <r>
    <n v="63"/>
    <n v="6920380"/>
    <x v="46"/>
    <x v="3"/>
    <s v="na"/>
    <s v="na"/>
    <s v="na"/>
    <s v="na"/>
    <s v="na"/>
    <n v="43494998"/>
    <s v="na"/>
    <s v="na"/>
    <s v="na"/>
    <s v="na"/>
    <n v="24441000"/>
    <n v="1485000"/>
    <n v="25926000"/>
    <n v="26181000"/>
    <n v="-255000"/>
    <n v="-9.8356861837537602E-3"/>
    <n v="0"/>
    <n v="-255000"/>
    <n v="-9.8356861837537602E-3"/>
    <n v="1122000"/>
    <n v="652822"/>
    <n v="1774822"/>
    <s v="na"/>
    <s v="na"/>
    <s v="na"/>
  </r>
  <r>
    <n v="63"/>
    <n v="6920380"/>
    <x v="46"/>
    <x v="4"/>
    <s v="na"/>
    <s v="na"/>
    <s v="na"/>
    <s v="na"/>
    <s v="na"/>
    <n v="44403880"/>
    <s v="na"/>
    <s v="na"/>
    <s v="na"/>
    <s v="na"/>
    <n v="26531520"/>
    <n v="4637480"/>
    <n v="31169000"/>
    <n v="28062000"/>
    <n v="3107000"/>
    <n v="0.09"/>
    <n v="0"/>
    <n v="3107000"/>
    <n v="0.09"/>
    <n v="1526289"/>
    <n v="490867"/>
    <n v="2017156"/>
    <s v="na"/>
    <s v="na"/>
    <s v="na"/>
  </r>
  <r>
    <n v="63"/>
    <n v="6920380"/>
    <x v="46"/>
    <x v="5"/>
    <s v="na"/>
    <s v="na"/>
    <s v="na"/>
    <s v="na"/>
    <s v="na"/>
    <n v="48739610"/>
    <s v="na"/>
    <s v="na"/>
    <s v="na"/>
    <s v="na"/>
    <n v="29802233"/>
    <n v="3252767"/>
    <n v="33055000"/>
    <n v="29687000"/>
    <n v="3368000"/>
    <n v="0.1"/>
    <n v="0"/>
    <n v="3368000"/>
    <n v="0.1"/>
    <n v="730904"/>
    <n v="1084856"/>
    <n v="1815760"/>
    <s v="na"/>
    <s v="na"/>
    <s v="na"/>
  </r>
  <r>
    <n v="63"/>
    <n v="6920380"/>
    <x v="46"/>
    <x v="6"/>
    <s v="na"/>
    <s v="na"/>
    <s v="na"/>
    <s v="na"/>
    <s v="na"/>
    <n v="58074394"/>
    <s v="na"/>
    <s v="na"/>
    <s v="na"/>
    <s v="na"/>
    <n v="34838769"/>
    <n v="1169232"/>
    <n v="36008001"/>
    <n v="31559579"/>
    <n v="4448442"/>
    <n v="0.12"/>
    <n v="2934104"/>
    <n v="7382526"/>
    <n v="0.18"/>
    <n v="1461131"/>
    <n v="2149164"/>
    <n v="3610295"/>
    <s v="na"/>
    <s v="na"/>
    <s v="na"/>
  </r>
  <r>
    <n v="63"/>
    <n v="6920380"/>
    <x v="46"/>
    <x v="7"/>
    <n v="26156811"/>
    <n v="40096853"/>
    <n v="0"/>
    <n v="0"/>
    <n v="1162848"/>
    <n v="67416512"/>
    <n v="11779626"/>
    <n v="1021506"/>
    <n v="12588236"/>
    <n v="25389368"/>
    <n v="37435423"/>
    <n v="1715692"/>
    <n v="39151115"/>
    <n v="32684900"/>
    <n v="6466215"/>
    <n v="0.16"/>
    <n v="5343093"/>
    <n v="11809308"/>
    <n v="0.26"/>
    <n v="1857247"/>
    <n v="2734473"/>
    <n v="4591720"/>
    <n v="548559716"/>
    <n v="30136335"/>
    <n v="24723382"/>
  </r>
  <r>
    <n v="63"/>
    <n v="6920380"/>
    <x v="46"/>
    <x v="8"/>
    <n v="26765418"/>
    <n v="41783553"/>
    <n v="0"/>
    <n v="1006165"/>
    <n v="1317839"/>
    <n v="70872975"/>
    <n v="12286685"/>
    <n v="1038766"/>
    <n v="14207643"/>
    <n v="27533094"/>
    <n v="37980790"/>
    <n v="1940529"/>
    <n v="39921319"/>
    <n v="36641137"/>
    <n v="3280182"/>
    <n v="7.0000000000000007E-2"/>
    <n v="-502984"/>
    <n v="2777198"/>
    <n v="0.06"/>
    <n v="2481865"/>
    <n v="2877226"/>
    <n v="5359091"/>
    <n v="53367885"/>
    <n v="29951224"/>
    <n v="23416661"/>
  </r>
  <r>
    <n v="63"/>
    <n v="6920380"/>
    <x v="46"/>
    <x v="9"/>
    <n v="30017000"/>
    <n v="43436000"/>
    <m/>
    <m/>
    <m/>
    <n v="76553000"/>
    <n v="12025137"/>
    <n v="5437864"/>
    <n v="10176999"/>
    <n v="27640000"/>
    <n v="45246000"/>
    <n v="1808000"/>
    <n v="47054000"/>
    <n v="42204000"/>
    <n v="4850000"/>
    <n v="0.1"/>
    <n v="-6838000"/>
    <n v="-1988000"/>
    <n v="-0.04"/>
    <n v="3101000"/>
    <n v="3667000"/>
    <n v="6768000"/>
    <n v="56022000"/>
    <n v="30192000"/>
    <n v="25830000"/>
  </r>
  <r>
    <n v="63"/>
    <n v="6920380"/>
    <x v="46"/>
    <x v="10"/>
    <n v="31585000"/>
    <n v="49920000"/>
    <m/>
    <m/>
    <m/>
    <n v="86901000"/>
    <n v="15322535"/>
    <n v="1337892"/>
    <n v="16170573"/>
    <n v="32831000"/>
    <n v="49892000"/>
    <n v="1754000"/>
    <n v="51732000"/>
    <n v="44512000"/>
    <n v="7220000"/>
    <n v="0.13"/>
    <n v="5360000"/>
    <n v="12580000"/>
    <n v="0.22"/>
    <n v="3238000"/>
    <n v="4178000"/>
    <n v="7416000"/>
    <n v="56375000"/>
    <n v="31871000"/>
    <n v="24504000"/>
  </r>
  <r>
    <n v="63"/>
    <n v="6920380"/>
    <x v="46"/>
    <x v="11"/>
    <n v="34608558"/>
    <n v="52365191"/>
    <m/>
    <m/>
    <m/>
    <n v="92616753"/>
    <n v="15075924"/>
    <n v="1714605"/>
    <n v="22141265"/>
    <n v="38931794"/>
    <n v="53684959"/>
    <n v="665309"/>
    <n v="54350268"/>
    <n v="46413831"/>
    <n v="7936437"/>
    <n v="0.14000000000000001"/>
    <n v="10138184"/>
    <n v="18074621"/>
    <n v="0.28000000000000003"/>
    <n v="4243965"/>
    <n v="4705224"/>
    <n v="8949189"/>
    <n v="51709034"/>
    <n v="30608543"/>
    <n v="21100491"/>
  </r>
  <r>
    <n v="63"/>
    <n v="6920380"/>
    <x v="46"/>
    <x v="12"/>
    <n v="32594394"/>
    <n v="58352495"/>
    <n v="0"/>
    <n v="4522302"/>
    <n v="1556660"/>
    <n v="97025851"/>
    <n v="14674914"/>
    <n v="3748036"/>
    <n v="18551233"/>
    <n v="45107116"/>
    <n v="51918736"/>
    <n v="891386"/>
    <n v="52810122"/>
    <n v="44647032"/>
    <n v="8163090"/>
    <n v="0.15"/>
    <n v="356544"/>
    <n v="8519634"/>
    <n v="0.16"/>
    <n v="4790473"/>
    <n v="3342460"/>
    <n v="8132933"/>
    <n v="49817592"/>
    <n v="25117326"/>
    <n v="24700266"/>
  </r>
  <r>
    <n v="63"/>
    <n v="6920380"/>
    <x v="46"/>
    <x v="13"/>
    <n v="32064132"/>
    <n v="62869921"/>
    <n v="0"/>
    <n v="4760581"/>
    <n v="1629823"/>
    <n v="101324457"/>
    <n v="19729681"/>
    <n v="3140135"/>
    <n v="21829381"/>
    <n v="44699197"/>
    <n v="50173774"/>
    <n v="1623727"/>
    <n v="51797501"/>
    <n v="45381648"/>
    <n v="6415853"/>
    <n v="0.12"/>
    <n v="7089925"/>
    <n v="13505778"/>
    <n v="0.22"/>
    <n v="3667686"/>
    <n v="2783800"/>
    <n v="6451486"/>
    <n v="95859102"/>
    <n v="26284653"/>
    <n v="69574449"/>
  </r>
  <r>
    <n v="63"/>
    <n v="6920380"/>
    <x v="46"/>
    <x v="14"/>
    <n v="31745738"/>
    <n v="68035589"/>
    <m/>
    <n v="5084640"/>
    <n v="1521890"/>
    <n v="106387857"/>
    <n v="16498979"/>
    <n v="2451195"/>
    <n v="24395591"/>
    <n v="43345765"/>
    <n v="58249613"/>
    <n v="21881"/>
    <n v="58271494"/>
    <n v="51717610"/>
    <n v="6553884"/>
    <n v="0.11"/>
    <n v="-4822083"/>
    <n v="1731801"/>
    <n v="0.03"/>
    <n v="2913388"/>
    <n v="1879091"/>
    <n v="4792479"/>
    <n v="123371913"/>
    <n v="37065027"/>
    <n v="86306886"/>
  </r>
  <r>
    <n v="63"/>
    <n v="6920380"/>
    <x v="46"/>
    <x v="15"/>
    <n v="32877933"/>
    <n v="80791352"/>
    <m/>
    <n v="7062264"/>
    <n v="1764240"/>
    <n v="122495788"/>
    <n v="22235458"/>
    <n v="5472380"/>
    <n v="30319698"/>
    <n v="58027535"/>
    <n v="60858628"/>
    <n v="3157333"/>
    <n v="64015961"/>
    <n v="60115289"/>
    <n v="3900672"/>
    <n v="0.06"/>
    <n v="612538"/>
    <n v="4513210"/>
    <n v="0.06"/>
    <n v="2434899"/>
    <n v="1174726"/>
    <n v="3609625"/>
    <n v="128098028"/>
    <n v="44591639"/>
    <n v="83506389"/>
  </r>
  <r>
    <n v="63"/>
    <n v="6920380"/>
    <x v="46"/>
    <x v="16"/>
    <n v="31656632"/>
    <n v="84383782"/>
    <m/>
    <n v="6863053"/>
    <n v="1781319"/>
    <n v="124684786"/>
    <n v="19754630"/>
    <n v="4499187"/>
    <n v="33734721"/>
    <n v="57988538"/>
    <n v="65179508"/>
    <n v="2494437"/>
    <n v="67673945"/>
    <n v="60646285"/>
    <n v="7027660"/>
    <n v="0.1"/>
    <n v="-88573"/>
    <n v="6939087"/>
    <n v="0.1"/>
    <n v="907717"/>
    <n v="609023"/>
    <n v="1516740"/>
    <n v="128961541"/>
    <n v="49429930"/>
    <n v="79531611"/>
  </r>
  <r>
    <n v="63"/>
    <n v="6920380"/>
    <x v="46"/>
    <x v="17"/>
    <n v="31666036"/>
    <n v="90945788"/>
    <m/>
    <n v="8904028"/>
    <n v="1663184"/>
    <n v="133179036"/>
    <n v="25725332"/>
    <n v="4460283"/>
    <n v="31846946"/>
    <n v="62032561"/>
    <n v="68524790"/>
    <n v="6969466"/>
    <n v="75494256"/>
    <n v="62774097"/>
    <n v="12720159"/>
    <n v="0.16"/>
    <n v="3629563"/>
    <n v="16349722"/>
    <n v="0.2"/>
    <n v="1153542"/>
    <n v="1468143"/>
    <n v="2621685"/>
    <n v="129749892"/>
    <n v="54335032"/>
    <n v="75414860"/>
  </r>
  <r>
    <n v="63"/>
    <n v="6920380"/>
    <x v="46"/>
    <x v="18"/>
    <n v="32015000"/>
    <n v="93205000"/>
    <n v="0"/>
    <n v="0"/>
    <n v="11812000"/>
    <n v="137031000"/>
    <n v="27326000"/>
    <n v="2825000"/>
    <n v="29494000"/>
    <m/>
    <n v="73927000"/>
    <n v="4061000"/>
    <n v="77988000"/>
    <n v="65825000"/>
    <n v="12163000"/>
    <m/>
    <n v="3899000"/>
    <n v="16062000"/>
    <m/>
    <n v="1853000"/>
    <n v="1605000"/>
    <n v="3458000"/>
    <n v="125301000"/>
    <n v="53676000"/>
    <n v="71626000"/>
  </r>
  <r>
    <n v="64"/>
    <n v="6920070"/>
    <x v="47"/>
    <x v="0"/>
    <s v="na"/>
    <s v="na"/>
    <s v="na"/>
    <s v="na"/>
    <s v="na"/>
    <n v="165346000"/>
    <s v="na"/>
    <s v="na"/>
    <s v="na"/>
    <s v="na"/>
    <n v="123064000"/>
    <n v="4185000"/>
    <n v="127249000"/>
    <n v="119679000"/>
    <n v="7570000"/>
    <n v="0.05"/>
    <n v="4715000"/>
    <n v="12285000"/>
    <n v="0.09"/>
    <n v="4013000"/>
    <n v="2490000"/>
    <n v="6503000"/>
    <s v="na"/>
    <s v="na"/>
    <s v="na"/>
  </r>
  <r>
    <n v="64"/>
    <n v="6920070"/>
    <x v="47"/>
    <x v="1"/>
    <s v="na"/>
    <s v="na"/>
    <s v="na"/>
    <s v="na"/>
    <s v="na"/>
    <n v="191246448"/>
    <s v="na"/>
    <s v="na"/>
    <s v="na"/>
    <s v="na"/>
    <n v="142914798"/>
    <n v="4090845"/>
    <n v="147005643"/>
    <n v="137484684"/>
    <n v="9520959"/>
    <n v="0.06"/>
    <n v="3170708"/>
    <n v="12691667"/>
    <n v="0.08"/>
    <n v="3479357"/>
    <n v="3073587"/>
    <n v="6552944"/>
    <s v="na"/>
    <s v="na"/>
    <s v="na"/>
  </r>
  <r>
    <n v="64"/>
    <n v="6920070"/>
    <x v="47"/>
    <x v="2"/>
    <s v="na"/>
    <s v="na"/>
    <s v="na"/>
    <s v="na"/>
    <s v="na"/>
    <n v="228883874"/>
    <s v="na"/>
    <s v="na"/>
    <s v="na"/>
    <s v="na"/>
    <n v="157077158"/>
    <n v="10017572"/>
    <n v="167094730"/>
    <n v="146865259"/>
    <n v="20229471"/>
    <n v="0.12"/>
    <n v="131573"/>
    <n v="20361044"/>
    <n v="0.12"/>
    <n v="5920000"/>
    <n v="3275206"/>
    <n v="9195206"/>
    <s v="na"/>
    <s v="na"/>
    <s v="na"/>
  </r>
  <r>
    <n v="64"/>
    <n v="6920070"/>
    <x v="47"/>
    <x v="3"/>
    <s v="na"/>
    <s v="na"/>
    <s v="na"/>
    <s v="na"/>
    <s v="na"/>
    <n v="280384720"/>
    <s v="na"/>
    <s v="na"/>
    <s v="na"/>
    <s v="na"/>
    <n v="182244860"/>
    <n v="0"/>
    <n v="182244860"/>
    <n v="177991539"/>
    <n v="4253321"/>
    <n v="0.02"/>
    <n v="18228063"/>
    <n v="22481384"/>
    <n v="0.11"/>
    <n v="7432980"/>
    <n v="6006880"/>
    <n v="13439860"/>
    <s v="na"/>
    <s v="na"/>
    <s v="na"/>
  </r>
  <r>
    <n v="64"/>
    <n v="6920070"/>
    <x v="47"/>
    <x v="4"/>
    <s v="na"/>
    <s v="na"/>
    <s v="na"/>
    <s v="na"/>
    <s v="na"/>
    <n v="311239981"/>
    <s v="na"/>
    <s v="na"/>
    <s v="na"/>
    <s v="na"/>
    <n v="194663885"/>
    <n v="16826557"/>
    <n v="211490442"/>
    <n v="204924205"/>
    <n v="6566237"/>
    <n v="0.03"/>
    <n v="8996985"/>
    <n v="15563222"/>
    <n v="7.0000000000000007E-2"/>
    <n v="9134813"/>
    <n v="8516833"/>
    <n v="17651646"/>
    <s v="na"/>
    <s v="na"/>
    <s v="na"/>
  </r>
  <r>
    <n v="64"/>
    <n v="6920070"/>
    <x v="47"/>
    <x v="5"/>
    <s v="na"/>
    <s v="na"/>
    <s v="na"/>
    <s v="na"/>
    <s v="na"/>
    <n v="381627085"/>
    <s v="na"/>
    <s v="na"/>
    <s v="na"/>
    <s v="na"/>
    <n v="225666519"/>
    <n v="23598737"/>
    <n v="249265256"/>
    <n v="236040025"/>
    <n v="13225231"/>
    <n v="0.05"/>
    <n v="4004355"/>
    <n v="17229586"/>
    <n v="0.06"/>
    <n v="13209261"/>
    <n v="9579491"/>
    <n v="22788752"/>
    <s v="na"/>
    <s v="na"/>
    <s v="na"/>
  </r>
  <r>
    <n v="64"/>
    <n v="6920070"/>
    <x v="47"/>
    <x v="6"/>
    <s v="na"/>
    <s v="na"/>
    <s v="na"/>
    <s v="na"/>
    <s v="na"/>
    <n v="443857645"/>
    <s v="na"/>
    <s v="na"/>
    <s v="na"/>
    <s v="na"/>
    <n v="258292545"/>
    <n v="10648525"/>
    <n v="268941070"/>
    <n v="245902651"/>
    <n v="23038420"/>
    <n v="0.08"/>
    <n v="8024881"/>
    <n v="31063301"/>
    <n v="0.11"/>
    <n v="17288779"/>
    <n v="6983685"/>
    <n v="24272464"/>
    <s v="na"/>
    <s v="na"/>
    <s v="na"/>
  </r>
  <r>
    <n v="64"/>
    <n v="6920070"/>
    <x v="47"/>
    <x v="7"/>
    <n v="327003518"/>
    <n v="177919493"/>
    <n v="0"/>
    <n v="0"/>
    <n v="985365"/>
    <n v="505908376"/>
    <n v="128426096"/>
    <n v="23103760"/>
    <n v="36359875"/>
    <n v="187889731"/>
    <n v="282323444"/>
    <n v="14604905"/>
    <n v="296928349"/>
    <n v="286221121"/>
    <n v="10707228"/>
    <n v="0.03"/>
    <n v="6968379"/>
    <n v="17675607"/>
    <n v="0.05"/>
    <n v="15356903"/>
    <n v="18271750"/>
    <n v="33628653"/>
    <n v="317158888"/>
    <n v="130080820"/>
    <n v="187078068"/>
  </r>
  <r>
    <n v="64"/>
    <n v="6920070"/>
    <x v="47"/>
    <x v="8"/>
    <m/>
    <m/>
    <m/>
    <m/>
    <m/>
    <n v="564222000"/>
    <m/>
    <m/>
    <m/>
    <m/>
    <n v="269094157"/>
    <n v="25109388"/>
    <n v="341579398"/>
    <n v="346742287"/>
    <n v="-6162889"/>
    <n v="0.03"/>
    <n v="-51297558"/>
    <n v="12178605"/>
    <n v="0.03"/>
    <n v="17812373"/>
    <n v="20977621"/>
    <n v="38789994"/>
    <m/>
    <m/>
    <m/>
  </r>
  <r>
    <n v="64"/>
    <n v="6920070"/>
    <x v="47"/>
    <x v="9"/>
    <n v="427304000"/>
    <n v="212468000"/>
    <m/>
    <m/>
    <m/>
    <n v="639771615"/>
    <m/>
    <m/>
    <m/>
    <n v="276024000"/>
    <n v="338529813"/>
    <n v="37891685"/>
    <n v="376421498"/>
    <n v="349659340"/>
    <n v="26762158"/>
    <n v="7.0000000000000007E-2"/>
    <n v="237453"/>
    <n v="26999611"/>
    <n v="7.0000000000000007E-2"/>
    <n v="21438487"/>
    <n v="25218000"/>
    <n v="46656487"/>
    <n v="387601000"/>
    <n v="184612000"/>
    <n v="202989000"/>
  </r>
  <r>
    <n v="64"/>
    <n v="6920070"/>
    <x v="47"/>
    <x v="10"/>
    <n v="444013020"/>
    <n v="227445328"/>
    <m/>
    <m/>
    <m/>
    <n v="671458348"/>
    <n v="212438566"/>
    <n v="47900796"/>
    <n v="72808026"/>
    <n v="333147388"/>
    <n v="338310960"/>
    <n v="30617764"/>
    <n v="368928724"/>
    <n v="347756991"/>
    <n v="21171733"/>
    <n v="0.05"/>
    <n v="-1953398"/>
    <n v="19218335"/>
    <n v="0.05"/>
    <n v="13104635"/>
    <n v="31709864"/>
    <n v="44814499"/>
    <n v="373957712"/>
    <n v="181503606"/>
    <n v="192454106"/>
  </r>
  <r>
    <n v="64"/>
    <n v="6920070"/>
    <x v="47"/>
    <x v="11"/>
    <n v="471386288"/>
    <n v="236857200"/>
    <m/>
    <m/>
    <m/>
    <n v="708243488"/>
    <n v="236861421"/>
    <n v="66754049"/>
    <n v="58816388"/>
    <n v="362431858"/>
    <n v="345811631"/>
    <n v="31314422"/>
    <n v="377126052"/>
    <n v="360902506"/>
    <n v="16223546"/>
    <n v="0.04"/>
    <n v="-2029133"/>
    <n v="14194413"/>
    <n v="0.03"/>
    <n v="19030977"/>
    <n v="22140629"/>
    <n v="41171606"/>
    <n v="382508000"/>
    <n v="205608218"/>
    <n v="176899782"/>
  </r>
  <r>
    <n v="64"/>
    <n v="6920070"/>
    <x v="47"/>
    <x v="12"/>
    <n v="509407976"/>
    <n v="273356010"/>
    <n v="0"/>
    <n v="0"/>
    <n v="0"/>
    <n v="782763986"/>
    <n v="261557853"/>
    <n v="63495305"/>
    <n v="92651119"/>
    <n v="417704277"/>
    <n v="365059709"/>
    <n v="35481720"/>
    <n v="400541429"/>
    <n v="370285346"/>
    <n v="30256083"/>
    <n v="7.0000000000000007E-2"/>
    <n v="424705"/>
    <n v="30680788"/>
    <n v="7.0000000000000007E-2"/>
    <n v="17067609"/>
    <n v="27602641"/>
    <n v="44670250"/>
    <n v="372364264"/>
    <n v="206716905"/>
    <n v="165647359"/>
  </r>
  <r>
    <n v="64"/>
    <n v="6920070"/>
    <x v="47"/>
    <x v="13"/>
    <n v="555960726"/>
    <n v="303927365"/>
    <m/>
    <m/>
    <m/>
    <n v="859888361"/>
    <n v="328995005"/>
    <n v="67375496"/>
    <m/>
    <n v="34518477"/>
    <n v="383158346"/>
    <n v="33265537"/>
    <n v="416423883"/>
    <n v="389761038"/>
    <n v="26662845"/>
    <n v="0.06"/>
    <n v="592818"/>
    <n v="27255663"/>
    <n v="0.06"/>
    <n v="18885983"/>
    <n v="26955054"/>
    <n v="45841037"/>
    <n v="352918926"/>
    <n v="188131246"/>
    <n v="164787680"/>
  </r>
  <r>
    <n v="64"/>
    <n v="6920070"/>
    <x v="47"/>
    <x v="14"/>
    <n v="60034346"/>
    <n v="361909698"/>
    <m/>
    <m/>
    <m/>
    <n v="962258044"/>
    <n v="366791269"/>
    <n v="130188193"/>
    <n v="43993556"/>
    <n v="540973018"/>
    <n v="404401359"/>
    <n v="58641720"/>
    <n v="463043079"/>
    <n v="413009510"/>
    <n v="50033569"/>
    <n v="0.1"/>
    <n v="716071"/>
    <n v="50749640"/>
    <n v="0.1"/>
    <n v="3496018"/>
    <n v="13387649"/>
    <n v="16883667"/>
    <n v="396445251"/>
    <n v="208622867"/>
    <n v="187822384"/>
  </r>
  <r>
    <n v="64"/>
    <n v="6920070"/>
    <x v="47"/>
    <x v="15"/>
    <n v="644729203"/>
    <n v="399686698"/>
    <m/>
    <m/>
    <m/>
    <n v="1044415901"/>
    <n v="401700661"/>
    <n v="153288644"/>
    <n v="47469049"/>
    <n v="602458354"/>
    <n v="430301100"/>
    <n v="81576864"/>
    <n v="511877964"/>
    <n v="450056793"/>
    <n v="61821171"/>
    <n v="0.12"/>
    <n v="684384"/>
    <n v="62505555"/>
    <n v="0.12"/>
    <n v="3393853"/>
    <n v="8262594"/>
    <n v="11656447"/>
    <n v="434363291"/>
    <n v="230564573"/>
    <n v="203798718"/>
  </r>
  <r>
    <n v="64"/>
    <n v="6920070"/>
    <x v="47"/>
    <x v="16"/>
    <n v="680833405"/>
    <n v="508322951"/>
    <m/>
    <m/>
    <m/>
    <n v="1189156356"/>
    <n v="434407471"/>
    <n v="165847345"/>
    <n v="55662495"/>
    <n v="655917311"/>
    <n v="516076195"/>
    <n v="62073528"/>
    <n v="578149723"/>
    <n v="555294714"/>
    <n v="22855009"/>
    <n v="0.03"/>
    <n v="20110235"/>
    <n v="42965244"/>
    <n v="7.0000000000000007E-2"/>
    <n v="10040215"/>
    <n v="7122635"/>
    <n v="17162850"/>
    <n v="465011237"/>
    <n v="242267220"/>
    <n v="222744017"/>
  </r>
  <r>
    <n v="64"/>
    <n v="6920070"/>
    <x v="47"/>
    <x v="17"/>
    <n v="706503114"/>
    <n v="561738122"/>
    <m/>
    <m/>
    <m/>
    <n v="1268241236"/>
    <n v="472727243"/>
    <n v="170192277"/>
    <n v="73268979"/>
    <n v="716188499"/>
    <n v="530004040"/>
    <n v="68491272"/>
    <n v="598495312"/>
    <n v="586713223"/>
    <n v="11782089"/>
    <n v="0.01"/>
    <n v="57984665"/>
    <n v="69766754"/>
    <n v="0.1"/>
    <n v="4343565"/>
    <n v="17705132"/>
    <n v="22048697"/>
    <n v="487589819"/>
    <n v="253192186"/>
    <n v="234397633"/>
  </r>
  <r>
    <n v="64"/>
    <n v="6920070"/>
    <x v="47"/>
    <x v="18"/>
    <m/>
    <m/>
    <m/>
    <m/>
    <m/>
    <m/>
    <m/>
    <m/>
    <m/>
    <m/>
    <m/>
    <m/>
    <m/>
    <m/>
    <m/>
    <m/>
    <m/>
    <m/>
    <m/>
    <m/>
    <m/>
    <n v="0"/>
    <m/>
    <m/>
    <m/>
  </r>
  <r>
    <n v="65"/>
    <n v="6920060"/>
    <x v="48"/>
    <x v="0"/>
    <s v="na"/>
    <s v="na"/>
    <s v="na"/>
    <s v="na"/>
    <s v="na"/>
    <n v="24179664"/>
    <s v="na"/>
    <s v="na"/>
    <s v="na"/>
    <s v="na"/>
    <n v="14916743"/>
    <n v="196094"/>
    <n v="15112837"/>
    <n v="18317128"/>
    <n v="-3204291"/>
    <n v="-0.21"/>
    <n v="-106563"/>
    <n v="-3310854"/>
    <n v="-0.22"/>
    <n v="745480"/>
    <n v="400248"/>
    <n v="1145728"/>
    <s v="na"/>
    <s v="na"/>
    <s v="na"/>
  </r>
  <r>
    <n v="65"/>
    <n v="6920060"/>
    <x v="48"/>
    <x v="1"/>
    <s v="na"/>
    <s v="na"/>
    <s v="na"/>
    <s v="na"/>
    <s v="na"/>
    <n v="28804846"/>
    <s v="na"/>
    <s v="na"/>
    <s v="na"/>
    <s v="na"/>
    <n v="17607453"/>
    <n v="286268"/>
    <n v="17893721"/>
    <n v="19549285"/>
    <n v="-1655564"/>
    <n v="-0.09"/>
    <n v="43907"/>
    <n v="-1611657"/>
    <n v="-0.08"/>
    <n v="1223129"/>
    <n v="414825"/>
    <n v="1637954"/>
    <s v="na"/>
    <s v="na"/>
    <s v="na"/>
  </r>
  <r>
    <n v="65"/>
    <n v="6920060"/>
    <x v="48"/>
    <x v="2"/>
    <s v="na"/>
    <s v="na"/>
    <s v="na"/>
    <s v="na"/>
    <s v="na"/>
    <n v="29999610"/>
    <s v="na"/>
    <s v="na"/>
    <s v="na"/>
    <s v="na"/>
    <n v="17524838"/>
    <n v="1107856"/>
    <n v="18632694"/>
    <n v="19838198"/>
    <n v="-1205504"/>
    <n v="-0.06"/>
    <n v="47486"/>
    <n v="-1158018"/>
    <n v="-0.06"/>
    <n v="687688"/>
    <n v="476814"/>
    <n v="1164502"/>
    <s v="na"/>
    <s v="na"/>
    <s v="na"/>
  </r>
  <r>
    <n v="65"/>
    <n v="6920060"/>
    <x v="48"/>
    <x v="3"/>
    <s v="na"/>
    <s v="na"/>
    <s v="na"/>
    <s v="na"/>
    <s v="na"/>
    <n v="31151968"/>
    <s v="na"/>
    <s v="na"/>
    <s v="na"/>
    <s v="na"/>
    <n v="17838187"/>
    <n v="1432850"/>
    <n v="19271037"/>
    <n v="20442095"/>
    <n v="-1171058"/>
    <n v="-0.06"/>
    <n v="-72867"/>
    <n v="-1243925"/>
    <n v="-0.06"/>
    <n v="1074044"/>
    <n v="324904"/>
    <n v="1398948"/>
    <s v="na"/>
    <s v="na"/>
    <s v="na"/>
  </r>
  <r>
    <n v="65"/>
    <n v="6920060"/>
    <x v="48"/>
    <x v="4"/>
    <s v="na"/>
    <s v="na"/>
    <s v="na"/>
    <s v="na"/>
    <s v="na"/>
    <n v="34658928"/>
    <s v="na"/>
    <s v="na"/>
    <s v="na"/>
    <s v="na"/>
    <n v="19877706"/>
    <n v="1901881"/>
    <n v="21779587"/>
    <n v="21939947"/>
    <n v="-160360"/>
    <n v="-7.3628577070814103E-3"/>
    <n v="272350"/>
    <n v="111990"/>
    <n v="5.0784654427409297E-3"/>
    <n v="1495111"/>
    <n v="622797"/>
    <n v="2117908"/>
    <s v="na"/>
    <s v="na"/>
    <s v="na"/>
  </r>
  <r>
    <n v="65"/>
    <n v="6920060"/>
    <x v="48"/>
    <x v="5"/>
    <s v="na"/>
    <s v="na"/>
    <s v="na"/>
    <s v="na"/>
    <s v="na"/>
    <n v="35886263"/>
    <s v="na"/>
    <s v="na"/>
    <s v="na"/>
    <s v="na"/>
    <n v="20991311"/>
    <n v="1771240"/>
    <n v="22762551"/>
    <n v="22437119"/>
    <n v="325432"/>
    <n v="0.01"/>
    <n v="215641"/>
    <n v="541073"/>
    <n v="0.02"/>
    <n v="1321179"/>
    <n v="1121216"/>
    <n v="2442395"/>
    <s v="na"/>
    <s v="na"/>
    <s v="na"/>
  </r>
  <r>
    <n v="65"/>
    <n v="6920060"/>
    <x v="48"/>
    <x v="6"/>
    <s v="na"/>
    <s v="na"/>
    <s v="na"/>
    <s v="na"/>
    <s v="na"/>
    <n v="34564033"/>
    <s v="na"/>
    <s v="na"/>
    <s v="na"/>
    <s v="na"/>
    <n v="20101745"/>
    <n v="449770"/>
    <n v="20551515"/>
    <n v="20778071"/>
    <n v="-226556"/>
    <n v="-0.01"/>
    <n v="0"/>
    <n v="-226556"/>
    <n v="-0.01"/>
    <n v="738000"/>
    <n v="1376396"/>
    <n v="2114396"/>
    <s v="na"/>
    <s v="na"/>
    <s v="na"/>
  </r>
  <r>
    <n v="65"/>
    <n v="6920060"/>
    <x v="48"/>
    <x v="7"/>
    <n v="12265473"/>
    <n v="21281938"/>
    <n v="2507744"/>
    <n v="1879895"/>
    <n v="0"/>
    <n v="37935050"/>
    <n v="8867529"/>
    <n v="1777298"/>
    <n v="2842346"/>
    <n v="13487173"/>
    <n v="21332245"/>
    <n v="780680"/>
    <n v="22112925"/>
    <n v="23245246"/>
    <n v="-1132321"/>
    <n v="-0.05"/>
    <n v="-32709"/>
    <n v="-1165031"/>
    <n v="-0.05"/>
    <n v="1727698"/>
    <n v="1387934"/>
    <n v="3115632"/>
    <n v="25748469"/>
    <n v="14672055"/>
    <n v="11076414"/>
  </r>
  <r>
    <n v="65"/>
    <n v="6920060"/>
    <x v="48"/>
    <x v="8"/>
    <n v="12310317"/>
    <n v="22634252"/>
    <n v="2523296"/>
    <n v="0"/>
    <n v="1979915"/>
    <n v="39447780"/>
    <n v="8127625"/>
    <n v="2022777"/>
    <n v="2839068"/>
    <n v="12989470"/>
    <n v="25582420"/>
    <n v="1023029"/>
    <n v="26605449"/>
    <n v="26411667"/>
    <n v="193782"/>
    <n v="7.2835455624146797E-3"/>
    <n v="-67432"/>
    <n v="126350"/>
    <n v="4.7610942445322898E-3"/>
    <n v="1996114"/>
    <n v="875890"/>
    <n v="2872004"/>
    <n v="26417214"/>
    <n v="15738338"/>
    <n v="10678876"/>
  </r>
  <r>
    <n v="65"/>
    <n v="6920060"/>
    <x v="48"/>
    <x v="9"/>
    <n v="11916016"/>
    <n v="23841458"/>
    <m/>
    <m/>
    <m/>
    <n v="42206040"/>
    <n v="8714184"/>
    <n v="2221323"/>
    <n v="3145670"/>
    <n v="14081177"/>
    <n v="27089386"/>
    <n v="165556"/>
    <n v="27254942"/>
    <n v="26948466"/>
    <n v="306476"/>
    <n v="0.01"/>
    <n v="-52203"/>
    <n v="254273"/>
    <n v="9.3473307963584107E-3"/>
    <n v="1995228"/>
    <n v="1035477"/>
    <n v="3030705"/>
    <n v="26802566"/>
    <n v="17023896"/>
    <n v="9778670"/>
  </r>
  <r>
    <n v="65"/>
    <n v="6920060"/>
    <x v="48"/>
    <x v="10"/>
    <n v="14340810"/>
    <n v="19119318"/>
    <m/>
    <m/>
    <m/>
    <n v="47230027"/>
    <n v="11951169"/>
    <n v="3282119"/>
    <n v="3254303"/>
    <n v="18487591"/>
    <n v="27339954"/>
    <n v="113521"/>
    <n v="27453475"/>
    <n v="27166115"/>
    <n v="287360"/>
    <n v="0.01"/>
    <n v="-36844"/>
    <n v="250516"/>
    <n v="9.1373735890452803E-3"/>
    <n v="2531891"/>
    <n v="1402482"/>
    <n v="3934373"/>
    <n v="6075989"/>
    <n v="125618"/>
    <n v="5950371"/>
  </r>
  <r>
    <n v="65"/>
    <n v="6920060"/>
    <x v="48"/>
    <x v="11"/>
    <n v="15365972"/>
    <n v="27277618"/>
    <m/>
    <m/>
    <m/>
    <n v="50660923"/>
    <n v="13244401"/>
    <n v="4454160"/>
    <n v="2946845"/>
    <n v="20645406"/>
    <n v="28499331"/>
    <n v="130747"/>
    <n v="28630078"/>
    <n v="27989911"/>
    <n v="640167"/>
    <n v="0.02"/>
    <n v="578952"/>
    <n v="1219119"/>
    <n v="0.04"/>
    <n v="2165200"/>
    <n v="1516186"/>
    <n v="3681386"/>
    <n v="7980019"/>
    <n v="680986"/>
    <n v="7299033"/>
  </r>
  <r>
    <n v="65"/>
    <n v="6920060"/>
    <x v="48"/>
    <x v="12"/>
    <n v="13769000"/>
    <n v="33962000"/>
    <n v="2113000"/>
    <n v="0"/>
    <n v="0"/>
    <n v="49844000"/>
    <n v="10703000"/>
    <n v="3312000"/>
    <n v="3068000"/>
    <n v="17083000"/>
    <n v="30980000"/>
    <n v="242000"/>
    <n v="31222000"/>
    <n v="30284000"/>
    <n v="938000"/>
    <n v="0.03"/>
    <n v="-116000"/>
    <n v="822000"/>
    <n v="0.02"/>
    <n v="1841000"/>
    <n v="1540000"/>
    <n v="3381000"/>
    <n v="10194000"/>
    <n v="1482000"/>
    <n v="8712000"/>
  </r>
  <r>
    <n v="65"/>
    <n v="6920060"/>
    <x v="48"/>
    <x v="13"/>
    <n v="14030284"/>
    <n v="29749426"/>
    <n v="1826262"/>
    <n v="6707746"/>
    <m/>
    <n v="52313718"/>
    <n v="12616967"/>
    <n v="3532711"/>
    <n v="3028789"/>
    <m/>
    <n v="30068969"/>
    <n v="537162"/>
    <n v="30606131"/>
    <n v="31554196"/>
    <n v="-948065"/>
    <n v="-0.03"/>
    <n v="294778"/>
    <n v="-653287"/>
    <n v="-0.02"/>
    <n v="1614404"/>
    <n v="1451878"/>
    <n v="3066282"/>
    <n v="13107339"/>
    <n v="2541431"/>
    <n v="10565908"/>
  </r>
  <r>
    <n v="65"/>
    <n v="6920060"/>
    <x v="48"/>
    <x v="14"/>
    <n v="11678824"/>
    <n v="34209525"/>
    <n v="1916952"/>
    <n v="5877025"/>
    <m/>
    <n v="53682326"/>
    <n v="11021611"/>
    <n v="5625590"/>
    <n v="3310112"/>
    <n v="19957313"/>
    <n v="31341047"/>
    <n v="593847"/>
    <n v="31934894"/>
    <n v="33171481"/>
    <n v="-1236587"/>
    <n v="-0.03"/>
    <n v="209382"/>
    <n v="-1027205"/>
    <n v="-0.03"/>
    <n v="1350026"/>
    <n v="1033940"/>
    <n v="2383966"/>
    <n v="12992935"/>
    <n v="3710509"/>
    <n v="9282426"/>
  </r>
  <r>
    <n v="65"/>
    <n v="6920060"/>
    <x v="48"/>
    <x v="15"/>
    <n v="10931531"/>
    <n v="41344920"/>
    <n v="512180"/>
    <n v="2544196"/>
    <m/>
    <n v="55332827"/>
    <n v="12625152"/>
    <n v="7057320"/>
    <n v="4281288"/>
    <n v="23963760"/>
    <n v="30140372"/>
    <n v="654735"/>
    <n v="30795107"/>
    <n v="32048079"/>
    <n v="-1252972"/>
    <n v="-0.04"/>
    <n v="2292"/>
    <n v="-1250680"/>
    <n v="-0.04"/>
    <n v="509713"/>
    <n v="718982"/>
    <n v="1228695"/>
    <n v="14361394"/>
    <n v="5119396"/>
    <n v="9241998"/>
  </r>
  <r>
    <n v="65"/>
    <n v="6920060"/>
    <x v="48"/>
    <x v="16"/>
    <n v="10524077"/>
    <n v="38067678"/>
    <m/>
    <n v="6511329"/>
    <m/>
    <n v="55103084"/>
    <n v="12629752"/>
    <n v="6276301"/>
    <n v="4822504"/>
    <n v="23728557"/>
    <n v="30084370"/>
    <n v="1261951"/>
    <n v="31346321"/>
    <n v="31791163"/>
    <n v="-444842"/>
    <n v="-0.01"/>
    <n v="-157963"/>
    <n v="-602805"/>
    <n v="-0.01"/>
    <n v="671425"/>
    <n v="618732"/>
    <n v="1290157"/>
    <n v="15074630"/>
    <n v="6457464"/>
    <n v="8617166"/>
  </r>
  <r>
    <n v="65"/>
    <n v="6920060"/>
    <x v="48"/>
    <x v="17"/>
    <n v="10553560"/>
    <n v="41745332"/>
    <m/>
    <n v="6004888"/>
    <m/>
    <n v="58303780"/>
    <n v="13382776"/>
    <n v="5945966"/>
    <n v="6998261"/>
    <n v="26327003"/>
    <n v="30745117"/>
    <n v="856762"/>
    <n v="31601879"/>
    <n v="32690115"/>
    <n v="-1088236"/>
    <n v="-0.03"/>
    <n v="155847"/>
    <n v="-932389"/>
    <n v="-0.02"/>
    <n v="667759"/>
    <n v="563901"/>
    <n v="1231660"/>
    <n v="16131018"/>
    <n v="7716876"/>
    <n v="8414142"/>
  </r>
  <r>
    <n v="65"/>
    <n v="6920060"/>
    <x v="48"/>
    <x v="18"/>
    <n v="11263880"/>
    <n v="44723168"/>
    <n v="0"/>
    <n v="5569886"/>
    <n v="0"/>
    <n v="61556934"/>
    <n v="16240804"/>
    <n v="7154131"/>
    <n v="4292998"/>
    <n v="27687933"/>
    <n v="32351140"/>
    <n v="1409455"/>
    <n v="33760595"/>
    <n v="32238848"/>
    <n v="1521747"/>
    <m/>
    <n v="16945"/>
    <n v="1538692"/>
    <m/>
    <n v="689192"/>
    <n v="828669"/>
    <n v="1517861"/>
    <n v="19535813"/>
    <n v="8866585"/>
    <n v="10669228"/>
  </r>
  <r>
    <n v="67"/>
    <n v="6920540"/>
    <x v="49"/>
    <x v="0"/>
    <s v="na"/>
    <s v="na"/>
    <s v="na"/>
    <s v="na"/>
    <s v="na"/>
    <n v="604403000"/>
    <s v="na"/>
    <s v="na"/>
    <s v="na"/>
    <s v="na"/>
    <n v="347084000"/>
    <n v="16758000"/>
    <n v="363842000"/>
    <n v="324418000"/>
    <n v="39424000"/>
    <n v="0.1"/>
    <n v="1579000"/>
    <n v="41003000"/>
    <n v="0.11"/>
    <n v="4340000"/>
    <n v="6579000"/>
    <n v="10919000"/>
    <s v="na"/>
    <s v="na"/>
    <s v="na"/>
  </r>
  <r>
    <n v="67"/>
    <n v="6920540"/>
    <x v="49"/>
    <x v="1"/>
    <s v="na"/>
    <s v="na"/>
    <s v="na"/>
    <s v="na"/>
    <s v="na"/>
    <n v="672501000"/>
    <s v="na"/>
    <s v="na"/>
    <s v="na"/>
    <s v="na"/>
    <n v="380985000"/>
    <n v="18272000"/>
    <n v="399257000"/>
    <n v="360488000"/>
    <n v="38769000"/>
    <n v="0.09"/>
    <n v="5515000"/>
    <n v="44284000"/>
    <n v="0.1"/>
    <n v="4848000"/>
    <n v="7423000"/>
    <n v="12271000"/>
    <s v="na"/>
    <s v="na"/>
    <s v="na"/>
  </r>
  <r>
    <n v="67"/>
    <n v="6920540"/>
    <x v="49"/>
    <x v="2"/>
    <s v="na"/>
    <s v="na"/>
    <s v="na"/>
    <s v="na"/>
    <s v="na"/>
    <n v="790658000"/>
    <s v="na"/>
    <s v="na"/>
    <s v="na"/>
    <s v="na"/>
    <n v="430763000"/>
    <n v="23282000"/>
    <n v="454045000"/>
    <n v="408070000"/>
    <n v="45975000"/>
    <n v="0.1"/>
    <n v="-12203000"/>
    <n v="33772000"/>
    <n v="7.0000000000000007E-2"/>
    <n v="5904000"/>
    <n v="12240000"/>
    <n v="18144000"/>
    <s v="na"/>
    <s v="na"/>
    <s v="na"/>
  </r>
  <r>
    <n v="67"/>
    <n v="6920540"/>
    <x v="49"/>
    <x v="3"/>
    <s v="na"/>
    <s v="na"/>
    <s v="na"/>
    <s v="na"/>
    <s v="na"/>
    <n v="907664000"/>
    <s v="na"/>
    <s v="na"/>
    <s v="na"/>
    <s v="na"/>
    <n v="452464000"/>
    <n v="25953000"/>
    <n v="478417000"/>
    <n v="442534000"/>
    <n v="35883000"/>
    <n v="7.0000000000000007E-2"/>
    <n v="8629000"/>
    <n v="44512000"/>
    <n v="0.09"/>
    <n v="10421000"/>
    <n v="20277000"/>
    <n v="30698000"/>
    <s v="na"/>
    <s v="na"/>
    <s v="na"/>
  </r>
  <r>
    <n v="67"/>
    <n v="6920540"/>
    <x v="49"/>
    <x v="4"/>
    <s v="na"/>
    <s v="na"/>
    <s v="na"/>
    <s v="na"/>
    <s v="na"/>
    <n v="1005626000"/>
    <s v="na"/>
    <s v="na"/>
    <s v="na"/>
    <s v="na"/>
    <n v="504100000"/>
    <n v="28537000"/>
    <n v="532637000"/>
    <n v="489637000"/>
    <n v="43000000"/>
    <n v="0.08"/>
    <n v="12522000"/>
    <n v="55522000"/>
    <n v="0.1"/>
    <n v="8468000"/>
    <n v="27027000"/>
    <n v="35495000"/>
    <s v="na"/>
    <s v="na"/>
    <s v="na"/>
  </r>
  <r>
    <n v="67"/>
    <n v="6920540"/>
    <x v="49"/>
    <x v="5"/>
    <s v="na"/>
    <s v="na"/>
    <s v="na"/>
    <s v="na"/>
    <s v="na"/>
    <n v="1108819000"/>
    <s v="na"/>
    <s v="na"/>
    <s v="na"/>
    <s v="na"/>
    <n v="550986000"/>
    <n v="21866000"/>
    <n v="572852000"/>
    <n v="525877000"/>
    <n v="46975000"/>
    <n v="0.08"/>
    <n v="17051000"/>
    <n v="64026000"/>
    <n v="0.1"/>
    <n v="6819000"/>
    <n v="40691000"/>
    <n v="47510000"/>
    <s v="na"/>
    <s v="na"/>
    <s v="na"/>
  </r>
  <r>
    <n v="67"/>
    <n v="6920540"/>
    <x v="49"/>
    <x v="6"/>
    <s v="na"/>
    <s v="na"/>
    <s v="na"/>
    <s v="na"/>
    <s v="na"/>
    <n v="1143037566"/>
    <s v="na"/>
    <s v="na"/>
    <s v="na"/>
    <s v="na"/>
    <n v="600188782"/>
    <n v="17951218"/>
    <n v="618140000"/>
    <n v="572014000"/>
    <n v="46126000"/>
    <n v="7.0000000000000007E-2"/>
    <n v="35659454"/>
    <n v="81785217"/>
    <n v="0.12"/>
    <n v="8628000"/>
    <n v="48503737"/>
    <n v="57131737"/>
    <s v="na"/>
    <s v="na"/>
    <s v="na"/>
  </r>
  <r>
    <n v="67"/>
    <n v="6920540"/>
    <x v="49"/>
    <x v="7"/>
    <n v="724528475"/>
    <n v="463466109"/>
    <n v="0"/>
    <n v="2852973"/>
    <n v="0"/>
    <n v="1190847557"/>
    <n v="249462073"/>
    <n v="39102101"/>
    <n v="213936904"/>
    <n v="502501296"/>
    <n v="620845081"/>
    <n v="18231707"/>
    <n v="639076788"/>
    <n v="581448042"/>
    <n v="57628746"/>
    <n v="0.09"/>
    <n v="72726012"/>
    <n v="130354758"/>
    <n v="0.18"/>
    <n v="10961102"/>
    <n v="56540296"/>
    <n v="67501398"/>
    <n v="471784543"/>
    <n v="256486628"/>
    <n v="215297915"/>
  </r>
  <r>
    <n v="67"/>
    <n v="6920540"/>
    <x v="49"/>
    <x v="8"/>
    <n v="737899904"/>
    <n v="497787570"/>
    <n v="0"/>
    <n v="0"/>
    <n v="0"/>
    <n v="1235687474"/>
    <n v="264881980"/>
    <n v="43696744"/>
    <n v="185853686"/>
    <n v="494432410"/>
    <n v="661685806"/>
    <n v="19701593"/>
    <n v="681387399"/>
    <n v="619487367"/>
    <n v="61900032"/>
    <n v="0.08"/>
    <n v="-69117723"/>
    <n v="-7217691"/>
    <n v="-0.01"/>
    <n v="13740321"/>
    <n v="65828937"/>
    <n v="79569258"/>
    <n v="499111757"/>
    <n v="278759335"/>
    <n v="220352422"/>
  </r>
  <r>
    <n v="67"/>
    <n v="6920540"/>
    <x v="49"/>
    <x v="9"/>
    <n v="732865954"/>
    <n v="533939651"/>
    <m/>
    <m/>
    <m/>
    <n v="1266823424"/>
    <n v="280583633"/>
    <n v="50178074"/>
    <n v="166002213"/>
    <n v="496763920"/>
    <n v="688519261"/>
    <n v="17753085"/>
    <n v="706272346"/>
    <n v="646930866"/>
    <n v="59341480"/>
    <n v="0.08"/>
    <n v="-5881475"/>
    <n v="53460005"/>
    <n v="7.0000000000000007E-2"/>
    <n v="12785441"/>
    <n v="81540243"/>
    <n v="94325684"/>
    <n v="519033558"/>
    <n v="303457946"/>
    <n v="215575612"/>
  </r>
  <r>
    <n v="67"/>
    <n v="6920540"/>
    <x v="49"/>
    <x v="10"/>
    <n v="719066170"/>
    <n v="558845953"/>
    <m/>
    <m/>
    <m/>
    <n v="1277933534"/>
    <n v="299340727"/>
    <n v="44986795"/>
    <n v="159829003"/>
    <n v="504156525"/>
    <n v="703173625"/>
    <n v="19588917"/>
    <n v="722762542"/>
    <n v="662106673"/>
    <n v="60655869"/>
    <n v="0.08"/>
    <n v="21009378"/>
    <n v="81665247"/>
    <n v="0.1"/>
    <n v="13780272"/>
    <n v="70603385"/>
    <n v="84383657"/>
    <n v="527248837"/>
    <n v="322950366"/>
    <n v="204298471"/>
  </r>
  <r>
    <n v="67"/>
    <n v="6920540"/>
    <x v="49"/>
    <x v="11"/>
    <n v="777108029"/>
    <n v="557187969"/>
    <m/>
    <m/>
    <m/>
    <n v="1334302973"/>
    <n v="306960426"/>
    <n v="59474376"/>
    <n v="164333936"/>
    <n v="530768738"/>
    <n v="749753505"/>
    <n v="16628252"/>
    <n v="766381757"/>
    <n v="698766003"/>
    <n v="67615754"/>
    <n v="0.08"/>
    <n v="27351307"/>
    <n v="94967061"/>
    <n v="0.11"/>
    <n v="12618651"/>
    <n v="53780730"/>
    <n v="66399381"/>
    <n v="540290170"/>
    <n v="335688715"/>
    <n v="204601455"/>
  </r>
  <r>
    <n v="67"/>
    <n v="6920540"/>
    <x v="49"/>
    <x v="12"/>
    <n v="795302442"/>
    <n v="542876319"/>
    <n v="0"/>
    <n v="0"/>
    <n v="40201602"/>
    <n v="1378380363"/>
    <n v="318637900"/>
    <n v="58984540"/>
    <n v="163756550"/>
    <n v="541378990"/>
    <n v="760034412"/>
    <n v="18380255"/>
    <n v="778414667"/>
    <n v="709179052"/>
    <n v="69235615"/>
    <n v="0.08"/>
    <n v="-1313761"/>
    <n v="67921854"/>
    <n v="0.08"/>
    <n v="13070822"/>
    <n v="63896140"/>
    <n v="76966962"/>
    <n v="569325715"/>
    <n v="359684208"/>
    <n v="209641507"/>
  </r>
  <r>
    <n v="67"/>
    <n v="6920540"/>
    <x v="49"/>
    <x v="13"/>
    <n v="819492413"/>
    <n v="565972565"/>
    <m/>
    <m/>
    <n v="58196449"/>
    <n v="1443661427"/>
    <n v="366825351"/>
    <n v="65643877"/>
    <n v="155569844"/>
    <m/>
    <n v="778657378"/>
    <n v="15884950"/>
    <n v="794542328"/>
    <n v="686358779"/>
    <n v="108183549"/>
    <n v="0.13"/>
    <n v="-602792"/>
    <n v="107580757"/>
    <n v="0.13"/>
    <n v="12664869"/>
    <n v="64300108"/>
    <n v="76964977"/>
    <n v="579791618"/>
    <n v="384486852"/>
    <n v="195304766"/>
  </r>
  <r>
    <n v="67"/>
    <n v="6920540"/>
    <x v="49"/>
    <x v="14"/>
    <n v="810836624"/>
    <n v="660346839"/>
    <m/>
    <m/>
    <m/>
    <n v="1471183464"/>
    <n v="398447294"/>
    <n v="137965448"/>
    <n v="107933892"/>
    <n v="644346634"/>
    <n v="789552296"/>
    <n v="15305643"/>
    <n v="804857939"/>
    <n v="738808427"/>
    <n v="66049512"/>
    <n v="0.08"/>
    <n v="-195562"/>
    <n v="65853950"/>
    <n v="0.08"/>
    <n v="5124906"/>
    <n v="32159628"/>
    <n v="37284534"/>
    <n v="584013826"/>
    <n v="408070824"/>
    <n v="175943002"/>
  </r>
  <r>
    <n v="67"/>
    <n v="6920540"/>
    <x v="49"/>
    <x v="15"/>
    <n v="850458598"/>
    <n v="703286657"/>
    <m/>
    <m/>
    <m/>
    <n v="1553745254"/>
    <n v="422655918"/>
    <n v="163393245"/>
    <n v="110583763"/>
    <n v="696632926"/>
    <n v="827526207"/>
    <n v="26466791"/>
    <n v="853992998"/>
    <n v="776178910"/>
    <n v="77814088"/>
    <n v="0.09"/>
    <n v="111004905"/>
    <n v="188818992"/>
    <n v="0.19"/>
    <n v="0"/>
    <n v="29586121"/>
    <n v="29586121"/>
    <n v="601907822"/>
    <n v="427617574"/>
    <n v="174290248"/>
  </r>
  <r>
    <n v="67"/>
    <n v="6920540"/>
    <x v="49"/>
    <x v="16"/>
    <n v="9240884319"/>
    <n v="781428465"/>
    <m/>
    <m/>
    <m/>
    <n v="1705512783"/>
    <n v="479996690"/>
    <n v="178753878"/>
    <n v="155688790"/>
    <n v="814439358"/>
    <n v="861680736"/>
    <n v="23512934"/>
    <n v="885193669"/>
    <n v="826344026"/>
    <n v="58849643"/>
    <n v="0.06"/>
    <n v="1676745"/>
    <n v="60526387"/>
    <n v="0.06"/>
    <n v="2793464"/>
    <n v="26599225"/>
    <n v="29392689"/>
    <n v="642648190"/>
    <n v="448023888"/>
    <n v="194624302"/>
  </r>
  <r>
    <n v="67"/>
    <n v="6920540"/>
    <x v="49"/>
    <x v="17"/>
    <n v="1004895463"/>
    <n v="841257116"/>
    <m/>
    <m/>
    <m/>
    <n v="1846152578"/>
    <n v="537653729"/>
    <n v="193373412"/>
    <n v="172692297"/>
    <n v="903719438"/>
    <n v="906433775"/>
    <n v="23184433"/>
    <n v="929618207"/>
    <n v="858645038"/>
    <n v="70973169"/>
    <n v="7.0000000000000007E-2"/>
    <n v="16357550"/>
    <n v="87330718"/>
    <n v="0.09"/>
    <n v="6126415"/>
    <n v="29872950"/>
    <n v="35999365"/>
    <n v="677796420"/>
    <n v="471345063"/>
    <n v="206451357"/>
  </r>
  <r>
    <n v="67"/>
    <n v="6920540"/>
    <x v="49"/>
    <x v="18"/>
    <m/>
    <m/>
    <m/>
    <m/>
    <m/>
    <m/>
    <m/>
    <m/>
    <m/>
    <m/>
    <m/>
    <m/>
    <m/>
    <m/>
    <m/>
    <m/>
    <m/>
    <m/>
    <m/>
    <m/>
    <m/>
    <n v="0"/>
    <m/>
    <m/>
    <m/>
  </r>
  <r>
    <n v="68"/>
    <n v="6920780"/>
    <x v="50"/>
    <x v="0"/>
    <s v="na"/>
    <s v="na"/>
    <s v="na"/>
    <s v="na"/>
    <s v="na"/>
    <n v="35012000"/>
    <s v="na"/>
    <s v="na"/>
    <s v="na"/>
    <s v="na"/>
    <n v="22578000"/>
    <n v="2157000"/>
    <n v="24735000"/>
    <n v="23180000"/>
    <n v="1555000"/>
    <n v="0.06"/>
    <n v="0"/>
    <n v="1555000"/>
    <n v="0.06"/>
    <n v="1590000"/>
    <n v="6000"/>
    <n v="1596000"/>
    <s v="na"/>
    <s v="na"/>
    <s v="na"/>
  </r>
  <r>
    <n v="68"/>
    <n v="6920780"/>
    <x v="50"/>
    <x v="1"/>
    <s v="na"/>
    <s v="na"/>
    <s v="na"/>
    <s v="na"/>
    <s v="na"/>
    <n v="39423000"/>
    <s v="na"/>
    <s v="na"/>
    <s v="na"/>
    <s v="na"/>
    <n v="24886000"/>
    <n v="1866000"/>
    <n v="26752000"/>
    <n v="25240000"/>
    <n v="1512000"/>
    <n v="0.05"/>
    <n v="0"/>
    <n v="1512000"/>
    <n v="0.05"/>
    <n v="1262000"/>
    <n v="63000"/>
    <n v="1325000"/>
    <s v="na"/>
    <s v="na"/>
    <s v="na"/>
  </r>
  <r>
    <n v="68"/>
    <n v="6920780"/>
    <x v="50"/>
    <x v="2"/>
    <s v="na"/>
    <s v="na"/>
    <s v="na"/>
    <s v="na"/>
    <s v="na"/>
    <n v="45016000"/>
    <s v="na"/>
    <s v="na"/>
    <s v="na"/>
    <s v="na"/>
    <n v="25753000"/>
    <n v="2792000"/>
    <n v="28545000"/>
    <n v="26844000"/>
    <n v="1701000"/>
    <n v="0.05"/>
    <n v="0"/>
    <n v="1701000"/>
    <n v="0.05"/>
    <n v="760000"/>
    <n v="1368000"/>
    <n v="2128000"/>
    <s v="na"/>
    <s v="na"/>
    <s v="na"/>
  </r>
  <r>
    <n v="68"/>
    <n v="6920780"/>
    <x v="50"/>
    <x v="3"/>
    <s v="na"/>
    <s v="na"/>
    <s v="na"/>
    <s v="na"/>
    <s v="na"/>
    <n v="46952000"/>
    <s v="na"/>
    <s v="na"/>
    <s v="na"/>
    <s v="na"/>
    <n v="28591000"/>
    <n v="2924000"/>
    <n v="31515000"/>
    <n v="30084000"/>
    <n v="1431000"/>
    <n v="0.04"/>
    <n v="0"/>
    <n v="1431000"/>
    <n v="0.04"/>
    <n v="950000"/>
    <n v="1593000"/>
    <n v="2543000"/>
    <s v="na"/>
    <s v="na"/>
    <s v="na"/>
  </r>
  <r>
    <n v="68"/>
    <n v="6920780"/>
    <x v="50"/>
    <x v="4"/>
    <s v="na"/>
    <s v="na"/>
    <s v="na"/>
    <s v="na"/>
    <s v="na"/>
    <n v="52395000"/>
    <s v="na"/>
    <s v="na"/>
    <s v="na"/>
    <s v="na"/>
    <n v="32536000"/>
    <n v="2735000"/>
    <n v="35271000"/>
    <n v="33265000"/>
    <n v="2006000"/>
    <n v="0.05"/>
    <n v="0"/>
    <n v="2006000"/>
    <n v="0.05"/>
    <n v="925000"/>
    <n v="2671000"/>
    <n v="3596000"/>
    <s v="na"/>
    <s v="na"/>
    <s v="na"/>
  </r>
  <r>
    <n v="68"/>
    <n v="6920780"/>
    <x v="50"/>
    <x v="5"/>
    <s v="na"/>
    <s v="na"/>
    <s v="na"/>
    <s v="na"/>
    <s v="na"/>
    <n v="57442000"/>
    <s v="na"/>
    <s v="na"/>
    <s v="na"/>
    <s v="na"/>
    <n v="35518000"/>
    <n v="590766"/>
    <n v="36108766"/>
    <n v="35419427"/>
    <n v="689339"/>
    <n v="0.01"/>
    <n v="1398292"/>
    <n v="2088000"/>
    <n v="0.05"/>
    <n v="873000"/>
    <n v="3447000"/>
    <n v="4320000"/>
    <s v="na"/>
    <s v="na"/>
    <s v="na"/>
  </r>
  <r>
    <n v="68"/>
    <n v="6920780"/>
    <x v="50"/>
    <x v="6"/>
    <s v="na"/>
    <s v="na"/>
    <s v="na"/>
    <s v="na"/>
    <s v="na"/>
    <n v="59732728"/>
    <s v="na"/>
    <s v="na"/>
    <s v="na"/>
    <s v="na"/>
    <n v="37638331"/>
    <n v="2183669"/>
    <n v="39822000"/>
    <n v="37302000"/>
    <n v="2520000"/>
    <n v="0.06"/>
    <n v="0"/>
    <n v="2520000"/>
    <n v="0.06"/>
    <n v="958000"/>
    <n v="4076678"/>
    <n v="5034678"/>
    <s v="na"/>
    <s v="na"/>
    <s v="na"/>
  </r>
  <r>
    <n v="68"/>
    <n v="6920780"/>
    <x v="50"/>
    <x v="7"/>
    <n v="15740718"/>
    <n v="45832419"/>
    <n v="0"/>
    <n v="0"/>
    <n v="4319"/>
    <n v="61577456"/>
    <n v="11459606"/>
    <n v="2035744"/>
    <n v="3524504"/>
    <n v="17019854"/>
    <n v="37713651"/>
    <n v="2224223"/>
    <n v="39937874"/>
    <n v="39619673"/>
    <n v="318201"/>
    <n v="7.9673995666369197E-3"/>
    <n v="0"/>
    <n v="318201"/>
    <n v="7.9673995666369197E-3"/>
    <n v="1069102"/>
    <n v="5774849"/>
    <n v="6843951"/>
    <n v="29739495"/>
    <n v="18544292"/>
    <n v="11195203"/>
  </r>
  <r>
    <n v="68"/>
    <n v="6920780"/>
    <x v="50"/>
    <x v="8"/>
    <n v="17214521"/>
    <n v="45529494"/>
    <n v="0"/>
    <n v="0"/>
    <n v="0"/>
    <n v="62744015"/>
    <n v="12715614"/>
    <n v="2646300"/>
    <n v="3177075"/>
    <n v="18538989"/>
    <n v="38025780"/>
    <n v="0"/>
    <n v="38025780"/>
    <n v="37603136"/>
    <n v="422644"/>
    <n v="0.06"/>
    <n v="2093922"/>
    <n v="2516566"/>
    <n v="0.05"/>
    <n v="1118709"/>
    <n v="5060537"/>
    <n v="6179246"/>
    <n v="29739495"/>
    <n v="18544292"/>
    <n v="11195203"/>
  </r>
  <r>
    <n v="68"/>
    <n v="6920780"/>
    <x v="50"/>
    <x v="9"/>
    <n v="17995538"/>
    <n v="46958359"/>
    <n v="0"/>
    <n v="3508598"/>
    <n v="0"/>
    <n v="68462495"/>
    <n v="12781049"/>
    <n v="2508821"/>
    <n v="3286421"/>
    <n v="18576290"/>
    <n v="43069424"/>
    <n v="0"/>
    <n v="43069424"/>
    <n v="42148802"/>
    <n v="920622"/>
    <n v="0.03"/>
    <n v="2066444"/>
    <n v="2987066"/>
    <n v="0.06"/>
    <n v="1071768"/>
    <n v="5745013"/>
    <n v="6816781"/>
    <n v="29882957"/>
    <n v="20759628"/>
    <n v="9123329"/>
  </r>
  <r>
    <n v="68"/>
    <n v="6920780"/>
    <x v="50"/>
    <x v="10"/>
    <n v="19137895"/>
    <n v="49721967"/>
    <n v="0"/>
    <n v="7225903"/>
    <n v="0"/>
    <n v="76085765"/>
    <n v="15634693"/>
    <n v="3746988"/>
    <n v="2583858"/>
    <n v="21965539"/>
    <n v="47444787"/>
    <n v="667054"/>
    <n v="48111841"/>
    <n v="46986562"/>
    <n v="1125279"/>
    <n v="0.04"/>
    <n v="1756063"/>
    <n v="2881342"/>
    <n v="0.05"/>
    <n v="973509"/>
    <n v="5701930"/>
    <n v="6675439"/>
    <n v="30546682"/>
    <n v="22109461"/>
    <n v="8437221"/>
  </r>
  <r>
    <n v="68"/>
    <n v="6920780"/>
    <x v="50"/>
    <x v="11"/>
    <n v="20533117"/>
    <n v="53491363"/>
    <n v="0"/>
    <n v="8833923"/>
    <n v="0"/>
    <n v="82858403"/>
    <n v="16098508"/>
    <n v="3623462"/>
    <n v="4360274"/>
    <n v="24082244"/>
    <n v="51147186"/>
    <n v="621333"/>
    <n v="52332549"/>
    <n v="51494428"/>
    <n v="838121"/>
    <n v="0.01"/>
    <n v="1704639"/>
    <n v="2542760"/>
    <n v="0.04"/>
    <n v="1219404"/>
    <n v="5845537"/>
    <n v="7064941"/>
    <n v="33612034"/>
    <n v="24876429"/>
    <n v="8735605"/>
  </r>
  <r>
    <n v="68"/>
    <n v="6920780"/>
    <x v="50"/>
    <x v="12"/>
    <n v="17841000"/>
    <n v="59872000"/>
    <n v="0"/>
    <n v="9496000"/>
    <n v="0"/>
    <n v="87209000"/>
    <n v="17434000"/>
    <n v="4516000"/>
    <n v="5984000"/>
    <n v="27934000"/>
    <n v="51744000"/>
    <n v="699000"/>
    <n v="52443000"/>
    <n v="53879000"/>
    <n v="-1436000"/>
    <n v="-0.02"/>
    <n v="1543000"/>
    <n v="107000"/>
    <n v="1.98199533212314E-3"/>
    <n v="1170000"/>
    <n v="6361000"/>
    <n v="7531000"/>
    <n v="35672000"/>
    <n v="24640000"/>
    <n v="11032000"/>
  </r>
  <r>
    <n v="68"/>
    <n v="6920780"/>
    <x v="50"/>
    <x v="13"/>
    <n v="18016286"/>
    <n v="60157992"/>
    <n v="0"/>
    <n v="12221969"/>
    <n v="0"/>
    <n v="90396248"/>
    <n v="19502403"/>
    <n v="4900188"/>
    <n v="4783282"/>
    <n v="29185873"/>
    <n v="53610532"/>
    <n v="2743000"/>
    <n v="56353532"/>
    <n v="55096000"/>
    <n v="1257532"/>
    <n v="0.02"/>
    <n v="-587000"/>
    <n v="670532"/>
    <n v="0.01"/>
    <n v="1185084"/>
    <n v="6414760"/>
    <n v="7599844"/>
    <n v="39997355"/>
    <n v="25830450"/>
    <n v="14166905"/>
  </r>
  <r>
    <n v="68"/>
    <n v="6920780"/>
    <x v="50"/>
    <x v="14"/>
    <n v="16578647"/>
    <n v="70680152"/>
    <n v="0"/>
    <n v="15985679"/>
    <n v="0"/>
    <n v="103244478"/>
    <n v="22244324"/>
    <n v="8980621"/>
    <n v="5092438"/>
    <n v="36317383"/>
    <n v="62591143"/>
    <n v="2030511"/>
    <n v="64621654"/>
    <n v="61815621"/>
    <n v="2806033"/>
    <n v="0.04"/>
    <n v="-1346938"/>
    <n v="1459095"/>
    <n v="0.02"/>
    <n v="1089327"/>
    <n v="3246625"/>
    <n v="4335952"/>
    <n v="40551936"/>
    <n v="27749865"/>
    <n v="12802071"/>
  </r>
  <r>
    <n v="68"/>
    <n v="6920780"/>
    <x v="50"/>
    <x v="15"/>
    <n v="24627071"/>
    <n v="75021144"/>
    <n v="0"/>
    <n v="17293863"/>
    <n v="0"/>
    <n v="116942078"/>
    <n v="23531675"/>
    <n v="9626423"/>
    <n v="7432359"/>
    <n v="40590457"/>
    <n v="72426561"/>
    <n v="1675221"/>
    <n v="74101782"/>
    <n v="69439571"/>
    <n v="4662211"/>
    <n v="0.06"/>
    <n v="-1244142"/>
    <n v="3418069"/>
    <n v="0.04"/>
    <n v="929148"/>
    <n v="2995912"/>
    <n v="3925060"/>
    <n v="42278230"/>
    <n v="29702850"/>
    <n v="12575380"/>
  </r>
  <r>
    <n v="68"/>
    <n v="6920780"/>
    <x v="50"/>
    <x v="16"/>
    <n v="27569182"/>
    <n v="79852974"/>
    <n v="0"/>
    <n v="20371595"/>
    <n v="0"/>
    <n v="127793751"/>
    <n v="27177012"/>
    <n v="10350081"/>
    <n v="10493676"/>
    <n v="48020769"/>
    <n v="76331061"/>
    <n v="1903513"/>
    <n v="78234574"/>
    <n v="70962753"/>
    <n v="7271821"/>
    <n v="0.09"/>
    <n v="-1542970"/>
    <n v="5728851"/>
    <n v="7.0000000000000007E-2"/>
    <n v="1391196"/>
    <n v="2050725"/>
    <n v="3441921"/>
    <n v="44505541"/>
    <n v="31720421"/>
    <n v="12785120"/>
  </r>
  <r>
    <n v="68"/>
    <n v="6920780"/>
    <x v="50"/>
    <x v="17"/>
    <n v="32094358"/>
    <n v="84052899"/>
    <n v="0"/>
    <n v="23072635"/>
    <n v="0"/>
    <n v="139219892"/>
    <n v="25904487"/>
    <n v="11328277"/>
    <n v="14779450"/>
    <n v="52012215"/>
    <n v="82557102"/>
    <n v="1161533"/>
    <n v="83718635"/>
    <n v="76658743"/>
    <n v="7059892"/>
    <n v="0.08"/>
    <n v="487794"/>
    <n v="7547686"/>
    <n v="0.08"/>
    <n v="2357375"/>
    <n v="2293202"/>
    <n v="4650577"/>
    <n v="45068446"/>
    <n v="33575338"/>
    <n v="11493108"/>
  </r>
  <r>
    <n v="68"/>
    <n v="6920780"/>
    <x v="50"/>
    <x v="18"/>
    <n v="29857393"/>
    <n v="90588544"/>
    <n v="0"/>
    <n v="23566728"/>
    <n v="0"/>
    <n v="144012665"/>
    <n v="29990401"/>
    <n v="4611923"/>
    <n v="16466809"/>
    <n v="51069133"/>
    <n v="85693738"/>
    <n v="1654316"/>
    <n v="87348054"/>
    <n v="83242391"/>
    <n v="4105663"/>
    <m/>
    <n v="-1003258"/>
    <n v="3102405"/>
    <m/>
    <n v="2057293"/>
    <n v="5192501"/>
    <n v="7249794"/>
    <n v="45623133"/>
    <n v="35339929"/>
    <n v="10283204"/>
  </r>
  <r>
    <n v="69"/>
    <n v="6920004"/>
    <x v="51"/>
    <x v="0"/>
    <s v="na"/>
    <s v="na"/>
    <s v="na"/>
    <s v="na"/>
    <s v="na"/>
    <n v="131258717"/>
    <s v="na"/>
    <s v="na"/>
    <s v="na"/>
    <s v="na"/>
    <n v="79047900"/>
    <n v="4072700"/>
    <n v="83120600"/>
    <n v="82008500"/>
    <n v="1112100"/>
    <n v="0.01"/>
    <n v="2378800"/>
    <n v="3490900"/>
    <n v="0.04"/>
    <n v="3178600"/>
    <n v="1155400"/>
    <n v="4334000"/>
    <s v="na"/>
    <s v="na"/>
    <s v="na"/>
  </r>
  <r>
    <n v="69"/>
    <n v="6920004"/>
    <x v="51"/>
    <x v="1"/>
    <s v="na"/>
    <s v="na"/>
    <s v="na"/>
    <s v="na"/>
    <s v="na"/>
    <n v="153541938"/>
    <s v="na"/>
    <s v="na"/>
    <s v="na"/>
    <s v="na"/>
    <n v="87885400"/>
    <n v="4251300"/>
    <n v="92136700"/>
    <n v="90995100"/>
    <n v="1141600"/>
    <n v="0.01"/>
    <n v="-2144400"/>
    <n v="-1002800"/>
    <n v="-0.01"/>
    <n v="2919500"/>
    <n v="950600"/>
    <n v="3870100"/>
    <s v="na"/>
    <s v="na"/>
    <s v="na"/>
  </r>
  <r>
    <n v="69"/>
    <n v="6920004"/>
    <x v="51"/>
    <x v="2"/>
    <s v="na"/>
    <s v="na"/>
    <s v="na"/>
    <s v="na"/>
    <s v="na"/>
    <n v="148459700"/>
    <s v="na"/>
    <s v="na"/>
    <s v="na"/>
    <s v="na"/>
    <n v="100510800"/>
    <n v="7674300"/>
    <n v="108185100"/>
    <n v="107458800"/>
    <n v="726300"/>
    <n v="6.7134938175404902E-3"/>
    <n v="201600"/>
    <n v="927900"/>
    <n v="8.5610134822815005E-3"/>
    <n v="3919700"/>
    <n v="1145100"/>
    <n v="5064800"/>
    <s v="na"/>
    <s v="na"/>
    <s v="na"/>
  </r>
  <r>
    <n v="69"/>
    <n v="6920004"/>
    <x v="51"/>
    <x v="3"/>
    <s v="na"/>
    <s v="na"/>
    <s v="na"/>
    <s v="na"/>
    <s v="na"/>
    <n v="214226936"/>
    <s v="na"/>
    <s v="na"/>
    <s v="na"/>
    <s v="na"/>
    <n v="109150801"/>
    <n v="11557799"/>
    <n v="120708600"/>
    <n v="120339700"/>
    <n v="368900"/>
    <n v="3.0561202764343202E-3"/>
    <n v="3199500"/>
    <n v="3568400"/>
    <n v="0.02"/>
    <n v="5946700"/>
    <n v="5592661"/>
    <n v="11539361"/>
    <s v="na"/>
    <s v="na"/>
    <s v="na"/>
  </r>
  <r>
    <n v="69"/>
    <n v="6920004"/>
    <x v="51"/>
    <x v="4"/>
    <s v="na"/>
    <s v="na"/>
    <s v="na"/>
    <s v="na"/>
    <s v="na"/>
    <n v="238601864"/>
    <s v="na"/>
    <s v="na"/>
    <s v="na"/>
    <s v="na"/>
    <n v="113220800"/>
    <n v="14962400"/>
    <n v="128183200"/>
    <n v="125669300"/>
    <n v="2513900"/>
    <n v="0.01"/>
    <n v="2088200"/>
    <n v="4602100"/>
    <n v="0.03"/>
    <n v="9421800"/>
    <n v="1292300"/>
    <n v="10714100"/>
    <s v="na"/>
    <s v="na"/>
    <s v="na"/>
  </r>
  <r>
    <n v="69"/>
    <n v="6920004"/>
    <x v="51"/>
    <x v="5"/>
    <s v="na"/>
    <s v="na"/>
    <s v="na"/>
    <s v="na"/>
    <s v="na"/>
    <n v="255670309"/>
    <s v="na"/>
    <s v="na"/>
    <s v="na"/>
    <s v="na"/>
    <n v="120945100"/>
    <n v="16968000"/>
    <n v="137913100"/>
    <n v="133925600"/>
    <n v="3987500"/>
    <n v="0.02"/>
    <n v="3350900"/>
    <n v="7338400"/>
    <n v="0.05"/>
    <n v="10870200"/>
    <n v="5269726"/>
    <n v="16139926"/>
    <s v="na"/>
    <s v="na"/>
    <s v="na"/>
  </r>
  <r>
    <n v="69"/>
    <n v="6920004"/>
    <x v="51"/>
    <x v="6"/>
    <s v="na"/>
    <s v="na"/>
    <s v="na"/>
    <s v="na"/>
    <s v="na"/>
    <n v="284228682"/>
    <s v="na"/>
    <s v="na"/>
    <s v="na"/>
    <s v="na"/>
    <n v="130419200"/>
    <n v="6844800"/>
    <n v="137264000"/>
    <n v="136387100"/>
    <n v="876900"/>
    <n v="6.3884193962000201E-3"/>
    <n v="1078600"/>
    <n v="1955500"/>
    <n v="0.01"/>
    <n v="11122700"/>
    <n v="6636339"/>
    <n v="17759039"/>
    <s v="na"/>
    <s v="na"/>
    <s v="na"/>
  </r>
  <r>
    <n v="69"/>
    <n v="6920004"/>
    <x v="51"/>
    <x v="7"/>
    <n v="137704853"/>
    <n v="178427802"/>
    <n v="0"/>
    <n v="0"/>
    <n v="0"/>
    <n v="316132655"/>
    <n v="82980735"/>
    <n v="19017735"/>
    <n v="53478376"/>
    <n v="155476846"/>
    <n v="142546900"/>
    <n v="6726500"/>
    <n v="149273400"/>
    <n v="147699200"/>
    <n v="1574200"/>
    <n v="0.01"/>
    <n v="2593300"/>
    <n v="4167500"/>
    <n v="0.02"/>
    <n v="13080800"/>
    <n v="5028109"/>
    <n v="18108909"/>
    <n v="122573500"/>
    <n v="73301200"/>
    <n v="49272300"/>
  </r>
  <r>
    <n v="69"/>
    <n v="6920004"/>
    <x v="51"/>
    <x v="8"/>
    <n v="134824995"/>
    <n v="202586668"/>
    <n v="0"/>
    <n v="0"/>
    <n v="0"/>
    <n v="337411663"/>
    <n v="84298594"/>
    <n v="19738442"/>
    <n v="63135381"/>
    <n v="167172417"/>
    <n v="148146300"/>
    <n v="6861100"/>
    <n v="155007400"/>
    <n v="155049700"/>
    <n v="-42300"/>
    <n v="-2.4640456133871703E-4"/>
    <n v="-4648100"/>
    <n v="-4690400"/>
    <n v="0.01"/>
    <n v="16661500"/>
    <n v="5431446"/>
    <n v="22092946"/>
    <n v="131682400"/>
    <n v="81305300"/>
    <n v="50377100"/>
  </r>
  <r>
    <n v="69"/>
    <n v="6920004"/>
    <x v="51"/>
    <x v="9"/>
    <n v="128288032"/>
    <n v="219119168"/>
    <m/>
    <m/>
    <m/>
    <n v="347407200"/>
    <n v="92384044"/>
    <n v="24375381"/>
    <n v="58168605"/>
    <n v="174928030"/>
    <n v="163623100"/>
    <n v="6738900"/>
    <n v="170362000"/>
    <n v="172126700"/>
    <n v="-1764700"/>
    <n v="-0.01"/>
    <n v="502700"/>
    <n v="-1262000"/>
    <n v="-7.3859609386842297E-3"/>
    <n v="17700200"/>
    <n v="8856070"/>
    <n v="26556270"/>
    <n v="135684592"/>
    <n v="90088629"/>
    <n v="45595963"/>
  </r>
  <r>
    <n v="69"/>
    <n v="6920004"/>
    <x v="51"/>
    <x v="10"/>
    <n v="135770322"/>
    <n v="228525113"/>
    <m/>
    <m/>
    <m/>
    <n v="364295435"/>
    <n v="99831678"/>
    <n v="29301187"/>
    <n v="61873670"/>
    <n v="191006535"/>
    <n v="173288900"/>
    <n v="6926000"/>
    <n v="180214900"/>
    <n v="178255400"/>
    <n v="1959500"/>
    <n v="0.01"/>
    <n v="1753000"/>
    <n v="3712500"/>
    <n v="0.02"/>
    <n v="19295100"/>
    <n v="9324843"/>
    <n v="28619943"/>
    <n v="138049722"/>
    <n v="98415385"/>
    <n v="39634337"/>
  </r>
  <r>
    <n v="69"/>
    <n v="6920004"/>
    <x v="51"/>
    <x v="11"/>
    <n v="128084815"/>
    <n v="242535061"/>
    <m/>
    <m/>
    <m/>
    <n v="370619876"/>
    <n v="75212168"/>
    <n v="32774169"/>
    <n v="91784639"/>
    <n v="199770976"/>
    <n v="170848900"/>
    <n v="7441400"/>
    <n v="178290300"/>
    <n v="175492100"/>
    <n v="2798200"/>
    <n v="0.01"/>
    <n v="-8588300"/>
    <n v="-5790100"/>
    <n v="-0.03"/>
    <n v="15380500"/>
    <n v="9398515"/>
    <n v="24779015"/>
    <n v="141720505"/>
    <n v="106230599"/>
    <n v="35489906"/>
  </r>
  <r>
    <n v="69"/>
    <n v="6920004"/>
    <x v="51"/>
    <x v="12"/>
    <n v="126040271"/>
    <n v="252047018"/>
    <n v="0"/>
    <n v="0"/>
    <n v="0"/>
    <n v="378087289"/>
    <n v="107223555"/>
    <n v="35041794"/>
    <n v="66108840"/>
    <n v="208374189"/>
    <n v="154437200"/>
    <n v="12242400"/>
    <n v="166679600"/>
    <n v="166846600"/>
    <n v="-167000"/>
    <n v="-1.0019222508333399E-3"/>
    <n v="-960900"/>
    <n v="-1127900"/>
    <n v="-6.8061118027114599E-3"/>
    <n v="15275900"/>
    <n v="9652989"/>
    <n v="24928889"/>
    <n v="149503521"/>
    <n v="114163379"/>
    <n v="35340142"/>
  </r>
  <r>
    <n v="69"/>
    <n v="6920004"/>
    <x v="51"/>
    <x v="13"/>
    <n v="125267303"/>
    <n v="250842998"/>
    <m/>
    <m/>
    <m/>
    <n v="376110301"/>
    <n v="104002027"/>
    <n v="36119721"/>
    <n v="58053472"/>
    <m/>
    <n v="149470700"/>
    <n v="11315100"/>
    <n v="160785800"/>
    <n v="164069100"/>
    <n v="-3283300"/>
    <n v="-0.02"/>
    <n v="4448800"/>
    <n v="1165500"/>
    <n v="7.05360741636437E-3"/>
    <n v="16264700"/>
    <n v="12199681"/>
    <n v="28464381"/>
    <n v="155971198"/>
    <n v="121588208"/>
    <n v="34382990"/>
  </r>
  <r>
    <n v="69"/>
    <n v="6920004"/>
    <x v="51"/>
    <x v="14"/>
    <n v="128857436"/>
    <n v="265461580"/>
    <m/>
    <m/>
    <m/>
    <n v="394319016"/>
    <n v="106920897"/>
    <n v="54381645"/>
    <n v="52463741"/>
    <n v="213766283"/>
    <n v="159179200"/>
    <n v="14396900"/>
    <n v="173576100"/>
    <n v="173632100"/>
    <n v="-56000"/>
    <n v="-3.2262506186047502E-4"/>
    <n v="2003600"/>
    <n v="1947600"/>
    <n v="0.01"/>
    <n v="11578500"/>
    <n v="9795033"/>
    <n v="21373533"/>
    <n v="162736657"/>
    <n v="128687180"/>
    <n v="34049477"/>
  </r>
  <r>
    <n v="69"/>
    <n v="6920004"/>
    <x v="51"/>
    <x v="15"/>
    <n v="123085104"/>
    <n v="276161909"/>
    <m/>
    <m/>
    <m/>
    <n v="399247013"/>
    <n v="107581220"/>
    <n v="68597926"/>
    <n v="52630317"/>
    <n v="228809463"/>
    <n v="155750100"/>
    <n v="14076100"/>
    <n v="169826200"/>
    <n v="174630400"/>
    <n v="-4804200"/>
    <n v="-0.02"/>
    <n v="-11479700"/>
    <n v="-16283900"/>
    <n v="-0.1"/>
    <n v="7769800"/>
    <n v="6917650"/>
    <n v="14687450"/>
    <n v="170539169"/>
    <n v="135605815"/>
    <n v="34933354"/>
  </r>
  <r>
    <n v="69"/>
    <n v="6920004"/>
    <x v="51"/>
    <x v="16"/>
    <n v="127094243"/>
    <n v="290392167"/>
    <m/>
    <m/>
    <m/>
    <n v="417486410"/>
    <n v="119018934"/>
    <n v="65792606"/>
    <n v="56024000"/>
    <n v="240835540"/>
    <n v="160925957"/>
    <n v="16142937"/>
    <n v="177068894"/>
    <n v="181531815"/>
    <n v="-4462921"/>
    <n v="-0.02"/>
    <n v="-11586481"/>
    <n v="-16049402"/>
    <n v="-0.09"/>
    <n v="8772491"/>
    <n v="6952422"/>
    <n v="15724913"/>
    <n v="175871345"/>
    <n v="139898957"/>
    <n v="35972388"/>
  </r>
  <r>
    <n v="69"/>
    <n v="6920004"/>
    <x v="51"/>
    <x v="17"/>
    <n v="133000292"/>
    <n v="297626690"/>
    <m/>
    <m/>
    <m/>
    <n v="430626982"/>
    <n v="124457883"/>
    <n v="64795630"/>
    <n v="57015135"/>
    <n v="246268648"/>
    <n v="165509819"/>
    <n v="23610900"/>
    <n v="189120719"/>
    <n v="190615100"/>
    <n v="-1494381"/>
    <n v="-7.9017307458523409E-3"/>
    <n v="9679100"/>
    <n v="8184719"/>
    <n v="0.04"/>
    <n v="11336000"/>
    <n v="7512515"/>
    <n v="18848515"/>
    <n v="184193900"/>
    <n v="147098000"/>
    <n v="37095900"/>
  </r>
  <r>
    <n v="69"/>
    <n v="6920004"/>
    <x v="51"/>
    <x v="18"/>
    <n v="156447200"/>
    <n v="306511300"/>
    <n v="0"/>
    <n v="0"/>
    <n v="0"/>
    <n v="462958500"/>
    <n v="128186600"/>
    <n v="67270600"/>
    <n v="72654600"/>
    <m/>
    <n v="175006400"/>
    <n v="17321400"/>
    <n v="192327800"/>
    <n v="193886900"/>
    <n v="-1559100"/>
    <m/>
    <n v="6978700"/>
    <n v="5419600"/>
    <m/>
    <n v="11805300"/>
    <n v="8034900"/>
    <n v="19840200"/>
    <n v="197615500"/>
    <n v="154119800"/>
    <n v="43495700"/>
  </r>
  <r>
    <n v="72"/>
    <n v="6920130"/>
    <x v="52"/>
    <x v="0"/>
    <s v="na"/>
    <s v="na"/>
    <s v="na"/>
    <s v="na"/>
    <s v="na"/>
    <n v="15486581"/>
    <s v="na"/>
    <s v="na"/>
    <s v="na"/>
    <s v="na"/>
    <n v="10767393"/>
    <n v="261703"/>
    <n v="11029096"/>
    <n v="11737670"/>
    <n v="-708574"/>
    <n v="-0.06"/>
    <n v="0"/>
    <n v="-708574"/>
    <n v="-0.06"/>
    <n v="357518"/>
    <n v="57522"/>
    <n v="415040"/>
    <s v="na"/>
    <s v="na"/>
    <s v="na"/>
  </r>
  <r>
    <n v="72"/>
    <n v="6920130"/>
    <x v="52"/>
    <x v="1"/>
    <s v="na"/>
    <s v="na"/>
    <s v="na"/>
    <s v="na"/>
    <s v="na"/>
    <n v="19196453"/>
    <s v="na"/>
    <s v="na"/>
    <s v="na"/>
    <s v="na"/>
    <n v="13472336"/>
    <n v="324193"/>
    <n v="13796529"/>
    <n v="13680834"/>
    <n v="115695"/>
    <n v="8.3858048643974097E-3"/>
    <n v="0"/>
    <n v="115695"/>
    <n v="8.3858048643974097E-3"/>
    <n v="688407"/>
    <n v="125465"/>
    <n v="813872"/>
    <s v="na"/>
    <s v="na"/>
    <s v="na"/>
  </r>
  <r>
    <n v="72"/>
    <n v="6920130"/>
    <x v="52"/>
    <x v="2"/>
    <s v="na"/>
    <s v="na"/>
    <s v="na"/>
    <s v="na"/>
    <s v="na"/>
    <n v="13280945"/>
    <s v="na"/>
    <s v="na"/>
    <s v="na"/>
    <s v="na"/>
    <n v="8653204"/>
    <n v="381143"/>
    <n v="9034347"/>
    <n v="11504515"/>
    <n v="-2470168"/>
    <n v="-0.27"/>
    <n v="0"/>
    <n v="-2470168"/>
    <n v="-0.27"/>
    <n v="381142"/>
    <n v="0"/>
    <n v="381142"/>
    <s v="na"/>
    <s v="na"/>
    <s v="na"/>
  </r>
  <r>
    <n v="72"/>
    <n v="6920130"/>
    <x v="52"/>
    <x v="3"/>
    <s v="na"/>
    <s v="na"/>
    <s v="na"/>
    <s v="na"/>
    <s v="na"/>
    <n v="13221468"/>
    <s v="na"/>
    <s v="na"/>
    <s v="na"/>
    <s v="na"/>
    <n v="8912292"/>
    <n v="2163033"/>
    <n v="11075325"/>
    <n v="11918329"/>
    <n v="-843004"/>
    <n v="-7.0000000000000007E-2"/>
    <n v="-17746"/>
    <n v="-860750"/>
    <n v="-7.0000000000000007E-2"/>
    <n v="2023154"/>
    <n v="56935"/>
    <n v="2080089"/>
    <s v="na"/>
    <s v="na"/>
    <s v="na"/>
  </r>
  <r>
    <n v="72"/>
    <n v="6920130"/>
    <x v="52"/>
    <x v="4"/>
    <s v="na"/>
    <s v="na"/>
    <s v="na"/>
    <s v="na"/>
    <s v="na"/>
    <n v="15309117"/>
    <s v="na"/>
    <s v="na"/>
    <s v="na"/>
    <s v="na"/>
    <n v="9709547"/>
    <n v="2878990"/>
    <n v="12588537"/>
    <n v="13880603"/>
    <n v="-1292066"/>
    <n v="-0.1"/>
    <n v="13686"/>
    <n v="-1278380"/>
    <n v="-0.1"/>
    <n v="2735795"/>
    <n v="108419"/>
    <n v="2844214"/>
    <s v="na"/>
    <s v="na"/>
    <s v="na"/>
  </r>
  <r>
    <n v="72"/>
    <n v="6920130"/>
    <x v="52"/>
    <x v="5"/>
    <s v="na"/>
    <s v="na"/>
    <s v="na"/>
    <s v="na"/>
    <s v="na"/>
    <n v="16326013"/>
    <s v="na"/>
    <s v="na"/>
    <s v="na"/>
    <s v="na"/>
    <n v="10773356"/>
    <n v="2066283"/>
    <n v="12839639"/>
    <n v="13850494"/>
    <n v="-1010855"/>
    <n v="-7.0000000000000007E-2"/>
    <n v="211929"/>
    <n v="-798926"/>
    <n v="-0.06"/>
    <n v="1784703"/>
    <n v="176662"/>
    <n v="1961365"/>
    <s v="na"/>
    <s v="na"/>
    <s v="na"/>
  </r>
  <r>
    <n v="72"/>
    <n v="6920130"/>
    <x v="52"/>
    <x v="6"/>
    <s v="na"/>
    <s v="na"/>
    <s v="na"/>
    <s v="na"/>
    <s v="na"/>
    <n v="18465329"/>
    <s v="na"/>
    <s v="na"/>
    <s v="na"/>
    <s v="na"/>
    <n v="12678653"/>
    <n v="316259"/>
    <n v="12994912"/>
    <n v="12156091"/>
    <n v="838821"/>
    <n v="0.06"/>
    <n v="4289"/>
    <n v="843110"/>
    <n v="0.06"/>
    <n v="1361638"/>
    <n v="161644"/>
    <n v="1523282"/>
    <s v="na"/>
    <s v="na"/>
    <s v="na"/>
  </r>
  <r>
    <n v="72"/>
    <n v="6920130"/>
    <x v="52"/>
    <x v="7"/>
    <n v="851074"/>
    <n v="18452858"/>
    <n v="0"/>
    <n v="0"/>
    <n v="0"/>
    <n v="19303932"/>
    <n v="2140133"/>
    <n v="1322270"/>
    <n v="2065667"/>
    <n v="5528070"/>
    <n v="11980990"/>
    <n v="271990"/>
    <n v="12252980"/>
    <n v="13699237"/>
    <n v="-1446257"/>
    <n v="-0.11"/>
    <n v="39174"/>
    <n v="-1407083"/>
    <n v="-0.11"/>
    <n v="1596314"/>
    <n v="198558"/>
    <n v="1794872"/>
    <n v="7773079"/>
    <n v="2364844"/>
    <n v="5408235"/>
  </r>
  <r>
    <n v="72"/>
    <n v="6920130"/>
    <x v="52"/>
    <x v="8"/>
    <n v="1017699"/>
    <n v="21638098"/>
    <n v="0"/>
    <n v="0"/>
    <n v="0"/>
    <n v="22655797"/>
    <n v="2328579"/>
    <n v="1399323"/>
    <n v="2212150"/>
    <n v="5940052"/>
    <n v="14537130"/>
    <n v="142447"/>
    <n v="14679577"/>
    <n v="15584497"/>
    <n v="-904920"/>
    <n v="-0.05"/>
    <n v="30020"/>
    <n v="-874900"/>
    <n v="-0.05"/>
    <n v="1504067"/>
    <n v="674548"/>
    <n v="2178615"/>
    <n v="8295757"/>
    <n v="2927666"/>
    <n v="5368091"/>
  </r>
  <r>
    <n v="72"/>
    <n v="6920130"/>
    <x v="52"/>
    <x v="9"/>
    <n v="1009451"/>
    <n v="27462368"/>
    <m/>
    <m/>
    <m/>
    <n v="28471819"/>
    <n v="3534107"/>
    <n v="1774704"/>
    <n v="2265867"/>
    <n v="7574678"/>
    <n v="19567652"/>
    <n v="146454"/>
    <n v="19714106"/>
    <n v="18738917"/>
    <n v="975189"/>
    <n v="0.04"/>
    <n v="2596"/>
    <n v="977785"/>
    <n v="0.04"/>
    <n v="2001122"/>
    <n v="1329489"/>
    <n v="3330611"/>
    <n v="8815700"/>
    <n v="3587135"/>
    <n v="5228565"/>
  </r>
  <r>
    <n v="72"/>
    <n v="6920130"/>
    <x v="52"/>
    <x v="10"/>
    <n v="775327"/>
    <n v="29583116"/>
    <m/>
    <m/>
    <m/>
    <n v="30358443"/>
    <n v="3854987"/>
    <n v="2672871"/>
    <n v="3822224"/>
    <n v="10350082"/>
    <n v="20008361"/>
    <n v="202256"/>
    <n v="20210617"/>
    <n v="19772285"/>
    <n v="488332"/>
    <n v="0.02"/>
    <n v="1171"/>
    <n v="489503"/>
    <n v="0.02"/>
    <n v="1830200"/>
    <n v="1753680"/>
    <n v="3583880"/>
    <n v="9174552"/>
    <n v="4232122"/>
    <n v="4942430"/>
  </r>
  <r>
    <n v="72"/>
    <n v="6920130"/>
    <x v="52"/>
    <x v="11"/>
    <n v="1152748"/>
    <n v="34142402"/>
    <m/>
    <m/>
    <m/>
    <n v="36432504"/>
    <n v="4948740"/>
    <n v="4068884"/>
    <n v="4180357"/>
    <n v="13197981"/>
    <n v="23234524"/>
    <n v="248117"/>
    <n v="23482641"/>
    <n v="21974049"/>
    <n v="1508592"/>
    <n v="0.06"/>
    <n v="1627"/>
    <n v="1510219"/>
    <n v="0.06"/>
    <n v="2472956"/>
    <n v="1936309"/>
    <n v="4409265"/>
    <n v="10956204"/>
    <n v="5027197"/>
    <n v="5929007"/>
  </r>
  <r>
    <n v="72"/>
    <n v="6920130"/>
    <x v="52"/>
    <x v="12"/>
    <n v="1347308"/>
    <n v="33775439"/>
    <n v="0"/>
    <n v="145104"/>
    <n v="0"/>
    <n v="35267850"/>
    <n v="5680300"/>
    <n v="3684395"/>
    <n v="2157582"/>
    <n v="11522277"/>
    <n v="19440210"/>
    <n v="848321"/>
    <n v="20288531"/>
    <n v="18972584"/>
    <n v="1315947"/>
    <n v="0.06"/>
    <n v="2220"/>
    <n v="1318167"/>
    <n v="0.06"/>
    <n v="2347204"/>
    <n v="1958159"/>
    <n v="4305363"/>
    <n v="16861060"/>
    <n v="5852345"/>
    <n v="11008715"/>
  </r>
  <r>
    <n v="72"/>
    <n v="6920130"/>
    <x v="52"/>
    <x v="13"/>
    <n v="1422913"/>
    <n v="37332463"/>
    <m/>
    <n v="155265"/>
    <m/>
    <n v="38910641"/>
    <n v="7339493"/>
    <n v="4047611"/>
    <n v="2306404"/>
    <m/>
    <n v="20462080"/>
    <n v="438021"/>
    <n v="20900101"/>
    <n v="19914823"/>
    <n v="985278"/>
    <n v="0.04"/>
    <n v="2246"/>
    <n v="987524"/>
    <n v="0.04"/>
    <n v="2563722"/>
    <n v="2191331"/>
    <n v="4755053"/>
    <n v="18687928"/>
    <n v="6955895"/>
    <n v="11732033"/>
  </r>
  <r>
    <n v="72"/>
    <n v="6920130"/>
    <x v="52"/>
    <x v="14"/>
    <n v="1414171"/>
    <n v="41120768"/>
    <m/>
    <n v="1369289"/>
    <m/>
    <n v="43904228"/>
    <n v="8914332"/>
    <n v="6480888"/>
    <n v="2919897"/>
    <n v="18315117"/>
    <n v="22541103"/>
    <n v="213427"/>
    <n v="22754530"/>
    <n v="20838525"/>
    <n v="1916005"/>
    <n v="0.08"/>
    <n v="1856"/>
    <n v="1917861"/>
    <n v="0.08"/>
    <n v="1688716"/>
    <n v="1359292"/>
    <n v="3048008"/>
    <n v="20402586"/>
    <n v="8066346"/>
    <n v="12336240"/>
  </r>
  <r>
    <n v="72"/>
    <n v="6920130"/>
    <x v="52"/>
    <x v="15"/>
    <n v="1502376"/>
    <n v="49446064"/>
    <m/>
    <n v="1818201"/>
    <m/>
    <n v="52766641"/>
    <n v="11002232"/>
    <n v="9310125"/>
    <n v="3648909"/>
    <n v="23961266"/>
    <n v="25945477"/>
    <n v="613316"/>
    <n v="26558793"/>
    <n v="22309246"/>
    <n v="4249547"/>
    <n v="0.16"/>
    <n v="1990"/>
    <n v="4251538"/>
    <n v="0.16"/>
    <n v="1868795"/>
    <n v="991103"/>
    <n v="2859898"/>
    <n v="21766722"/>
    <n v="9283516"/>
    <n v="12483207"/>
  </r>
  <r>
    <n v="72"/>
    <n v="6920130"/>
    <x v="52"/>
    <x v="16"/>
    <n v="1113639"/>
    <n v="50964564"/>
    <m/>
    <n v="2031744"/>
    <m/>
    <n v="54109946"/>
    <n v="11290077"/>
    <n v="10188155"/>
    <n v="3148409"/>
    <n v="24626641"/>
    <n v="26522160"/>
    <n v="817686"/>
    <n v="27339846"/>
    <n v="23167718"/>
    <n v="4172128"/>
    <n v="0.15"/>
    <n v="-7805"/>
    <n v="4164323"/>
    <n v="0.15"/>
    <n v="2067351"/>
    <n v="893794"/>
    <n v="2961145"/>
    <n v="21988532"/>
    <n v="9675550"/>
    <n v="12312982"/>
  </r>
  <r>
    <n v="72"/>
    <n v="6920130"/>
    <x v="52"/>
    <x v="17"/>
    <n v="1598834"/>
    <n v="51783696"/>
    <m/>
    <n v="2535147"/>
    <m/>
    <n v="55917678"/>
    <n v="11766144"/>
    <n v="10303325"/>
    <n v="3390116"/>
    <n v="25459585"/>
    <n v="27179718"/>
    <n v="446779"/>
    <n v="27626498"/>
    <n v="24728023"/>
    <n v="2898475"/>
    <n v="0.1"/>
    <n v="-33019"/>
    <n v="2865456"/>
    <n v="0.1"/>
    <n v="2380276"/>
    <n v="898099"/>
    <n v="3278375"/>
    <n v="24617027"/>
    <n v="10420165"/>
    <n v="14196862"/>
  </r>
  <r>
    <n v="72"/>
    <n v="6920130"/>
    <x v="52"/>
    <x v="18"/>
    <n v="2466084"/>
    <n v="51894405"/>
    <n v="0"/>
    <n v="2738131"/>
    <n v="0"/>
    <n v="57098620"/>
    <n v="11000807"/>
    <n v="10354734"/>
    <n v="3422641"/>
    <m/>
    <n v="28501966"/>
    <n v="540169"/>
    <n v="29042135"/>
    <n v="26230944"/>
    <n v="2811191"/>
    <m/>
    <n v="0"/>
    <n v="2811191"/>
    <m/>
    <n v="2319584"/>
    <n v="1498888"/>
    <n v="3818472"/>
    <n v="25824122"/>
    <n v="11850427"/>
    <n v="13973695"/>
  </r>
  <r>
    <n v="73"/>
    <n v="6920140"/>
    <x v="53"/>
    <x v="0"/>
    <s v="na"/>
    <s v="na"/>
    <s v="na"/>
    <s v="na"/>
    <s v="na"/>
    <n v="8364991"/>
    <s v="na"/>
    <s v="na"/>
    <s v="na"/>
    <s v="na"/>
    <n v="6282912"/>
    <n v="62809"/>
    <n v="6345721"/>
    <n v="7105314"/>
    <n v="-759593"/>
    <n v="-0.11"/>
    <n v="1181102"/>
    <n v="421509"/>
    <n v="0.05"/>
    <n v="112910"/>
    <n v="4766"/>
    <n v="117676"/>
    <s v="na"/>
    <s v="na"/>
    <s v="na"/>
  </r>
  <r>
    <n v="73"/>
    <n v="6920140"/>
    <x v="53"/>
    <x v="1"/>
    <s v="na"/>
    <s v="na"/>
    <s v="na"/>
    <s v="na"/>
    <s v="na"/>
    <n v="8694153"/>
    <s v="na"/>
    <s v="na"/>
    <s v="na"/>
    <s v="na"/>
    <n v="6382632"/>
    <n v="1008412"/>
    <n v="7391044"/>
    <n v="7712419"/>
    <n v="-321375"/>
    <n v="-0.04"/>
    <n v="182189"/>
    <n v="-139186"/>
    <n v="-0.01"/>
    <n v="237403"/>
    <n v="1653"/>
    <n v="239056"/>
    <s v="na"/>
    <s v="na"/>
    <s v="na"/>
  </r>
  <r>
    <n v="73"/>
    <n v="6920140"/>
    <x v="53"/>
    <x v="2"/>
    <s v="na"/>
    <s v="na"/>
    <s v="na"/>
    <s v="na"/>
    <s v="na"/>
    <n v="9184348"/>
    <s v="na"/>
    <s v="na"/>
    <s v="na"/>
    <s v="na"/>
    <n v="7722796"/>
    <n v="1402035"/>
    <n v="9124831"/>
    <n v="7760293"/>
    <n v="1364538"/>
    <n v="0.14000000000000001"/>
    <n v="103924"/>
    <n v="1468462"/>
    <n v="0.15"/>
    <n v="147585"/>
    <n v="0"/>
    <n v="147585"/>
    <s v="na"/>
    <s v="na"/>
    <s v="na"/>
  </r>
  <r>
    <n v="73"/>
    <n v="6920140"/>
    <x v="53"/>
    <x v="3"/>
    <s v="na"/>
    <s v="na"/>
    <s v="na"/>
    <s v="na"/>
    <s v="na"/>
    <n v="10553028"/>
    <s v="na"/>
    <s v="na"/>
    <s v="na"/>
    <s v="na"/>
    <n v="8481528"/>
    <n v="787712"/>
    <n v="9269240"/>
    <n v="9220564"/>
    <n v="48676"/>
    <n v="5.2513474675377897E-3"/>
    <n v="1011113"/>
    <n v="1059789"/>
    <n v="0.1"/>
    <n v="321271"/>
    <n v="20004"/>
    <n v="341275"/>
    <s v="na"/>
    <s v="na"/>
    <s v="na"/>
  </r>
  <r>
    <n v="73"/>
    <n v="6920140"/>
    <x v="53"/>
    <x v="4"/>
    <s v="na"/>
    <s v="na"/>
    <s v="na"/>
    <s v="na"/>
    <s v="na"/>
    <n v="10526059"/>
    <s v="na"/>
    <s v="na"/>
    <s v="na"/>
    <s v="na"/>
    <n v="8529311"/>
    <n v="138182"/>
    <n v="8667493"/>
    <n v="9181289"/>
    <n v="-513796"/>
    <n v="-0.05"/>
    <n v="1026010"/>
    <n v="512214"/>
    <n v="0.05"/>
    <n v="300965"/>
    <n v="259"/>
    <n v="301224"/>
    <s v="na"/>
    <s v="na"/>
    <s v="na"/>
  </r>
  <r>
    <n v="73"/>
    <n v="6920140"/>
    <x v="53"/>
    <x v="5"/>
    <s v="na"/>
    <s v="na"/>
    <s v="na"/>
    <s v="na"/>
    <s v="na"/>
    <n v="12737745"/>
    <s v="na"/>
    <s v="na"/>
    <s v="na"/>
    <s v="na"/>
    <n v="9924420"/>
    <n v="217363"/>
    <n v="10141783"/>
    <n v="10110663"/>
    <n v="31120"/>
    <n v="3.06849397191796E-3"/>
    <n v="1199596"/>
    <n v="1230716"/>
    <n v="0.1"/>
    <n v="277646"/>
    <n v="41959"/>
    <n v="319605"/>
    <s v="na"/>
    <s v="na"/>
    <s v="na"/>
  </r>
  <r>
    <n v="73"/>
    <n v="6920140"/>
    <x v="53"/>
    <x v="6"/>
    <s v="na"/>
    <s v="na"/>
    <s v="na"/>
    <s v="na"/>
    <s v="na"/>
    <n v="15092221"/>
    <s v="na"/>
    <s v="na"/>
    <s v="na"/>
    <s v="na"/>
    <n v="10793852"/>
    <n v="295329"/>
    <n v="11089181"/>
    <n v="10872244"/>
    <n v="216937"/>
    <n v="0.01"/>
    <n v="1678725"/>
    <n v="1895661"/>
    <n v="0.14000000000000001"/>
    <n v="413964"/>
    <n v="221163"/>
    <n v="635127"/>
    <s v="na"/>
    <s v="na"/>
    <s v="na"/>
  </r>
  <r>
    <n v="73"/>
    <n v="6920140"/>
    <x v="53"/>
    <x v="7"/>
    <n v="1987927"/>
    <n v="12622949"/>
    <n v="1779329"/>
    <n v="0"/>
    <n v="0"/>
    <n v="16390205"/>
    <n v="2366030"/>
    <n v="349563"/>
    <n v="427467"/>
    <n v="3143060"/>
    <n v="12525462"/>
    <n v="221034"/>
    <n v="12746496"/>
    <n v="12560087"/>
    <n v="186409"/>
    <n v="0.01"/>
    <n v="2244933"/>
    <n v="2431342"/>
    <n v="0.16"/>
    <n v="425135"/>
    <n v="296548"/>
    <n v="721683"/>
    <n v="32946356"/>
    <n v="7222133"/>
    <n v="25724223"/>
  </r>
  <r>
    <n v="73"/>
    <n v="6920140"/>
    <x v="53"/>
    <x v="8"/>
    <n v="2078322"/>
    <n v="13574667"/>
    <n v="1925268"/>
    <n v="0"/>
    <n v="0"/>
    <n v="17578257"/>
    <n v="2525896"/>
    <n v="616354"/>
    <n v="521026"/>
    <n v="3142250"/>
    <n v="13344525"/>
    <n v="405538"/>
    <n v="13750063"/>
    <n v="14069661"/>
    <n v="-319598"/>
    <n v="-0.02"/>
    <n v="516988"/>
    <n v="197390"/>
    <n v="0.01"/>
    <n v="528096"/>
    <n v="145321"/>
    <n v="673417"/>
    <n v="33159504"/>
    <n v="8971361"/>
    <n v="24188143"/>
  </r>
  <r>
    <n v="73"/>
    <n v="6920140"/>
    <x v="53"/>
    <x v="9"/>
    <n v="2001296"/>
    <n v="13812975"/>
    <m/>
    <m/>
    <m/>
    <n v="17798163"/>
    <n v="2562509"/>
    <n v="560242"/>
    <n v="585409"/>
    <n v="3708159"/>
    <n v="13578678"/>
    <n v="242414"/>
    <n v="13821092"/>
    <n v="14812642"/>
    <n v="-991550"/>
    <n v="-7.0000000000000007E-2"/>
    <n v="610461"/>
    <n v="-381089"/>
    <n v="-0.02"/>
    <n v="253488"/>
    <n v="257838"/>
    <n v="511326"/>
    <n v="33515265"/>
    <n v="10672967"/>
    <n v="22842298"/>
  </r>
  <r>
    <n v="73"/>
    <n v="6920140"/>
    <x v="53"/>
    <x v="10"/>
    <n v="2281152"/>
    <n v="16096998"/>
    <m/>
    <m/>
    <m/>
    <n v="20976786"/>
    <n v="1927875"/>
    <n v="743886"/>
    <n v="496393"/>
    <n v="3168154"/>
    <n v="16814151"/>
    <n v="191199"/>
    <n v="17005350"/>
    <n v="15769247"/>
    <n v="1236103"/>
    <n v="7.0000000000000007E-2"/>
    <n v="-707032"/>
    <n v="529071"/>
    <n v="0.03"/>
    <n v="737701"/>
    <n v="256780"/>
    <n v="994481"/>
    <n v="28141247"/>
    <n v="7282164"/>
    <n v="20859083"/>
  </r>
  <r>
    <n v="73"/>
    <n v="6920140"/>
    <x v="53"/>
    <x v="11"/>
    <n v="2026682"/>
    <n v="16121809"/>
    <m/>
    <m/>
    <m/>
    <n v="20718679"/>
    <n v="3132213"/>
    <n v="922065"/>
    <n v="543928"/>
    <n v="4598206"/>
    <n v="15277047"/>
    <n v="315089"/>
    <n v="15592136"/>
    <n v="16328771"/>
    <n v="-736635"/>
    <n v="-0.04"/>
    <n v="597864"/>
    <n v="-138771"/>
    <n v="-8.5714021000617702E-3"/>
    <n v="454669"/>
    <n v="388757"/>
    <n v="843426"/>
    <n v="29215081"/>
    <n v="8835659"/>
    <n v="20379422"/>
  </r>
  <r>
    <n v="73"/>
    <n v="6920140"/>
    <x v="53"/>
    <x v="12"/>
    <n v="2138276"/>
    <n v="16444956"/>
    <n v="1394017"/>
    <n v="849298"/>
    <n v="0"/>
    <n v="20826547"/>
    <n v="1820103"/>
    <n v="599694"/>
    <n v="1353617"/>
    <n v="3773414"/>
    <n v="17053133"/>
    <n v="352019"/>
    <n v="17405152"/>
    <n v="17137002"/>
    <n v="268150"/>
    <n v="0.01"/>
    <n v="1238571"/>
    <n v="1506721"/>
    <n v="0.08"/>
    <n v="381035"/>
    <n v="346608"/>
    <n v="727643"/>
    <n v="34636705"/>
    <n v="10219883"/>
    <n v="24416822"/>
  </r>
  <r>
    <n v="73"/>
    <n v="6920140"/>
    <x v="53"/>
    <x v="13"/>
    <n v="2381874"/>
    <n v="0"/>
    <n v="1626749"/>
    <n v="817282"/>
    <n v="17720470"/>
    <n v="22546375"/>
    <n v="3200743"/>
    <n v="859262"/>
    <n v="1037852"/>
    <n v="5097857"/>
    <n v="16647742"/>
    <n v="556560"/>
    <n v="17204302"/>
    <n v="17422966"/>
    <n v="-218664"/>
    <n v="-0.01"/>
    <n v="378018"/>
    <n v="159354"/>
    <n v="9.0633090513652405E-3"/>
    <n v="503827"/>
    <n v="296949"/>
    <n v="800776"/>
    <n v="39850308"/>
    <n v="12084990"/>
    <n v="27765318"/>
  </r>
  <r>
    <n v="73"/>
    <n v="6920140"/>
    <x v="53"/>
    <x v="14"/>
    <n v="5096353"/>
    <n v="14077552"/>
    <n v="1020014"/>
    <n v="831972"/>
    <m/>
    <n v="21025891"/>
    <n v="2964963"/>
    <n v="883094"/>
    <n v="564411"/>
    <n v="4412467"/>
    <n v="16110853"/>
    <n v="453062"/>
    <n v="16563915"/>
    <n v="16153822"/>
    <n v="410093"/>
    <n v="0.02"/>
    <n v="246445"/>
    <n v="656538"/>
    <n v="0.03"/>
    <n v="277962"/>
    <n v="224609"/>
    <n v="502571"/>
    <n v="35648847"/>
    <n v="13809292"/>
    <n v="21839555"/>
  </r>
  <r>
    <n v="73"/>
    <n v="6920140"/>
    <x v="53"/>
    <x v="15"/>
    <n v="5043997"/>
    <n v="16311209"/>
    <n v="1090305"/>
    <n v="849773"/>
    <m/>
    <n v="23295284"/>
    <n v="3323133"/>
    <n v="1389621"/>
    <n v="784569"/>
    <n v="5497323"/>
    <n v="17493800"/>
    <n v="425118"/>
    <n v="17918918"/>
    <n v="16909655"/>
    <n v="1009263"/>
    <n v="0.05"/>
    <n v="502032"/>
    <n v="1511295"/>
    <n v="0.08"/>
    <n v="182682"/>
    <n v="121479"/>
    <n v="304161"/>
    <n v="36068772"/>
    <n v="16060791"/>
    <n v="20007981"/>
  </r>
  <r>
    <n v="73"/>
    <n v="6920140"/>
    <x v="53"/>
    <x v="16"/>
    <n v="5906574"/>
    <n v="18786856"/>
    <n v="902636"/>
    <n v="2101602"/>
    <m/>
    <n v="27697668"/>
    <n v="4433283"/>
    <n v="1763960"/>
    <n v="1107573"/>
    <n v="7304816"/>
    <n v="19899949"/>
    <n v="535186"/>
    <n v="20435135"/>
    <n v="19352001"/>
    <n v="1083134"/>
    <n v="0.05"/>
    <n v="163295"/>
    <n v="1246429"/>
    <n v="0.06"/>
    <n v="342646"/>
    <n v="150257"/>
    <n v="492903"/>
    <n v="37395316"/>
    <n v="17338227"/>
    <n v="20057089"/>
  </r>
  <r>
    <n v="73"/>
    <n v="6920140"/>
    <x v="53"/>
    <x v="17"/>
    <n v="6072445"/>
    <n v="21954359"/>
    <n v="1061459"/>
    <n v="2242014"/>
    <m/>
    <n v="31330277"/>
    <n v="5498193"/>
    <n v="2138983"/>
    <n v="1669058"/>
    <n v="9306234"/>
    <n v="21345395"/>
    <n v="770319"/>
    <n v="22115714"/>
    <n v="20982874"/>
    <n v="1132840"/>
    <n v="0.05"/>
    <n v="483601"/>
    <n v="1616441"/>
    <n v="7.0000000000000007E-2"/>
    <n v="364586"/>
    <n v="314062"/>
    <n v="678648"/>
    <n v="37788915"/>
    <n v="19557085"/>
    <n v="18231830"/>
  </r>
  <r>
    <n v="73"/>
    <n v="6920140"/>
    <x v="53"/>
    <x v="18"/>
    <n v="6205560"/>
    <n v="24574366"/>
    <n v="1446874"/>
    <n v="2619118"/>
    <n v="34103"/>
    <n v="34880021"/>
    <n v="6918500"/>
    <n v="2657284"/>
    <n v="1714013"/>
    <m/>
    <n v="22884209"/>
    <n v="1031424"/>
    <n v="23915633"/>
    <n v="21827562"/>
    <n v="2088071"/>
    <m/>
    <n v="868678"/>
    <n v="2956749"/>
    <m/>
    <n v="395282"/>
    <n v="310732"/>
    <n v="706014"/>
    <n v="38066593"/>
    <n v="21367471"/>
    <n v="16699122"/>
  </r>
  <r>
    <n v="74"/>
    <n v="6920350"/>
    <x v="54"/>
    <x v="0"/>
    <s v="na"/>
    <s v="na"/>
    <s v="na"/>
    <s v="na"/>
    <s v="na"/>
    <n v="77218748"/>
    <s v="na"/>
    <s v="na"/>
    <s v="na"/>
    <s v="na"/>
    <n v="52607559"/>
    <n v="3184724"/>
    <n v="55792283"/>
    <n v="52399414"/>
    <n v="3392869"/>
    <n v="0.06"/>
    <n v="1464789"/>
    <n v="4857658"/>
    <n v="0.08"/>
    <n v="1941593"/>
    <n v="306049"/>
    <n v="2247642"/>
    <s v="na"/>
    <s v="na"/>
    <s v="na"/>
  </r>
  <r>
    <n v="74"/>
    <n v="6920350"/>
    <x v="54"/>
    <x v="1"/>
    <s v="na"/>
    <s v="na"/>
    <s v="na"/>
    <s v="na"/>
    <s v="na"/>
    <n v="82161448"/>
    <s v="na"/>
    <s v="na"/>
    <s v="na"/>
    <s v="na"/>
    <n v="56491711"/>
    <n v="1980818"/>
    <n v="58472529"/>
    <n v="58205954"/>
    <n v="266575"/>
    <n v="4.5589784563619604E-3"/>
    <n v="154854"/>
    <n v="421429"/>
    <n v="7.1882621811722404E-3"/>
    <n v="2467473"/>
    <n v="616031"/>
    <n v="3083504"/>
    <s v="na"/>
    <s v="na"/>
    <s v="na"/>
  </r>
  <r>
    <n v="74"/>
    <n v="6920350"/>
    <x v="54"/>
    <x v="2"/>
    <s v="na"/>
    <s v="na"/>
    <s v="na"/>
    <s v="na"/>
    <s v="na"/>
    <n v="94555553"/>
    <s v="na"/>
    <s v="na"/>
    <s v="na"/>
    <s v="na"/>
    <n v="59991171"/>
    <n v="5256074"/>
    <n v="65247245"/>
    <n v="65196307"/>
    <n v="50938"/>
    <n v="7.8069196638110895E-4"/>
    <n v="-911421"/>
    <n v="-860483"/>
    <n v="-0.01"/>
    <n v="3082033"/>
    <n v="1070620"/>
    <n v="4152653"/>
    <s v="na"/>
    <s v="na"/>
    <s v="na"/>
  </r>
  <r>
    <n v="74"/>
    <n v="6920350"/>
    <x v="54"/>
    <x v="3"/>
    <s v="na"/>
    <s v="na"/>
    <s v="na"/>
    <s v="na"/>
    <s v="na"/>
    <n v="109404220"/>
    <s v="na"/>
    <s v="na"/>
    <s v="na"/>
    <s v="na"/>
    <n v="66248892"/>
    <n v="5680130"/>
    <n v="71929022"/>
    <n v="71618787"/>
    <n v="310235"/>
    <n v="4.3130712940876604E-3"/>
    <n v="467166"/>
    <n v="777401"/>
    <n v="0.01"/>
    <n v="3174293"/>
    <n v="1236014"/>
    <n v="4410307"/>
    <s v="na"/>
    <s v="na"/>
    <s v="na"/>
  </r>
  <r>
    <n v="74"/>
    <n v="6920350"/>
    <x v="54"/>
    <x v="4"/>
    <s v="na"/>
    <s v="na"/>
    <s v="na"/>
    <s v="na"/>
    <s v="na"/>
    <n v="114526324"/>
    <s v="na"/>
    <s v="na"/>
    <s v="na"/>
    <s v="na"/>
    <n v="65697314"/>
    <n v="7525208"/>
    <n v="73222522"/>
    <n v="73962279"/>
    <n v="-739757"/>
    <n v="-0.01"/>
    <n v="390992"/>
    <n v="-348765"/>
    <n v="-4.7377849670374398E-3"/>
    <n v="4389169"/>
    <n v="2157350"/>
    <n v="6546519"/>
    <s v="na"/>
    <s v="na"/>
    <s v="na"/>
  </r>
  <r>
    <n v="74"/>
    <n v="6920350"/>
    <x v="54"/>
    <x v="5"/>
    <s v="na"/>
    <s v="na"/>
    <s v="na"/>
    <s v="na"/>
    <s v="na"/>
    <n v="122039940"/>
    <s v="na"/>
    <s v="na"/>
    <s v="na"/>
    <s v="na"/>
    <n v="68574322"/>
    <n v="8174261"/>
    <n v="76748583"/>
    <n v="77129291"/>
    <n v="-380708"/>
    <n v="-4.96045640347523E-3"/>
    <n v="1387533"/>
    <n v="1006825"/>
    <n v="0.01"/>
    <n v="4699909"/>
    <n v="2427962"/>
    <n v="7127871"/>
    <s v="na"/>
    <s v="na"/>
    <s v="na"/>
  </r>
  <r>
    <n v="74"/>
    <n v="6920350"/>
    <x v="54"/>
    <x v="6"/>
    <s v="na"/>
    <s v="na"/>
    <s v="na"/>
    <s v="na"/>
    <s v="na"/>
    <n v="138387959"/>
    <s v="na"/>
    <s v="na"/>
    <s v="na"/>
    <s v="na"/>
    <n v="73641875"/>
    <n v="3740994"/>
    <n v="77382869"/>
    <n v="78207101"/>
    <n v="-824252"/>
    <n v="-0.01"/>
    <n v="776086"/>
    <n v="-48166"/>
    <n v="-6.16256959935045E-4"/>
    <n v="6003825"/>
    <n v="1537032"/>
    <n v="7540857"/>
    <s v="na"/>
    <s v="na"/>
    <s v="na"/>
  </r>
  <r>
    <n v="74"/>
    <n v="6920350"/>
    <x v="54"/>
    <x v="7"/>
    <n v="67409072"/>
    <n v="85818468"/>
    <n v="0"/>
    <n v="0"/>
    <n v="0"/>
    <n v="153227540"/>
    <n v="30142997"/>
    <n v="6787621"/>
    <n v="28736284"/>
    <n v="65666902"/>
    <n v="77749811"/>
    <n v="3695198"/>
    <n v="81445009"/>
    <n v="81689463"/>
    <n v="-244454"/>
    <n v="-3.0014607770501899E-3"/>
    <n v="1701723"/>
    <n v="1457269"/>
    <n v="0.01"/>
    <n v="7281326"/>
    <n v="2529501"/>
    <n v="9810827"/>
    <n v="116523229"/>
    <n v="54156851"/>
    <n v="62366378"/>
  </r>
  <r>
    <n v="74"/>
    <n v="6920350"/>
    <x v="54"/>
    <x v="8"/>
    <n v="72065895"/>
    <n v="94735571"/>
    <n v="0"/>
    <n v="0"/>
    <n v="0"/>
    <n v="166801466"/>
    <n v="15941819"/>
    <n v="7772292"/>
    <n v="52059867"/>
    <n v="75773978"/>
    <n v="82697330"/>
    <n v="3838101"/>
    <n v="86535431"/>
    <n v="85924615"/>
    <n v="794521"/>
    <n v="6.6187135955311097E-3"/>
    <n v="183705"/>
    <n v="794520"/>
    <n v="8.5922138982401398E-3"/>
    <n v="5750630"/>
    <n v="2579528"/>
    <n v="8330158"/>
    <m/>
    <m/>
    <m/>
  </r>
  <r>
    <n v="74"/>
    <n v="6920350"/>
    <x v="54"/>
    <x v="9"/>
    <n v="82101550"/>
    <n v="110629465"/>
    <m/>
    <m/>
    <m/>
    <n v="192731015"/>
    <n v="40617607"/>
    <n v="12103805"/>
    <n v="39790617"/>
    <n v="92512029"/>
    <n v="95850919"/>
    <n v="3359702"/>
    <n v="99210621"/>
    <n v="97630490"/>
    <n v="1580131"/>
    <n v="0.01"/>
    <n v="-1222358"/>
    <n v="357773"/>
    <n v="3.6511821829110299E-3"/>
    <n v="6136268"/>
    <n v="4368067"/>
    <n v="10504335"/>
    <n v="116787251"/>
    <n v="64526906"/>
    <n v="52260345"/>
  </r>
  <r>
    <n v="74"/>
    <n v="6920350"/>
    <x v="54"/>
    <x v="10"/>
    <n v="82532721"/>
    <n v="102267458"/>
    <m/>
    <m/>
    <m/>
    <n v="195500619"/>
    <n v="46964430"/>
    <n v="10291428"/>
    <n v="32586893"/>
    <n v="89842751"/>
    <n v="90722264"/>
    <n v="3955996"/>
    <n v="94678260"/>
    <n v="98886468"/>
    <n v="-4208207"/>
    <n v="-0.04"/>
    <n v="908715"/>
    <n v="-3299493"/>
    <n v="-0.03"/>
    <n v="4376345"/>
    <n v="14935604"/>
    <n v="19311949"/>
    <n v="119478770"/>
    <n v="70843514"/>
    <n v="48635256"/>
  </r>
  <r>
    <n v="74"/>
    <n v="6920350"/>
    <x v="54"/>
    <x v="11"/>
    <n v="72027347"/>
    <n v="92397845"/>
    <m/>
    <m/>
    <m/>
    <n v="173264537"/>
    <n v="39249283"/>
    <n v="13690668"/>
    <n v="21734988"/>
    <n v="74674939"/>
    <n v="90689499"/>
    <n v="4429708"/>
    <n v="95119208"/>
    <n v="99729824"/>
    <n v="-4610616"/>
    <n v="-0.04"/>
    <n v="-1379446"/>
    <n v="-5990062"/>
    <n v="-0.06"/>
    <n v="4763969"/>
    <n v="7900099"/>
    <n v="12664068"/>
    <n v="125787588"/>
    <n v="76656912"/>
    <n v="49130676"/>
  </r>
  <r>
    <n v="74"/>
    <n v="6920350"/>
    <x v="54"/>
    <x v="12"/>
    <n v="80337408"/>
    <n v="101340954"/>
    <n v="0"/>
    <n v="0"/>
    <n v="0"/>
    <n v="181678362"/>
    <n v="44694791"/>
    <n v="14355706"/>
    <n v="20662569"/>
    <n v="79713066"/>
    <n v="88847500"/>
    <n v="3227656"/>
    <n v="92075156"/>
    <n v="92071722"/>
    <n v="3434"/>
    <n v="3.7295619678341899E-5"/>
    <n v="0"/>
    <n v="3434"/>
    <n v="3.7295619678341899E-5"/>
    <n v="5289214"/>
    <n v="7828581"/>
    <n v="13117795"/>
    <n v="128814417"/>
    <n v="82426394"/>
    <n v="46388023"/>
  </r>
  <r>
    <n v="74"/>
    <n v="6920350"/>
    <x v="54"/>
    <x v="13"/>
    <n v="84173951"/>
    <n v="105628128"/>
    <m/>
    <m/>
    <n v="1145262"/>
    <n v="190947341"/>
    <n v="43846682"/>
    <n v="15525218"/>
    <n v="21329334"/>
    <m/>
    <n v="94099135"/>
    <n v="2284622"/>
    <n v="96383757"/>
    <n v="88942742"/>
    <n v="7441015"/>
    <n v="7.0000000000000007E-2"/>
    <n v="0"/>
    <n v="7441015"/>
    <n v="7.0000000000000007E-2"/>
    <n v="3900204"/>
    <n v="12246768"/>
    <n v="16146972"/>
    <n v="108351485"/>
    <n v="71642445"/>
    <n v="36709040"/>
  </r>
  <r>
    <n v="74"/>
    <n v="6920350"/>
    <x v="54"/>
    <x v="14"/>
    <n v="1039933016"/>
    <n v="123177059"/>
    <m/>
    <m/>
    <m/>
    <n v="227110075"/>
    <n v="51243458"/>
    <n v="36283785"/>
    <n v="18330548"/>
    <n v="105857792"/>
    <n v="115266404"/>
    <n v="1804663"/>
    <n v="117071067"/>
    <n v="114943131"/>
    <n v="2127936"/>
    <n v="0.01"/>
    <m/>
    <n v="2127936"/>
    <m/>
    <n v="2236814"/>
    <n v="3749065"/>
    <n v="5985879"/>
    <n v="109564097"/>
    <n v="75862232"/>
    <n v="33701864"/>
  </r>
  <r>
    <n v="74"/>
    <n v="6920350"/>
    <x v="54"/>
    <x v="15"/>
    <n v="111754831"/>
    <n v="136507743"/>
    <m/>
    <m/>
    <m/>
    <n v="248262575"/>
    <n v="57655831"/>
    <n v="40944110"/>
    <n v="17643602"/>
    <n v="116243543"/>
    <n v="125810301"/>
    <n v="3935424"/>
    <n v="129745725"/>
    <n v="123683071"/>
    <n v="6062654"/>
    <n v="0.04"/>
    <n v="3929377"/>
    <n v="9992031"/>
    <n v="7.0000000000000007E-2"/>
    <n v="1156027"/>
    <n v="5052705"/>
    <n v="6208732"/>
    <n v="113062863"/>
    <n v="80055887"/>
    <n v="33006976"/>
  </r>
  <r>
    <n v="74"/>
    <n v="6920350"/>
    <x v="54"/>
    <x v="16"/>
    <n v="115528311"/>
    <n v="153546572"/>
    <m/>
    <m/>
    <m/>
    <n v="269074884"/>
    <n v="64117815"/>
    <n v="44771953"/>
    <n v="25373756"/>
    <n v="134263524"/>
    <n v="129973307"/>
    <n v="6157227"/>
    <n v="136130534"/>
    <n v="132774158"/>
    <n v="3356376"/>
    <n v="0.02"/>
    <n v="238638"/>
    <n v="3595014"/>
    <n v="0.02"/>
    <n v="1850800"/>
    <n v="2987254"/>
    <n v="4838054"/>
    <n v="116922213"/>
    <n v="84627751"/>
    <n v="32294462"/>
  </r>
  <r>
    <n v="74"/>
    <n v="6920350"/>
    <x v="54"/>
    <x v="17"/>
    <n v="117341922"/>
    <n v="161185829"/>
    <m/>
    <m/>
    <m/>
    <n v="278527752"/>
    <n v="67675019"/>
    <n v="44727443"/>
    <n v="28002762"/>
    <n v="140405224"/>
    <n v="130949877"/>
    <n v="3506563"/>
    <n v="134456440"/>
    <n v="134435337"/>
    <n v="21103"/>
    <n v="1.56950459197046E-4"/>
    <n v="-231927"/>
    <n v="-210824"/>
    <n v="-1.57068180236199E-3"/>
    <n v="2065930"/>
    <n v="5106722"/>
    <n v="7172652"/>
    <n v="117935529"/>
    <n v="89025846"/>
    <n v="28909683"/>
  </r>
  <r>
    <n v="74"/>
    <n v="6920350"/>
    <x v="54"/>
    <x v="18"/>
    <m/>
    <m/>
    <m/>
    <m/>
    <m/>
    <m/>
    <m/>
    <m/>
    <m/>
    <m/>
    <m/>
    <m/>
    <m/>
    <m/>
    <m/>
    <m/>
    <m/>
    <m/>
    <m/>
    <m/>
    <m/>
    <n v="0"/>
    <m/>
    <m/>
    <m/>
  </r>
  <r>
    <n v="77"/>
    <n v="6920045"/>
    <x v="55"/>
    <x v="6"/>
    <s v="na"/>
    <s v="na"/>
    <s v="na"/>
    <s v="na"/>
    <s v="na"/>
    <s v="na"/>
    <s v="na"/>
    <s v="na"/>
    <s v="na"/>
    <s v="na"/>
    <s v="na"/>
    <s v="na"/>
    <n v="0"/>
    <n v="0"/>
    <n v="0"/>
    <m/>
    <n v="0"/>
    <n v="0"/>
    <m/>
    <n v="0"/>
    <n v="0"/>
    <n v="0"/>
    <s v="na"/>
    <s v="na"/>
    <s v="na"/>
  </r>
  <r>
    <n v="77"/>
    <n v="6920045"/>
    <x v="55"/>
    <x v="7"/>
    <s v="na"/>
    <s v="na"/>
    <s v="na"/>
    <s v="na"/>
    <s v="na"/>
    <s v="na"/>
    <s v="na"/>
    <s v="na"/>
    <s v="na"/>
    <s v="na"/>
    <s v="na"/>
    <s v="na"/>
    <n v="369661663"/>
    <n v="298629475"/>
    <n v="71032188"/>
    <m/>
    <n v="10596966"/>
    <n v="81629154"/>
    <m/>
    <n v="0"/>
    <n v="0"/>
    <n v="0"/>
    <n v="448634235"/>
    <n v="139531477"/>
    <n v="309102757"/>
  </r>
  <r>
    <n v="77"/>
    <n v="6920045"/>
    <x v="55"/>
    <x v="8"/>
    <s v="na"/>
    <s v="na"/>
    <s v="na"/>
    <s v="na"/>
    <s v="na"/>
    <s v="na"/>
    <s v="na"/>
    <s v="na"/>
    <s v="na"/>
    <s v="na"/>
    <s v="na"/>
    <s v="na"/>
    <n v="0"/>
    <n v="0"/>
    <n v="0"/>
    <m/>
    <n v="0"/>
    <n v="0"/>
    <m/>
    <n v="0"/>
    <n v="0"/>
    <n v="0"/>
    <m/>
    <m/>
    <m/>
  </r>
  <r>
    <n v="77"/>
    <n v="6920045"/>
    <x v="55"/>
    <x v="9"/>
    <s v="na"/>
    <s v="na"/>
    <s v="na"/>
    <s v="na"/>
    <s v="na"/>
    <s v="na"/>
    <s v="na"/>
    <s v="na"/>
    <s v="na"/>
    <s v="na"/>
    <s v="na"/>
    <s v="na"/>
    <n v="0"/>
    <n v="0"/>
    <n v="0"/>
    <m/>
    <n v="0"/>
    <n v="0"/>
    <m/>
    <n v="0"/>
    <n v="0"/>
    <n v="0"/>
    <n v="565538399"/>
    <n v="186974811"/>
    <n v="378563588"/>
  </r>
  <r>
    <n v="77"/>
    <n v="6920045"/>
    <x v="55"/>
    <x v="10"/>
    <s v="na"/>
    <s v="na"/>
    <s v="na"/>
    <s v="na"/>
    <s v="na"/>
    <s v="na"/>
    <s v="na"/>
    <s v="na"/>
    <s v="na"/>
    <s v="na"/>
    <s v="na"/>
    <s v="na"/>
    <n v="457761490"/>
    <n v="418695660"/>
    <n v="39065830"/>
    <n v="0.08"/>
    <n v="9657478"/>
    <n v="48723308"/>
    <n v="0.1"/>
    <n v="3448213"/>
    <n v="7448078"/>
    <n v="10896291"/>
    <n v="660386410"/>
    <n v="215768238"/>
    <n v="444618172"/>
  </r>
  <r>
    <n v="77"/>
    <n v="6920045"/>
    <x v="55"/>
    <x v="11"/>
    <s v="na"/>
    <s v="na"/>
    <s v="na"/>
    <s v="na"/>
    <s v="na"/>
    <s v="na"/>
    <s v="na"/>
    <s v="na"/>
    <s v="na"/>
    <s v="na"/>
    <s v="na"/>
    <s v="na"/>
    <n v="489395562"/>
    <n v="461933383"/>
    <n v="27462179"/>
    <n v="0.05"/>
    <n v="9123795"/>
    <n v="36585974"/>
    <n v="7.0000000000000007E-2"/>
    <n v="5623644"/>
    <n v="7367389"/>
    <n v="12991033"/>
    <n v="807788360"/>
    <n v="248795693"/>
    <n v="558992667"/>
  </r>
  <r>
    <n v="77"/>
    <n v="6920045"/>
    <x v="55"/>
    <x v="12"/>
    <s v="na"/>
    <s v="na"/>
    <s v="na"/>
    <s v="na"/>
    <s v="na"/>
    <s v="na"/>
    <s v="na"/>
    <s v="na"/>
    <s v="na"/>
    <s v="na"/>
    <s v="na"/>
    <s v="na"/>
    <n v="527916560"/>
    <n v="489757201"/>
    <n v="38159359"/>
    <n v="7.0000000000000007E-2"/>
    <n v="9234203"/>
    <n v="47393562"/>
    <n v="0.08"/>
    <n v="6257084"/>
    <n v="7630955"/>
    <n v="13888039"/>
    <n v="901035904"/>
    <n v="288084665"/>
    <n v="612951239"/>
  </r>
  <r>
    <n v="77"/>
    <n v="6920045"/>
    <x v="55"/>
    <x v="13"/>
    <s v="na"/>
    <s v="na"/>
    <s v="na"/>
    <s v="na"/>
    <s v="na"/>
    <s v="na"/>
    <s v="na"/>
    <s v="na"/>
    <s v="na"/>
    <s v="na"/>
    <s v="na"/>
    <s v="na"/>
    <n v="521991514"/>
    <n v="515218148"/>
    <n v="6773365"/>
    <n v="0.01"/>
    <n v="3326653"/>
    <n v="10100018"/>
    <n v="0.01"/>
    <n v="6529818"/>
    <n v="7691503"/>
    <n v="14221321"/>
    <n v="590836293"/>
    <n v="312470299"/>
    <n v="278365994"/>
  </r>
  <r>
    <n v="77"/>
    <n v="6920045"/>
    <x v="55"/>
    <x v="14"/>
    <s v="na"/>
    <s v="na"/>
    <s v="na"/>
    <s v="na"/>
    <s v="na"/>
    <s v="na"/>
    <s v="na"/>
    <s v="na"/>
    <s v="na"/>
    <s v="na"/>
    <s v="na"/>
    <s v="na"/>
    <n v="534988198"/>
    <n v="502415146"/>
    <n v="32573052"/>
    <n v="0.06"/>
    <n v="3493068"/>
    <n v="36066120"/>
    <n v="0.06"/>
    <n v="3707649"/>
    <n v="4321056"/>
    <n v="8028705"/>
    <n v="613370153"/>
    <n v="342685938"/>
    <n v="270684215"/>
  </r>
  <r>
    <n v="77"/>
    <n v="6920045"/>
    <x v="55"/>
    <x v="15"/>
    <s v="na"/>
    <s v="na"/>
    <s v="na"/>
    <s v="na"/>
    <s v="na"/>
    <s v="na"/>
    <s v="na"/>
    <s v="na"/>
    <s v="na"/>
    <s v="na"/>
    <s v="na"/>
    <s v="na"/>
    <n v="573710662"/>
    <n v="537271284"/>
    <n v="36439378"/>
    <n v="0.06"/>
    <n v="2574902"/>
    <n v="39014280"/>
    <n v="0.06"/>
    <n v="7998123"/>
    <n v="8406130"/>
    <n v="16404253"/>
    <n v="622248040"/>
    <n v="370442962"/>
    <n v="251805079"/>
  </r>
  <r>
    <n v="77"/>
    <n v="6920045"/>
    <x v="55"/>
    <x v="16"/>
    <s v="na"/>
    <s v="na"/>
    <s v="na"/>
    <s v="na"/>
    <s v="na"/>
    <s v="na"/>
    <s v="na"/>
    <s v="na"/>
    <s v="na"/>
    <s v="na"/>
    <s v="na"/>
    <s v="na"/>
    <n v="596666571"/>
    <n v="566133314"/>
    <n v="30533257"/>
    <n v="0.05"/>
    <n v="1925300"/>
    <n v="32458558"/>
    <n v="0.05"/>
    <n v="6307376"/>
    <n v="7167350"/>
    <n v="13474726"/>
    <n v="632231762"/>
    <n v="401499109"/>
    <n v="230732653"/>
  </r>
  <r>
    <n v="77"/>
    <n v="6920045"/>
    <x v="55"/>
    <x v="17"/>
    <s v="na"/>
    <s v="na"/>
    <s v="na"/>
    <s v="na"/>
    <s v="na"/>
    <s v="na"/>
    <s v="na"/>
    <s v="na"/>
    <s v="na"/>
    <s v="na"/>
    <s v="na"/>
    <s v="na"/>
    <n v="659673905"/>
    <n v="587049944"/>
    <n v="72623961"/>
    <n v="0.11"/>
    <n v="2269246"/>
    <n v="74893207"/>
    <n v="0.11"/>
    <n v="8078617"/>
    <n v="8404632"/>
    <n v="16483249"/>
    <n v="634054411"/>
    <n v="427237986"/>
    <n v="206816425"/>
  </r>
  <r>
    <n v="77"/>
    <n v="6920045"/>
    <x v="55"/>
    <x v="18"/>
    <s v="na"/>
    <s v="na"/>
    <s v="na"/>
    <s v="na"/>
    <s v="na"/>
    <s v="na"/>
    <s v="na"/>
    <s v="na"/>
    <s v="na"/>
    <s v="na"/>
    <s v="na"/>
    <s v="na"/>
    <m/>
    <m/>
    <m/>
    <m/>
    <m/>
    <m/>
    <m/>
    <m/>
    <m/>
    <n v="0"/>
    <m/>
    <m/>
    <m/>
  </r>
  <r>
    <n v="78"/>
    <n v="6920163"/>
    <x v="56"/>
    <x v="0"/>
    <s v="na"/>
    <s v="na"/>
    <s v="na"/>
    <s v="na"/>
    <s v="na"/>
    <n v="32563888"/>
    <s v="na"/>
    <s v="na"/>
    <s v="na"/>
    <s v="na"/>
    <n v="20245276"/>
    <n v="285227"/>
    <n v="20530503"/>
    <n v="20493845"/>
    <n v="36658"/>
    <n v="1.7855383280185599E-3"/>
    <n v="96477"/>
    <n v="133135"/>
    <n v="6.4544106796050604E-3"/>
    <n v="478696"/>
    <n v="235623"/>
    <n v="714319"/>
    <s v="na"/>
    <s v="na"/>
    <s v="na"/>
  </r>
  <r>
    <n v="78"/>
    <n v="6920163"/>
    <x v="56"/>
    <x v="1"/>
    <s v="na"/>
    <s v="na"/>
    <s v="na"/>
    <s v="na"/>
    <s v="na"/>
    <n v="38293585"/>
    <s v="na"/>
    <s v="na"/>
    <s v="na"/>
    <s v="na"/>
    <n v="23875495"/>
    <n v="233983"/>
    <n v="24109478"/>
    <n v="23895602"/>
    <n v="213876"/>
    <n v="8.8710340389783603E-3"/>
    <n v="141652"/>
    <n v="355528"/>
    <n v="0.01"/>
    <n v="745013"/>
    <n v="385208"/>
    <n v="1130221"/>
    <s v="na"/>
    <s v="na"/>
    <s v="na"/>
  </r>
  <r>
    <n v="78"/>
    <n v="6920163"/>
    <x v="56"/>
    <x v="2"/>
    <s v="na"/>
    <s v="na"/>
    <s v="na"/>
    <s v="na"/>
    <s v="na"/>
    <n v="44915648"/>
    <s v="na"/>
    <s v="na"/>
    <s v="na"/>
    <s v="na"/>
    <n v="25674958"/>
    <n v="860478"/>
    <n v="26535436"/>
    <n v="26647859"/>
    <n v="-112423"/>
    <n v="-4.2367119952353496E-3"/>
    <n v="-22435"/>
    <n v="-134858"/>
    <n v="-5.0864856830051004E-3"/>
    <n v="655663"/>
    <n v="1090356"/>
    <n v="1746019"/>
    <s v="na"/>
    <s v="na"/>
    <s v="na"/>
  </r>
  <r>
    <n v="78"/>
    <n v="6920163"/>
    <x v="56"/>
    <x v="3"/>
    <s v="na"/>
    <s v="na"/>
    <s v="na"/>
    <s v="na"/>
    <s v="na"/>
    <n v="40822248"/>
    <s v="na"/>
    <s v="na"/>
    <s v="na"/>
    <s v="na"/>
    <n v="22608056"/>
    <n v="6575292"/>
    <n v="29183348"/>
    <n v="30225489"/>
    <n v="-1042141"/>
    <n v="-0.03"/>
    <n v="23373"/>
    <n v="-1018768"/>
    <n v="-0.03"/>
    <n v="642420"/>
    <n v="1404220"/>
    <n v="2046640"/>
    <s v="na"/>
    <s v="na"/>
    <s v="na"/>
  </r>
  <r>
    <n v="78"/>
    <n v="6920163"/>
    <x v="56"/>
    <x v="4"/>
    <s v="na"/>
    <s v="na"/>
    <s v="na"/>
    <s v="na"/>
    <s v="na"/>
    <n v="52623499"/>
    <s v="na"/>
    <s v="na"/>
    <s v="na"/>
    <s v="na"/>
    <n v="31017032"/>
    <n v="1232519"/>
    <n v="32249551"/>
    <n v="32999541"/>
    <n v="-749990"/>
    <n v="-0.02"/>
    <n v="3851"/>
    <n v="-746139"/>
    <n v="-0.02"/>
    <n v="968400"/>
    <n v="2067658"/>
    <n v="3036058"/>
    <s v="na"/>
    <s v="na"/>
    <s v="na"/>
  </r>
  <r>
    <n v="78"/>
    <n v="6920163"/>
    <x v="56"/>
    <x v="5"/>
    <s v="na"/>
    <s v="na"/>
    <s v="na"/>
    <s v="na"/>
    <s v="na"/>
    <n v="60644049"/>
    <s v="na"/>
    <s v="na"/>
    <s v="na"/>
    <s v="na"/>
    <n v="36415890"/>
    <n v="1621588"/>
    <n v="38037478"/>
    <n v="37324232"/>
    <n v="713246"/>
    <n v="0.01"/>
    <n v="20970"/>
    <n v="734216"/>
    <n v="0.01"/>
    <n v="1316048"/>
    <n v="3869960"/>
    <n v="5186008"/>
    <s v="na"/>
    <s v="na"/>
    <s v="na"/>
  </r>
  <r>
    <n v="78"/>
    <n v="6920163"/>
    <x v="56"/>
    <x v="6"/>
    <s v="na"/>
    <s v="na"/>
    <s v="na"/>
    <s v="na"/>
    <s v="na"/>
    <n v="66399848"/>
    <s v="na"/>
    <s v="na"/>
    <s v="na"/>
    <s v="na"/>
    <n v="39470887"/>
    <n v="283679"/>
    <n v="39754566"/>
    <n v="39146027"/>
    <n v="608539"/>
    <n v="0.01"/>
    <n v="144160"/>
    <n v="752699"/>
    <n v="0.01"/>
    <n v="1724953"/>
    <n v="4767781"/>
    <n v="6492734"/>
    <s v="na"/>
    <s v="na"/>
    <s v="na"/>
  </r>
  <r>
    <n v="78"/>
    <n v="6920163"/>
    <x v="56"/>
    <x v="7"/>
    <n v="21622002"/>
    <n v="33908493"/>
    <n v="0"/>
    <n v="12577727"/>
    <n v="0"/>
    <n v="68108222"/>
    <s v="na"/>
    <s v="na"/>
    <s v="na"/>
    <s v="na"/>
    <n v="44241068"/>
    <n v="348265"/>
    <n v="44589333"/>
    <n v="43863329"/>
    <n v="726004"/>
    <n v="0.01"/>
    <n v="449954"/>
    <n v="1175958"/>
    <n v="0.02"/>
    <n v="1350967"/>
    <n v="5097694"/>
    <n v="6448661"/>
    <n v="21986997"/>
    <n v="10690060"/>
    <n v="11296937"/>
  </r>
  <r>
    <n v="78"/>
    <n v="6920163"/>
    <x v="56"/>
    <x v="8"/>
    <n v="20913572"/>
    <n v="37266413"/>
    <n v="0"/>
    <n v="13297743"/>
    <n v="0"/>
    <n v="71477729"/>
    <n v="11696585"/>
    <n v="2147112"/>
    <n v="4841560"/>
    <n v="18685257"/>
    <n v="46585296"/>
    <n v="430435"/>
    <n v="47015731"/>
    <n v="46598922"/>
    <n v="416809"/>
    <n v="8.5982113507347795E-3"/>
    <n v="480749"/>
    <n v="897558"/>
    <n v="0.01"/>
    <n v="1460514"/>
    <n v="4746662"/>
    <n v="6207176"/>
    <n v="24607589"/>
    <n v="11921122"/>
    <n v="12686467"/>
  </r>
  <r>
    <n v="78"/>
    <n v="6920163"/>
    <x v="56"/>
    <x v="9"/>
    <n v="22637572"/>
    <n v="39740455"/>
    <m/>
    <m/>
    <m/>
    <n v="77265184"/>
    <n v="12179433"/>
    <n v="1913605"/>
    <n v="4965310"/>
    <n v="19058348"/>
    <n v="52439645"/>
    <n v="370530"/>
    <n v="52810175"/>
    <n v="51765811"/>
    <n v="1044364"/>
    <n v="0.01"/>
    <n v="-288693"/>
    <n v="755671"/>
    <n v="0.01"/>
    <n v="1850308"/>
    <n v="5767190"/>
    <n v="7617498"/>
    <n v="25843000"/>
    <n v="13429405"/>
    <n v="12413595"/>
  </r>
  <r>
    <n v="78"/>
    <n v="6920163"/>
    <x v="56"/>
    <x v="10"/>
    <n v="24221325"/>
    <n v="40686126"/>
    <m/>
    <m/>
    <m/>
    <n v="79656951"/>
    <n v="14749589"/>
    <n v="820403"/>
    <n v="9026304"/>
    <n v="24596296"/>
    <n v="55060655"/>
    <n v="304882"/>
    <n v="55060655"/>
    <n v="53742882"/>
    <n v="1317773"/>
    <n v="0.02"/>
    <n v="423529"/>
    <n v="1741302"/>
    <n v="0.03"/>
    <n v="1613365"/>
    <n v="6493419"/>
    <n v="8106784"/>
    <n v="25705654"/>
    <n v="14316908"/>
    <n v="11388746"/>
  </r>
  <r>
    <n v="78"/>
    <n v="6920163"/>
    <x v="56"/>
    <x v="11"/>
    <n v="24137028"/>
    <n v="45191797"/>
    <m/>
    <m/>
    <m/>
    <n v="84480168"/>
    <n v="15937689"/>
    <n v="3615401"/>
    <n v="2956829"/>
    <n v="22509919"/>
    <n v="55796935"/>
    <n v="428323"/>
    <n v="56225258"/>
    <n v="57350583"/>
    <n v="-1125325"/>
    <n v="-0.02"/>
    <n v="606013"/>
    <n v="-519312"/>
    <n v="-9.1377861318639193E-3"/>
    <n v="1925275"/>
    <n v="6173316"/>
    <n v="8098591"/>
    <n v="27610813"/>
    <n v="15712525"/>
    <n v="11898288"/>
  </r>
  <r>
    <n v="78"/>
    <n v="6920163"/>
    <x v="56"/>
    <x v="12"/>
    <n v="25836541"/>
    <n v="46281149"/>
    <n v="0"/>
    <n v="16548067"/>
    <n v="0"/>
    <n v="88665757"/>
    <n v="12883976"/>
    <n v="2148495"/>
    <n v="6782860"/>
    <n v="21815331"/>
    <n v="62444575"/>
    <n v="3732439"/>
    <n v="66177014"/>
    <n v="59865460"/>
    <n v="6311554"/>
    <n v="0.09"/>
    <n v="171294"/>
    <n v="6482848"/>
    <n v="0.09"/>
    <n v="2868592"/>
    <n v="4405851"/>
    <n v="7274443"/>
    <n v="28252853"/>
    <n v="17220922"/>
    <n v="11031931"/>
  </r>
  <r>
    <n v="78"/>
    <n v="6920163"/>
    <x v="56"/>
    <x v="13"/>
    <n v="24360370"/>
    <n v="47210492"/>
    <n v="0"/>
    <n v="16290559"/>
    <n v="0"/>
    <n v="87861421"/>
    <n v="16569480"/>
    <n v="2598162"/>
    <n v="3229291"/>
    <m/>
    <n v="58701704"/>
    <n v="3596362"/>
    <n v="62298066"/>
    <n v="60045471"/>
    <n v="2252595"/>
    <n v="0.03"/>
    <n v="8841"/>
    <n v="2261436"/>
    <n v="0.03"/>
    <n v="1908351"/>
    <n v="4854433"/>
    <n v="6762784"/>
    <n v="28892574"/>
    <n v="18169497"/>
    <n v="10723076"/>
  </r>
  <r>
    <n v="78"/>
    <n v="6920163"/>
    <x v="56"/>
    <x v="14"/>
    <n v="25980971"/>
    <n v="51430898"/>
    <m/>
    <n v="17205941"/>
    <m/>
    <n v="94617810"/>
    <n v="17987258"/>
    <n v="3605278"/>
    <n v="4005682"/>
    <n v="25598218"/>
    <n v="64338227"/>
    <n v="3159916"/>
    <n v="67498143"/>
    <n v="65923171"/>
    <n v="1574972"/>
    <n v="0.02"/>
    <n v="607624"/>
    <n v="2182596"/>
    <n v="0.03"/>
    <n v="1441487"/>
    <n v="3239878"/>
    <n v="4681365"/>
    <n v="33291989"/>
    <n v="19477835"/>
    <n v="13814153"/>
  </r>
  <r>
    <n v="78"/>
    <n v="6920163"/>
    <x v="56"/>
    <x v="15"/>
    <n v="26724272"/>
    <n v="54850672"/>
    <m/>
    <n v="19059661"/>
    <m/>
    <n v="100634605"/>
    <n v="21911439"/>
    <n v="3788076"/>
    <n v="4221719"/>
    <n v="29921235"/>
    <n v="68480128"/>
    <n v="6071363"/>
    <n v="74551491"/>
    <n v="73125965"/>
    <n v="1425527"/>
    <n v="0.01"/>
    <n v="175441"/>
    <n v="1600967"/>
    <n v="0.02"/>
    <n v="1163308"/>
    <n v="1069934"/>
    <n v="2233242"/>
    <n v="34964474"/>
    <n v="20823543"/>
    <n v="14140931"/>
  </r>
  <r>
    <n v="78"/>
    <n v="6920163"/>
    <x v="56"/>
    <x v="16"/>
    <n v="29434429"/>
    <n v="59889377"/>
    <m/>
    <n v="17811461"/>
    <m/>
    <n v="107135267"/>
    <n v="22974405"/>
    <n v="5169710"/>
    <n v="5580373"/>
    <n v="33724488"/>
    <n v="71101425"/>
    <n v="6411235"/>
    <n v="77512660"/>
    <n v="76528251"/>
    <n v="984410"/>
    <n v="0.01"/>
    <n v="168476"/>
    <n v="1152885"/>
    <n v="0.01"/>
    <n v="1450877"/>
    <n v="858476"/>
    <n v="2309353"/>
    <n v="40416565"/>
    <n v="21796478"/>
    <n v="18620087"/>
  </r>
  <r>
    <n v="78"/>
    <n v="6920163"/>
    <x v="56"/>
    <x v="17"/>
    <n v="25633390"/>
    <n v="58531893"/>
    <m/>
    <n v="20907432"/>
    <m/>
    <n v="105072715"/>
    <n v="23384220"/>
    <n v="5288148"/>
    <n v="4936755"/>
    <n v="33609123"/>
    <n v="68929387"/>
    <n v="3232637"/>
    <n v="72162024"/>
    <n v="75087294"/>
    <n v="-2925271"/>
    <n v="-0.04"/>
    <n v="670828"/>
    <n v="-2254443"/>
    <n v="-0.03"/>
    <n v="1142348"/>
    <n v="1391857"/>
    <n v="2534205"/>
    <n v="40232458"/>
    <n v="22539840"/>
    <n v="17692618"/>
  </r>
  <r>
    <n v="78"/>
    <n v="6920163"/>
    <x v="56"/>
    <x v="18"/>
    <n v="27647400"/>
    <n v="66474059"/>
    <n v="0"/>
    <n v="24569937"/>
    <n v="0"/>
    <n v="118691396"/>
    <n v="27813740"/>
    <n v="4125083"/>
    <n v="11753141"/>
    <n v="43691964"/>
    <n v="70806751"/>
    <n v="3258480"/>
    <n v="74065231"/>
    <n v="84538722"/>
    <n v="-10473491"/>
    <m/>
    <n v="48344"/>
    <n v="-10425147"/>
    <m/>
    <n v="1943481"/>
    <n v="2249199"/>
    <n v="4192680"/>
    <n v="42350542"/>
    <n v="24667682"/>
    <n v="17682859"/>
  </r>
  <r>
    <n v="95"/>
    <n v="6920051"/>
    <x v="57"/>
    <x v="6"/>
    <s v="na"/>
    <s v="na"/>
    <s v="na"/>
    <s v="na"/>
    <s v="na"/>
    <n v="0"/>
    <m/>
    <m/>
    <m/>
    <m/>
    <n v="0"/>
    <n v="0"/>
    <n v="0"/>
    <n v="0"/>
    <n v="0"/>
    <m/>
    <n v="0"/>
    <n v="0"/>
    <m/>
    <n v="0"/>
    <n v="0"/>
    <n v="0"/>
    <s v="na"/>
    <s v="na"/>
    <s v="na"/>
  </r>
  <r>
    <n v="95"/>
    <n v="6920051"/>
    <x v="57"/>
    <x v="7"/>
    <n v="543982986"/>
    <n v="197747912"/>
    <n v="0"/>
    <n v="0"/>
    <n v="7801666"/>
    <n v="749532564"/>
    <n v="154919726"/>
    <n v="51589860"/>
    <n v="57066114"/>
    <n v="263575700"/>
    <n v="436173507"/>
    <n v="20286618"/>
    <n v="456460125"/>
    <n v="416097090"/>
    <n v="40363035"/>
    <m/>
    <n v="24449462"/>
    <n v="64812497"/>
    <m/>
    <n v="14288816"/>
    <n v="35494541"/>
    <n v="49783357"/>
    <n v="780330718"/>
    <n v="240927238"/>
    <n v="539403480"/>
  </r>
  <r>
    <n v="95"/>
    <n v="6920051"/>
    <x v="57"/>
    <x v="8"/>
    <s v="comb"/>
    <s v="comb"/>
    <s v="comb"/>
    <s v="comb"/>
    <s v="comb"/>
    <s v="comb"/>
    <s v="comb"/>
    <s v="comb"/>
    <s v="comb"/>
    <s v="comb"/>
    <n v="0"/>
    <n v="0"/>
    <n v="0"/>
    <n v="0"/>
    <n v="0"/>
    <s v="comb"/>
    <n v="0"/>
    <n v="0"/>
    <s v="comb"/>
    <n v="0"/>
    <n v="0"/>
    <n v="0"/>
    <s v="comb"/>
    <s v="comb"/>
    <s v="comb"/>
  </r>
  <r>
    <n v="95"/>
    <n v="6920051"/>
    <x v="57"/>
    <x v="9"/>
    <n v="512932249"/>
    <n v="159130837"/>
    <m/>
    <m/>
    <m/>
    <n v="689448006"/>
    <n v="136116634"/>
    <n v="54831732"/>
    <n v="62240025"/>
    <n v="253188391"/>
    <n v="389514736"/>
    <n v="12158465"/>
    <n v="401673201"/>
    <n v="405956210"/>
    <n v="-4283009"/>
    <n v="-0.01"/>
    <n v="6488208"/>
    <n v="2205199"/>
    <n v="5.4027621214919903E-3"/>
    <n v="23766460"/>
    <n v="22978419"/>
    <n v="46744879"/>
    <n v="0"/>
    <n v="0"/>
    <n v="0"/>
  </r>
  <r>
    <n v="95"/>
    <n v="6920051"/>
    <x v="57"/>
    <x v="10"/>
    <n v="656267823"/>
    <n v="204660648"/>
    <m/>
    <m/>
    <m/>
    <n v="879604150"/>
    <n v="233494413"/>
    <n v="79203065"/>
    <n v="37677552"/>
    <n v="350375030"/>
    <n v="492092896"/>
    <n v="8586425"/>
    <n v="500679321"/>
    <n v="481671479"/>
    <n v="19007842"/>
    <n v="0.03"/>
    <n v="6025602"/>
    <n v="25033444"/>
    <n v="0.04"/>
    <n v="27699457"/>
    <n v="37136224"/>
    <n v="64835681"/>
    <n v="1030187074"/>
    <n v="321388709"/>
    <n v="708798365"/>
  </r>
  <r>
    <n v="95"/>
    <n v="6920051"/>
    <x v="57"/>
    <x v="11"/>
    <n v="735391861"/>
    <n v="267150413"/>
    <m/>
    <m/>
    <m/>
    <n v="1002542275"/>
    <n v="277444497"/>
    <n v="101450427"/>
    <n v="55994457"/>
    <n v="434889381"/>
    <n v="519062709"/>
    <n v="4780976"/>
    <n v="523843685"/>
    <n v="496078811"/>
    <n v="27764874"/>
    <n v="0.05"/>
    <n v="-1150935"/>
    <n v="26613939"/>
    <n v="0.05"/>
    <n v="20724562"/>
    <n v="48590185"/>
    <n v="69314747"/>
    <n v="1047065092"/>
    <n v="376901656"/>
    <n v="670163436"/>
  </r>
  <r>
    <n v="95"/>
    <n v="6920051"/>
    <x v="57"/>
    <x v="12"/>
    <n v="768627424"/>
    <n v="281061817"/>
    <n v="0"/>
    <n v="0"/>
    <n v="0"/>
    <n v="1049689241"/>
    <n v="303373663"/>
    <n v="82136191"/>
    <n v="67113036"/>
    <n v="452622890"/>
    <n v="552460245"/>
    <n v="18086645"/>
    <n v="570546890"/>
    <n v="541491333"/>
    <n v="29055557"/>
    <n v="0.05"/>
    <n v="1632477"/>
    <n v="30688034"/>
    <n v="0.05"/>
    <n v="27180190"/>
    <n v="44606106"/>
    <n v="71786296"/>
    <n v="1041199087"/>
    <n v="425271251"/>
    <n v="615927836"/>
  </r>
  <r>
    <n v="95"/>
    <n v="6920051"/>
    <x v="57"/>
    <x v="13"/>
    <n v="808539983"/>
    <n v="271497119"/>
    <m/>
    <n v="39138460"/>
    <m/>
    <n v="1119175562"/>
    <n v="341140814"/>
    <n v="103649950"/>
    <n v="74390443"/>
    <m/>
    <n v="530929012"/>
    <n v="18408938"/>
    <n v="549337950"/>
    <n v="509143410"/>
    <n v="40194540"/>
    <n v="7.0000000000000007E-2"/>
    <n v="800140"/>
    <n v="40994680"/>
    <n v="7.0000000000000007E-2"/>
    <n v="26375207"/>
    <n v="42690136"/>
    <n v="69065343"/>
    <n v="1053762729"/>
    <n v="473383742"/>
    <n v="580378987"/>
  </r>
  <r>
    <n v="95"/>
    <n v="6920051"/>
    <x v="57"/>
    <x v="14"/>
    <n v="878461988"/>
    <n v="306218824"/>
    <m/>
    <n v="16653750"/>
    <m/>
    <n v="1201334562"/>
    <n v="373464999"/>
    <n v="137548799"/>
    <n v="81284806"/>
    <n v="592298604"/>
    <n v="555540286"/>
    <n v="13216089"/>
    <n v="568756375"/>
    <n v="476531051"/>
    <n v="92225324"/>
    <n v="0.16"/>
    <n v="3259719"/>
    <n v="95485043"/>
    <n v="0.16"/>
    <n v="17201247"/>
    <n v="36294425"/>
    <n v="53495672"/>
    <n v="1075065782"/>
    <n v="510701269"/>
    <n v="564364513"/>
  </r>
  <r>
    <n v="95"/>
    <n v="6920051"/>
    <x v="57"/>
    <x v="15"/>
    <n v="966112931"/>
    <n v="364821919"/>
    <m/>
    <n v="20489802"/>
    <m/>
    <n v="1351424382"/>
    <n v="415154650"/>
    <n v="215804568"/>
    <n v="84005505"/>
    <n v="714964724"/>
    <n v="617235194"/>
    <n v="25483529"/>
    <n v="642718723"/>
    <n v="522035477"/>
    <n v="120683246"/>
    <n v="0.18"/>
    <n v="1117767"/>
    <n v="121801013"/>
    <n v="0.18"/>
    <n v="8515011"/>
    <n v="10709453"/>
    <n v="19224464"/>
    <n v="1095776458"/>
    <n v="546926082"/>
    <n v="548850376"/>
  </r>
  <r>
    <n v="95"/>
    <n v="6920051"/>
    <x v="57"/>
    <x v="16"/>
    <n v="1018717672"/>
    <n v="399026610"/>
    <m/>
    <n v="23244227"/>
    <m/>
    <n v="1440988509"/>
    <n v="467795140"/>
    <n v="237388438"/>
    <n v="105382362"/>
    <n v="810565939"/>
    <n v="608178486"/>
    <n v="25899204"/>
    <n v="634077691"/>
    <n v="560809660"/>
    <n v="73268030"/>
    <n v="0.11"/>
    <n v="2190604"/>
    <n v="75458634"/>
    <n v="0.11"/>
    <n v="14462808"/>
    <n v="7781275"/>
    <n v="22244083"/>
    <n v="1104954124"/>
    <n v="583958753"/>
    <n v="520995372"/>
  </r>
  <r>
    <n v="95"/>
    <n v="6920051"/>
    <x v="57"/>
    <x v="17"/>
    <n v="1142995034"/>
    <n v="418160337"/>
    <m/>
    <n v="44314133"/>
    <m/>
    <n v="1605469504"/>
    <n v="555529792"/>
    <n v="256374601"/>
    <n v="119375779"/>
    <n v="931280172"/>
    <n v="648223262"/>
    <n v="17745040"/>
    <n v="665968302"/>
    <n v="595194841"/>
    <n v="70773461"/>
    <n v="0.1"/>
    <n v="6134574"/>
    <n v="76908035"/>
    <n v="0.11"/>
    <n v="13574673"/>
    <n v="12391397"/>
    <n v="25966070"/>
    <n v="1114755013"/>
    <n v="621234435"/>
    <n v="493520578"/>
  </r>
  <r>
    <n v="95"/>
    <n v="6920051"/>
    <x v="57"/>
    <x v="18"/>
    <n v="1273765866"/>
    <n v="521191336"/>
    <n v="0"/>
    <n v="48015052"/>
    <n v="0"/>
    <n v="1842972254"/>
    <n v="683635302"/>
    <n v="282801794"/>
    <n v="145231016"/>
    <n v="1111668112"/>
    <n v="690548902"/>
    <n v="11124575"/>
    <n v="701673477"/>
    <n v="611223195"/>
    <n v="90450282"/>
    <m/>
    <n v="289462"/>
    <n v="90739744"/>
    <m/>
    <n v="14857128"/>
    <n v="25898112"/>
    <n v="40755240"/>
    <n v="1142830367"/>
    <n v="656235853"/>
    <n v="486594514"/>
  </r>
  <r>
    <n v="96"/>
    <n v="6920434"/>
    <x v="58"/>
    <x v="10"/>
    <s v="na"/>
    <s v="na"/>
    <s v="na"/>
    <s v="na"/>
    <s v="na"/>
    <s v="na"/>
    <s v="na"/>
    <s v="na"/>
    <s v="na"/>
    <s v="na"/>
    <s v="na"/>
    <s v="na"/>
    <m/>
    <m/>
    <m/>
    <m/>
    <m/>
    <m/>
    <m/>
    <m/>
    <m/>
    <n v="0"/>
    <m/>
    <m/>
    <m/>
  </r>
  <r>
    <n v="96"/>
    <n v="6920434"/>
    <x v="58"/>
    <x v="11"/>
    <s v="na"/>
    <s v="na"/>
    <s v="na"/>
    <s v="na"/>
    <s v="na"/>
    <s v="na"/>
    <s v="na"/>
    <s v="na"/>
    <s v="na"/>
    <s v="na"/>
    <s v="na"/>
    <s v="na"/>
    <m/>
    <m/>
    <m/>
    <m/>
    <m/>
    <m/>
    <m/>
    <m/>
    <m/>
    <n v="0"/>
    <m/>
    <m/>
    <m/>
  </r>
  <r>
    <n v="96"/>
    <n v="6920434"/>
    <x v="58"/>
    <x v="12"/>
    <s v="na"/>
    <s v="na"/>
    <s v="na"/>
    <s v="na"/>
    <s v="na"/>
    <s v="na"/>
    <s v="na"/>
    <s v="na"/>
    <s v="na"/>
    <s v="na"/>
    <s v="na"/>
    <s v="na"/>
    <m/>
    <m/>
    <m/>
    <m/>
    <m/>
    <m/>
    <m/>
    <m/>
    <m/>
    <n v="0"/>
    <m/>
    <m/>
    <m/>
  </r>
  <r>
    <n v="96"/>
    <n v="6920434"/>
    <x v="58"/>
    <x v="13"/>
    <s v="na"/>
    <s v="na"/>
    <s v="na"/>
    <s v="na"/>
    <s v="na"/>
    <s v="na"/>
    <s v="na"/>
    <s v="na"/>
    <s v="na"/>
    <s v="na"/>
    <s v="na"/>
    <s v="na"/>
    <n v="61485591"/>
    <n v="61450609"/>
    <n v="34983"/>
    <n v="5.6896257206017604E-4"/>
    <n v="550207"/>
    <n v="585190"/>
    <n v="9.4331018358142192E-3"/>
    <n v="661760"/>
    <n v="497024"/>
    <n v="1158784"/>
    <n v="352993350"/>
    <n v="22290645"/>
    <n v="330702705"/>
  </r>
  <r>
    <n v="96"/>
    <n v="6920434"/>
    <x v="58"/>
    <x v="14"/>
    <s v="na"/>
    <s v="na"/>
    <s v="na"/>
    <s v="na"/>
    <s v="na"/>
    <s v="na"/>
    <s v="na"/>
    <s v="na"/>
    <s v="na"/>
    <s v="na"/>
    <s v="na"/>
    <s v="na"/>
    <n v="182698021"/>
    <n v="172363696"/>
    <n v="10334325"/>
    <n v="0.05"/>
    <n v="1283313"/>
    <n v="11617638"/>
    <n v="0.06"/>
    <n v="1394438"/>
    <n v="1100743"/>
    <n v="2495181"/>
    <n v="355315007"/>
    <n v="40098360"/>
    <n v="315216648"/>
  </r>
  <r>
    <n v="96"/>
    <n v="6920434"/>
    <x v="58"/>
    <x v="15"/>
    <s v="na"/>
    <s v="na"/>
    <s v="na"/>
    <s v="na"/>
    <s v="na"/>
    <s v="na"/>
    <s v="na"/>
    <s v="na"/>
    <s v="na"/>
    <s v="na"/>
    <s v="na"/>
    <s v="na"/>
    <n v="201249818"/>
    <n v="188945886"/>
    <n v="12303932"/>
    <n v="0.06"/>
    <n v="979820"/>
    <n v="13283752"/>
    <n v="0.06"/>
    <n v="2987506"/>
    <n v="2978215"/>
    <n v="5965721"/>
    <n v="366962752"/>
    <n v="58676853"/>
    <n v="308285898"/>
  </r>
  <r>
    <n v="96"/>
    <n v="6920434"/>
    <x v="58"/>
    <x v="16"/>
    <s v="na"/>
    <s v="na"/>
    <s v="na"/>
    <s v="na"/>
    <s v="na"/>
    <s v="na"/>
    <s v="na"/>
    <s v="na"/>
    <s v="na"/>
    <s v="na"/>
    <s v="na"/>
    <s v="na"/>
    <n v="190620064"/>
    <n v="181483824"/>
    <n v="9136240"/>
    <n v="0.04"/>
    <n v="663419"/>
    <n v="9799659"/>
    <n v="0.05"/>
    <n v="2177081"/>
    <n v="2461008"/>
    <n v="4638089"/>
    <n v="374848912"/>
    <n v="76103498"/>
    <n v="298745414"/>
  </r>
  <r>
    <n v="96"/>
    <n v="6920434"/>
    <x v="58"/>
    <x v="17"/>
    <s v="na"/>
    <s v="na"/>
    <s v="na"/>
    <s v="na"/>
    <s v="na"/>
    <s v="na"/>
    <s v="na"/>
    <s v="na"/>
    <s v="na"/>
    <s v="na"/>
    <s v="na"/>
    <s v="na"/>
    <n v="202300001"/>
    <n v="179247637"/>
    <n v="23052364"/>
    <n v="0.11"/>
    <n v="744037"/>
    <n v="23796401"/>
    <n v="0.11"/>
    <n v="2638823"/>
    <n v="3432329"/>
    <n v="6071152"/>
    <n v="405777284"/>
    <n v="94476021"/>
    <n v="311301263"/>
  </r>
  <r>
    <n v="96"/>
    <n v="6920434"/>
    <x v="58"/>
    <x v="18"/>
    <s v="na"/>
    <s v="na"/>
    <s v="na"/>
    <s v="na"/>
    <s v="na"/>
    <s v="na"/>
    <s v="na"/>
    <s v="na"/>
    <s v="na"/>
    <s v="na"/>
    <s v="na"/>
    <s v="na"/>
    <m/>
    <m/>
    <m/>
    <m/>
    <m/>
    <m/>
    <m/>
    <m/>
    <m/>
    <n v="0"/>
    <m/>
    <m/>
    <m/>
  </r>
  <r>
    <n v="97"/>
    <n v="6920560"/>
    <x v="59"/>
    <x v="10"/>
    <m/>
    <m/>
    <m/>
    <m/>
    <m/>
    <m/>
    <m/>
    <m/>
    <m/>
    <m/>
    <m/>
    <m/>
    <m/>
    <m/>
    <m/>
    <m/>
    <m/>
    <m/>
    <m/>
    <m/>
    <m/>
    <n v="0"/>
    <m/>
    <m/>
    <m/>
  </r>
  <r>
    <n v="97"/>
    <n v="6920560"/>
    <x v="59"/>
    <x v="11"/>
    <m/>
    <m/>
    <m/>
    <m/>
    <m/>
    <m/>
    <m/>
    <m/>
    <m/>
    <m/>
    <m/>
    <m/>
    <m/>
    <m/>
    <m/>
    <m/>
    <m/>
    <m/>
    <m/>
    <m/>
    <m/>
    <n v="0"/>
    <m/>
    <m/>
    <m/>
  </r>
  <r>
    <n v="97"/>
    <n v="6920560"/>
    <x v="59"/>
    <x v="12"/>
    <m/>
    <m/>
    <m/>
    <m/>
    <m/>
    <m/>
    <m/>
    <m/>
    <m/>
    <m/>
    <m/>
    <m/>
    <m/>
    <m/>
    <m/>
    <m/>
    <m/>
    <m/>
    <m/>
    <m/>
    <m/>
    <n v="0"/>
    <m/>
    <m/>
    <m/>
  </r>
  <r>
    <n v="97"/>
    <n v="6920560"/>
    <x v="59"/>
    <x v="13"/>
    <m/>
    <m/>
    <m/>
    <m/>
    <m/>
    <m/>
    <m/>
    <m/>
    <m/>
    <m/>
    <m/>
    <m/>
    <m/>
    <m/>
    <m/>
    <m/>
    <m/>
    <m/>
    <m/>
    <m/>
    <m/>
    <n v="0"/>
    <m/>
    <m/>
    <m/>
  </r>
  <r>
    <n v="97"/>
    <n v="6920560"/>
    <x v="59"/>
    <x v="14"/>
    <n v="29211455"/>
    <n v="25078902"/>
    <m/>
    <m/>
    <m/>
    <n v="54290357"/>
    <m/>
    <n v="9857287"/>
    <n v="20096391"/>
    <n v="29953678"/>
    <n v="54290357"/>
    <n v="2032744"/>
    <n v="15719321"/>
    <n v="37004711"/>
    <n v="-21285390"/>
    <n v="-1.35"/>
    <m/>
    <n v="-21285390"/>
    <m/>
    <m/>
    <n v="10650102"/>
    <n v="10650102"/>
    <n v="136893557"/>
    <n v="61394571"/>
    <n v="75498983"/>
  </r>
  <r>
    <n v="97"/>
    <n v="6920560"/>
    <x v="59"/>
    <x v="15"/>
    <n v="23839582"/>
    <n v="28924523"/>
    <m/>
    <m/>
    <m/>
    <n v="52764105"/>
    <n v="42479"/>
    <n v="19461798"/>
    <n v="16014680"/>
    <n v="35518957"/>
    <n v="12968454"/>
    <n v="16011612"/>
    <n v="28980066"/>
    <n v="39972502"/>
    <n v="-10992436"/>
    <n v="-0.37"/>
    <n v="0"/>
    <n v="-10992436"/>
    <n v="-0.37"/>
    <m/>
    <n v="4276694"/>
    <n v="4276694"/>
    <n v="137782082"/>
    <n v="65743461"/>
    <n v="72038621"/>
  </r>
  <r>
    <n v="97"/>
    <n v="6920560"/>
    <x v="59"/>
    <x v="16"/>
    <n v="24947821"/>
    <n v="29256702"/>
    <m/>
    <m/>
    <m/>
    <n v="54204523"/>
    <m/>
    <n v="-74295"/>
    <n v="37480480"/>
    <n v="40054205"/>
    <n v="14150318"/>
    <n v="4519328"/>
    <n v="18669646"/>
    <n v="41544922"/>
    <n v="-22875276"/>
    <n v="-1.22"/>
    <n v="17338000"/>
    <n v="-5537276"/>
    <n v="-0.15"/>
    <m/>
    <n v="2648020"/>
    <n v="2648020"/>
    <n v="138186909"/>
    <n v="69940733"/>
    <n v="68246176"/>
  </r>
  <r>
    <n v="97"/>
    <n v="6920560"/>
    <x v="59"/>
    <x v="17"/>
    <n v="26188528"/>
    <n v="33919291"/>
    <m/>
    <m/>
    <m/>
    <n v="60107819"/>
    <m/>
    <n v="20768820"/>
    <n v="19406601"/>
    <n v="40175421"/>
    <n v="17313303"/>
    <n v="4699589"/>
    <n v="22012892"/>
    <n v="45527151"/>
    <n v="-23514259"/>
    <n v="-1.06"/>
    <n v="9368000"/>
    <n v="-14146259"/>
    <n v="-0.45"/>
    <m/>
    <n v="2619095"/>
    <n v="2619095"/>
    <n v="138936857"/>
    <n v="74353256"/>
    <n v="64583601"/>
  </r>
  <r>
    <n v="97"/>
    <n v="6920560"/>
    <x v="59"/>
    <x v="18"/>
    <n v="27647906"/>
    <n v="35134654"/>
    <n v="0"/>
    <n v="0"/>
    <n v="0"/>
    <n v="62782560"/>
    <n v="0"/>
    <n v="20139082"/>
    <n v="19785878"/>
    <n v="39924960"/>
    <n v="16749408"/>
    <n v="6651094"/>
    <n v="23400502"/>
    <n v="47507871"/>
    <n v="-24107369"/>
    <m/>
    <n v="0"/>
    <n v="-24107369"/>
    <m/>
    <n v="0"/>
    <n v="6108192"/>
    <n v="6108192"/>
    <n v="140091662"/>
    <n v="77568265"/>
    <n v="62523397"/>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n v="0"/>
    <m/>
    <m/>
    <m/>
  </r>
  <r>
    <m/>
    <m/>
    <x v="60"/>
    <x v="19"/>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7EF9EC-D7EF-4806-9C5B-A61B0E58C0BC}"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E5" firstHeaderRow="1" firstDataRow="2" firstDataCol="1"/>
  <pivotFields count="29">
    <pivotField showAll="0"/>
    <pivotField showAll="0"/>
    <pivotField axis="axisRow" showAll="0">
      <items count="62">
        <item h="1" x="35"/>
        <item h="1" x="50"/>
        <item h="1" x="1"/>
        <item h="1" x="40"/>
        <item h="1" x="17"/>
        <item h="1" x="2"/>
        <item h="1" x="3"/>
        <item h="1" x="5"/>
        <item h="1" x="6"/>
        <item h="1" x="8"/>
        <item h="1" x="10"/>
        <item h="1" x="12"/>
        <item h="1" x="13"/>
        <item h="1" x="14"/>
        <item h="1" x="55"/>
        <item h="1" x="58"/>
        <item h="1" x="18"/>
        <item h="1" x="9"/>
        <item h="1" x="11"/>
        <item h="1" x="24"/>
        <item h="1" x="28"/>
        <item h="1" x="44"/>
        <item h="1" x="20"/>
        <item h="1" x="21"/>
        <item h="1" x="23"/>
        <item h="1" x="26"/>
        <item h="1" x="31"/>
        <item h="1" x="7"/>
        <item h="1" x="56"/>
        <item h="1" x="57"/>
        <item h="1" x="41"/>
        <item h="1" x="33"/>
        <item h="1" x="16"/>
        <item h="1" x="36"/>
        <item h="1" x="38"/>
        <item h="1" x="29"/>
        <item h="1" x="37"/>
        <item h="1" x="39"/>
        <item h="1" x="49"/>
        <item h="1" x="54"/>
        <item h="1" x="48"/>
        <item h="1" x="15"/>
        <item h="1" x="52"/>
        <item h="1" x="42"/>
        <item h="1" x="0"/>
        <item h="1" x="19"/>
        <item h="1" x="30"/>
        <item h="1" x="32"/>
        <item h="1" x="43"/>
        <item h="1" x="59"/>
        <item h="1" x="25"/>
        <item h="1" x="45"/>
        <item h="1" x="46"/>
        <item h="1" x="47"/>
        <item x="27"/>
        <item x="34"/>
        <item h="1" x="4"/>
        <item h="1" x="51"/>
        <item h="1" x="53"/>
        <item h="1" x="22"/>
        <item h="1" x="60"/>
        <item t="default"/>
      </items>
    </pivotField>
    <pivotField axis="axisCol" showAll="0">
      <items count="21">
        <item h="1" x="0"/>
        <item h="1" x="1"/>
        <item h="1" x="2"/>
        <item h="1" x="3"/>
        <item h="1" x="4"/>
        <item h="1" x="5"/>
        <item h="1" x="6"/>
        <item h="1" x="7"/>
        <item h="1" x="8"/>
        <item h="1" x="9"/>
        <item h="1" x="10"/>
        <item h="1" x="11"/>
        <item h="1" x="12"/>
        <item x="13"/>
        <item x="14"/>
        <item x="15"/>
        <item h="1" x="16"/>
        <item h="1" x="17"/>
        <item h="1" x="18"/>
        <item h="1" x="19"/>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54"/>
    </i>
    <i>
      <x v="55"/>
    </i>
    <i t="grand">
      <x/>
    </i>
  </rowItems>
  <colFields count="1">
    <field x="3"/>
  </colFields>
  <colItems count="4">
    <i>
      <x v="13"/>
    </i>
    <i>
      <x v="14"/>
    </i>
    <i>
      <x v="15"/>
    </i>
    <i t="grand">
      <x/>
    </i>
  </colItems>
  <dataFields count="1">
    <dataField name="Sum of Net Patient Revenue" fld="14" baseField="3"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55F0-72D4-482D-ABD8-B27E9D7B4FBE}">
  <dimension ref="A1:J113"/>
  <sheetViews>
    <sheetView topLeftCell="A77" workbookViewId="0">
      <selection activeCell="M97" sqref="M97"/>
    </sheetView>
  </sheetViews>
  <sheetFormatPr defaultRowHeight="15" x14ac:dyDescent="0.25"/>
  <cols>
    <col min="1" max="1" width="34.5703125" bestFit="1" customWidth="1"/>
    <col min="2" max="2" width="16.28515625" bestFit="1" customWidth="1"/>
    <col min="3" max="4" width="9" bestFit="1" customWidth="1"/>
    <col min="5" max="5" width="11.28515625" bestFit="1" customWidth="1"/>
    <col min="6" max="6" width="38.7109375" customWidth="1"/>
    <col min="7" max="20" width="16.28515625" bestFit="1" customWidth="1"/>
    <col min="21" max="21" width="11.28515625" bestFit="1" customWidth="1"/>
  </cols>
  <sheetData>
    <row r="1" spans="1:5" x14ac:dyDescent="0.25">
      <c r="A1" s="11" t="s">
        <v>94</v>
      </c>
      <c r="B1" s="11" t="s">
        <v>92</v>
      </c>
    </row>
    <row r="2" spans="1:5" x14ac:dyDescent="0.25">
      <c r="A2" s="11" t="s">
        <v>95</v>
      </c>
      <c r="B2">
        <v>2013</v>
      </c>
      <c r="C2">
        <v>2014</v>
      </c>
      <c r="D2">
        <v>2015</v>
      </c>
      <c r="E2" t="s">
        <v>93</v>
      </c>
    </row>
    <row r="3" spans="1:5" x14ac:dyDescent="0.25">
      <c r="A3" s="4" t="s">
        <v>77</v>
      </c>
      <c r="B3" s="12">
        <v>24052580</v>
      </c>
      <c r="C3" s="12">
        <v>21012882</v>
      </c>
      <c r="D3" s="12">
        <v>22526076</v>
      </c>
      <c r="E3" s="12">
        <v>67591538</v>
      </c>
    </row>
    <row r="4" spans="1:5" x14ac:dyDescent="0.25">
      <c r="A4" s="4" t="s">
        <v>79</v>
      </c>
      <c r="B4" s="12">
        <v>26638892</v>
      </c>
      <c r="C4" s="12">
        <v>21919533</v>
      </c>
      <c r="D4" s="12">
        <v>20902568</v>
      </c>
      <c r="E4" s="12">
        <v>69460993</v>
      </c>
    </row>
    <row r="5" spans="1:5" x14ac:dyDescent="0.25">
      <c r="A5" s="4" t="s">
        <v>93</v>
      </c>
      <c r="B5" s="12">
        <v>50691472</v>
      </c>
      <c r="C5" s="12">
        <v>42932415</v>
      </c>
      <c r="D5" s="12">
        <v>43428644</v>
      </c>
      <c r="E5" s="12">
        <v>137052531</v>
      </c>
    </row>
    <row r="78" spans="1:9" x14ac:dyDescent="0.25">
      <c r="B78" s="64" t="s">
        <v>89</v>
      </c>
      <c r="C78" s="64"/>
      <c r="D78" s="64"/>
    </row>
    <row r="79" spans="1:9" x14ac:dyDescent="0.25">
      <c r="A79" t="s">
        <v>66</v>
      </c>
      <c r="B79">
        <v>2013</v>
      </c>
      <c r="C79">
        <v>2014</v>
      </c>
      <c r="D79">
        <v>2015</v>
      </c>
      <c r="F79" t="s">
        <v>66</v>
      </c>
      <c r="G79">
        <v>2013</v>
      </c>
      <c r="H79">
        <v>2014</v>
      </c>
      <c r="I79">
        <v>2015</v>
      </c>
    </row>
    <row r="80" spans="1:9" x14ac:dyDescent="0.25">
      <c r="A80" t="s">
        <v>60</v>
      </c>
      <c r="B80" s="6">
        <v>53610535</v>
      </c>
      <c r="C80" s="6">
        <v>62591148</v>
      </c>
      <c r="D80" s="6">
        <v>72426592</v>
      </c>
      <c r="F80" t="s">
        <v>60</v>
      </c>
      <c r="G80" s="6">
        <v>53610535</v>
      </c>
      <c r="H80" s="6">
        <v>62591148</v>
      </c>
      <c r="I80" s="6">
        <v>72426592</v>
      </c>
    </row>
    <row r="81" spans="1:10" x14ac:dyDescent="0.25">
      <c r="A81" s="5" t="s">
        <v>89</v>
      </c>
      <c r="B81" s="7">
        <v>53524611</v>
      </c>
      <c r="C81" s="7">
        <v>62578142</v>
      </c>
      <c r="D81" s="8">
        <v>72426558</v>
      </c>
      <c r="F81" s="5" t="s">
        <v>91</v>
      </c>
      <c r="G81" s="6">
        <v>53610532</v>
      </c>
      <c r="H81" s="6">
        <v>62591143</v>
      </c>
      <c r="I81" s="6">
        <v>72426561</v>
      </c>
    </row>
    <row r="82" spans="1:10" x14ac:dyDescent="0.25">
      <c r="A82" s="5" t="s">
        <v>90</v>
      </c>
      <c r="B82" s="9">
        <f>(B81-B80)/B80</f>
        <v>-1.6027446844169714E-3</v>
      </c>
      <c r="C82" s="9">
        <f t="shared" ref="C82:D82" si="0">(C81-C80)/C80</f>
        <v>-2.0779296139447707E-4</v>
      </c>
      <c r="D82" s="9">
        <f t="shared" si="0"/>
        <v>-4.694408374205982E-7</v>
      </c>
      <c r="E82" s="10">
        <f>AVERAGE(B82:D82)</f>
        <v>-6.0366902888295629E-4</v>
      </c>
      <c r="F82" s="5" t="s">
        <v>90</v>
      </c>
      <c r="G82" s="9">
        <f>(G81-G80)/G80</f>
        <v>-5.5959150566208676E-8</v>
      </c>
      <c r="H82" s="9">
        <f t="shared" ref="H82:I82" si="1">(H81-H80)/H80</f>
        <v>-7.9883500459202318E-8</v>
      </c>
      <c r="I82" s="9">
        <f t="shared" si="1"/>
        <v>-4.280195870599572E-7</v>
      </c>
      <c r="J82" s="10">
        <f>AVERAGE(G82:I82)</f>
        <v>-1.8795407936178941E-7</v>
      </c>
    </row>
    <row r="83" spans="1:10" x14ac:dyDescent="0.25">
      <c r="A83" t="s">
        <v>50</v>
      </c>
      <c r="B83" s="6">
        <v>95699213</v>
      </c>
      <c r="C83" s="6">
        <v>105471443</v>
      </c>
      <c r="D83" s="6">
        <v>109702337</v>
      </c>
      <c r="F83" t="s">
        <v>50</v>
      </c>
      <c r="G83" s="6">
        <v>95699213</v>
      </c>
      <c r="H83" s="6">
        <v>105471443</v>
      </c>
      <c r="I83" s="6">
        <v>109702337</v>
      </c>
    </row>
    <row r="84" spans="1:10" x14ac:dyDescent="0.25">
      <c r="A84" s="5" t="s">
        <v>89</v>
      </c>
      <c r="B84" s="7">
        <v>96124143</v>
      </c>
      <c r="C84" s="7">
        <v>107117351</v>
      </c>
      <c r="D84" s="8">
        <v>109702196</v>
      </c>
      <c r="F84" s="5" t="s">
        <v>91</v>
      </c>
      <c r="G84" s="6">
        <v>95984740</v>
      </c>
      <c r="H84" s="6">
        <v>106966794</v>
      </c>
      <c r="I84" s="6">
        <v>109702337</v>
      </c>
    </row>
    <row r="85" spans="1:10" x14ac:dyDescent="0.25">
      <c r="A85" s="5" t="s">
        <v>90</v>
      </c>
      <c r="B85" s="9">
        <f>(B84-B83)/B83</f>
        <v>4.4402664001009081E-3</v>
      </c>
      <c r="C85" s="9">
        <f t="shared" ref="C85" si="2">(C84-C83)/C83</f>
        <v>1.5605247763605548E-2</v>
      </c>
      <c r="D85" s="9">
        <f t="shared" ref="D85" si="3">(D84-D83)/D83</f>
        <v>-1.2852962284659442E-6</v>
      </c>
      <c r="E85" s="10">
        <f>AVERAGE(B85:D85)</f>
        <v>6.6814096224926635E-3</v>
      </c>
      <c r="F85" s="5" t="s">
        <v>90</v>
      </c>
      <c r="G85" s="9">
        <f>(G84-G83)/G83</f>
        <v>2.9835877542692016E-3</v>
      </c>
      <c r="H85" s="9">
        <f t="shared" ref="H85:I85" si="4">(H84-H83)/H83</f>
        <v>1.417778080461078E-2</v>
      </c>
      <c r="I85" s="9">
        <f t="shared" si="4"/>
        <v>0</v>
      </c>
      <c r="J85" s="10">
        <f>AVERAGE(G85:I85)</f>
        <v>5.7204561862933268E-3</v>
      </c>
    </row>
    <row r="86" spans="1:10" x14ac:dyDescent="0.25">
      <c r="A86" t="s">
        <v>51</v>
      </c>
      <c r="B86" s="6">
        <v>67734101</v>
      </c>
      <c r="C86" s="6">
        <v>73182163</v>
      </c>
      <c r="D86" s="6">
        <v>75260367</v>
      </c>
      <c r="F86" t="s">
        <v>51</v>
      </c>
      <c r="G86" s="6">
        <v>67734101</v>
      </c>
      <c r="H86" s="6">
        <v>73182163</v>
      </c>
      <c r="I86" s="6">
        <v>75260367</v>
      </c>
    </row>
    <row r="87" spans="1:10" x14ac:dyDescent="0.25">
      <c r="A87" s="5" t="s">
        <v>89</v>
      </c>
      <c r="B87" s="7">
        <v>67733145</v>
      </c>
      <c r="C87" s="7">
        <v>73215602</v>
      </c>
      <c r="D87" s="8">
        <v>75260373</v>
      </c>
      <c r="F87" s="5" t="s">
        <v>91</v>
      </c>
      <c r="G87" s="6">
        <v>67733144</v>
      </c>
      <c r="H87" s="6">
        <v>73215602</v>
      </c>
      <c r="I87" s="6">
        <v>75260363</v>
      </c>
    </row>
    <row r="88" spans="1:10" x14ac:dyDescent="0.25">
      <c r="A88" s="5" t="s">
        <v>90</v>
      </c>
      <c r="B88" s="9">
        <f>(B87-B86)/B86</f>
        <v>-1.4114013264898873E-5</v>
      </c>
      <c r="C88" s="9">
        <f t="shared" ref="C88" si="5">(C87-C86)/C86</f>
        <v>4.5692828182736277E-4</v>
      </c>
      <c r="D88" s="9">
        <f t="shared" ref="D88" si="6">(D87-D86)/D86</f>
        <v>7.9723236002822037E-8</v>
      </c>
      <c r="E88" s="10">
        <f>AVERAGE(B88:D88)</f>
        <v>1.476313305994889E-4</v>
      </c>
      <c r="F88" s="5" t="s">
        <v>90</v>
      </c>
      <c r="G88" s="9">
        <f>(G87-G86)/G86</f>
        <v>-1.412877687710065E-5</v>
      </c>
      <c r="H88" s="9">
        <f t="shared" ref="H88:I88" si="7">(H87-H86)/H86</f>
        <v>4.5692828182736277E-4</v>
      </c>
      <c r="I88" s="9">
        <f t="shared" si="7"/>
        <v>-5.3148824001881365E-8</v>
      </c>
      <c r="J88" s="10">
        <f>AVERAGE(G88:I88)</f>
        <v>1.4758211870875341E-4</v>
      </c>
    </row>
    <row r="89" spans="1:10" x14ac:dyDescent="0.25">
      <c r="A89" t="s">
        <v>52</v>
      </c>
      <c r="B89" s="6">
        <v>83630000</v>
      </c>
      <c r="C89" s="6">
        <v>95188542</v>
      </c>
      <c r="D89" s="6">
        <v>104358037</v>
      </c>
      <c r="F89" t="s">
        <v>52</v>
      </c>
      <c r="G89" s="6">
        <v>83630000</v>
      </c>
      <c r="H89" s="6">
        <v>95188542</v>
      </c>
      <c r="I89" s="6">
        <v>104358037</v>
      </c>
    </row>
    <row r="90" spans="1:10" x14ac:dyDescent="0.25">
      <c r="A90" s="5" t="s">
        <v>89</v>
      </c>
      <c r="B90" s="7">
        <v>83630999</v>
      </c>
      <c r="C90" s="7">
        <v>95191300</v>
      </c>
      <c r="D90" s="8">
        <v>104358039</v>
      </c>
      <c r="F90" s="5" t="s">
        <v>91</v>
      </c>
      <c r="G90" s="6">
        <v>83630999</v>
      </c>
      <c r="H90" s="6">
        <v>95188540</v>
      </c>
      <c r="I90" s="6">
        <v>104358034</v>
      </c>
    </row>
    <row r="91" spans="1:10" x14ac:dyDescent="0.25">
      <c r="A91" s="5" t="s">
        <v>90</v>
      </c>
      <c r="B91" s="9">
        <f>(B90-B89)/B89</f>
        <v>1.1945474112160708E-5</v>
      </c>
      <c r="C91" s="9">
        <f t="shared" ref="C91" si="8">(C90-C89)/C89</f>
        <v>2.8974075472234884E-5</v>
      </c>
      <c r="D91" s="9">
        <f t="shared" ref="D91" si="9">(D90-D89)/D89</f>
        <v>1.9164791303998943E-8</v>
      </c>
      <c r="E91" s="10">
        <f>AVERAGE(B91:D91)</f>
        <v>1.3646238125233195E-5</v>
      </c>
      <c r="F91" s="5" t="s">
        <v>90</v>
      </c>
      <c r="G91" s="9">
        <f>(G90-G89)/G89</f>
        <v>1.1945474112160708E-5</v>
      </c>
      <c r="H91" s="9">
        <f t="shared" ref="H91:I91" si="10">(H90-H89)/H89</f>
        <v>-2.1010932177110139E-8</v>
      </c>
      <c r="I91" s="9">
        <f t="shared" si="10"/>
        <v>-2.8747186955998414E-8</v>
      </c>
      <c r="J91" s="10">
        <f>AVERAGE(G91:I91)</f>
        <v>3.9652386643425336E-6</v>
      </c>
    </row>
    <row r="92" spans="1:10" x14ac:dyDescent="0.25">
      <c r="A92" t="s">
        <v>53</v>
      </c>
      <c r="B92" s="6">
        <v>47703000</v>
      </c>
      <c r="C92" s="6">
        <v>50706715</v>
      </c>
      <c r="D92" s="6">
        <v>54328837</v>
      </c>
      <c r="F92" t="s">
        <v>53</v>
      </c>
      <c r="G92" s="6">
        <v>47703000</v>
      </c>
      <c r="H92" s="6">
        <v>50706715</v>
      </c>
      <c r="I92" s="6">
        <v>54328837</v>
      </c>
    </row>
    <row r="93" spans="1:10" x14ac:dyDescent="0.25">
      <c r="A93" s="5" t="s">
        <v>89</v>
      </c>
      <c r="B93" s="7">
        <v>47709939</v>
      </c>
      <c r="C93" s="7">
        <v>50706288</v>
      </c>
      <c r="D93" s="8">
        <v>54328856</v>
      </c>
      <c r="F93" s="5" t="s">
        <v>91</v>
      </c>
      <c r="G93" s="6">
        <v>47709992</v>
      </c>
      <c r="H93" s="6">
        <v>50706287</v>
      </c>
      <c r="I93" s="6">
        <v>54328832</v>
      </c>
    </row>
    <row r="94" spans="1:10" x14ac:dyDescent="0.25">
      <c r="A94" s="5" t="s">
        <v>90</v>
      </c>
      <c r="B94" s="9">
        <f>(B93-B92)/B92</f>
        <v>1.4546254952518708E-4</v>
      </c>
      <c r="C94" s="9">
        <f t="shared" ref="C94" si="11">(C93-C92)/C92</f>
        <v>-8.4209754073005914E-6</v>
      </c>
      <c r="D94" s="9">
        <f t="shared" ref="D94" si="12">(D93-D92)/D92</f>
        <v>3.4972219265433565E-7</v>
      </c>
      <c r="E94" s="10">
        <f>AVERAGE(B94:D94)</f>
        <v>4.5797098770180276E-5</v>
      </c>
      <c r="F94" s="5" t="s">
        <v>90</v>
      </c>
      <c r="G94" s="9">
        <f>(G93-G92)/G92</f>
        <v>1.4657359075949102E-4</v>
      </c>
      <c r="H94" s="9">
        <f t="shared" ref="H94:I94" si="13">(H93-H92)/H92</f>
        <v>-8.440696661181858E-6</v>
      </c>
      <c r="I94" s="9">
        <f t="shared" si="13"/>
        <v>-9.2032155961667282E-8</v>
      </c>
      <c r="J94" s="10">
        <f>AVERAGE(G94:I94)</f>
        <v>4.6013620647449167E-5</v>
      </c>
    </row>
    <row r="95" spans="1:10" x14ac:dyDescent="0.25">
      <c r="A95" t="s">
        <v>54</v>
      </c>
      <c r="B95" s="6">
        <v>79157590</v>
      </c>
      <c r="C95" s="6">
        <v>89711876</v>
      </c>
      <c r="D95" s="6">
        <v>101901353</v>
      </c>
      <c r="F95" t="s">
        <v>54</v>
      </c>
      <c r="G95" s="6">
        <v>79157590</v>
      </c>
      <c r="H95" s="6">
        <v>89711876</v>
      </c>
      <c r="I95" s="6">
        <v>101901353</v>
      </c>
    </row>
    <row r="96" spans="1:10" x14ac:dyDescent="0.25">
      <c r="A96" s="5" t="s">
        <v>89</v>
      </c>
      <c r="B96" s="7">
        <v>79167084</v>
      </c>
      <c r="C96" s="7">
        <v>89739038</v>
      </c>
      <c r="D96" s="8">
        <v>102040514</v>
      </c>
      <c r="F96" s="5" t="s">
        <v>91</v>
      </c>
      <c r="G96" s="6">
        <v>77704094</v>
      </c>
      <c r="H96" s="6">
        <v>88173274</v>
      </c>
      <c r="I96" s="6">
        <v>100228087</v>
      </c>
    </row>
    <row r="97" spans="1:10" x14ac:dyDescent="0.25">
      <c r="A97" s="5" t="s">
        <v>90</v>
      </c>
      <c r="B97" s="9">
        <f>(B96-B95)/B95</f>
        <v>1.1993796172925426E-4</v>
      </c>
      <c r="C97" s="9">
        <f t="shared" ref="C97" si="14">(C96-C95)/C95</f>
        <v>3.027692788410756E-4</v>
      </c>
      <c r="D97" s="9">
        <f t="shared" ref="D97" si="15">(D96-D95)/D95</f>
        <v>1.3656442814846629E-3</v>
      </c>
      <c r="E97" s="10">
        <f>AVERAGE(B97:D97)</f>
        <v>5.9611717401833084E-4</v>
      </c>
      <c r="F97" s="5" t="s">
        <v>90</v>
      </c>
      <c r="G97" s="9">
        <f>(G96-G95)/G95</f>
        <v>-1.8362054731580382E-2</v>
      </c>
      <c r="H97" s="9">
        <f t="shared" ref="H97:I97" si="16">(H96-H95)/H95</f>
        <v>-1.7150482952780967E-2</v>
      </c>
      <c r="I97" s="9">
        <f t="shared" si="16"/>
        <v>-1.6420449294721338E-2</v>
      </c>
      <c r="J97" s="10">
        <f>AVERAGE(G97:I97)</f>
        <v>-1.7310995659694229E-2</v>
      </c>
    </row>
    <row r="98" spans="1:10" x14ac:dyDescent="0.25">
      <c r="A98" t="s">
        <v>55</v>
      </c>
      <c r="B98" s="6">
        <v>43054807</v>
      </c>
      <c r="C98" s="6">
        <v>45657149</v>
      </c>
      <c r="D98" s="6">
        <v>52162876</v>
      </c>
      <c r="F98" t="s">
        <v>55</v>
      </c>
      <c r="G98" s="6">
        <v>43054807</v>
      </c>
      <c r="H98" s="6">
        <v>45657149</v>
      </c>
      <c r="I98" s="6">
        <v>52162876</v>
      </c>
    </row>
    <row r="99" spans="1:10" x14ac:dyDescent="0.25">
      <c r="A99" s="5" t="s">
        <v>89</v>
      </c>
      <c r="B99" s="7">
        <v>43054208</v>
      </c>
      <c r="C99" s="7">
        <v>45630618</v>
      </c>
      <c r="D99" s="8">
        <v>52138757</v>
      </c>
      <c r="F99" s="5" t="s">
        <v>91</v>
      </c>
      <c r="G99" s="6">
        <v>43054811</v>
      </c>
      <c r="H99" s="6">
        <v>45657152</v>
      </c>
      <c r="I99" s="6">
        <v>52162875</v>
      </c>
    </row>
    <row r="100" spans="1:10" x14ac:dyDescent="0.25">
      <c r="A100" s="5" t="s">
        <v>90</v>
      </c>
      <c r="B100" s="9">
        <f>(B99-B98)/B98</f>
        <v>-1.3912499944547424E-5</v>
      </c>
      <c r="C100" s="9">
        <f t="shared" ref="C100" si="17">(C99-C98)/C98</f>
        <v>-5.810919118055313E-4</v>
      </c>
      <c r="D100" s="9">
        <f t="shared" ref="D100" si="18">(D99-D98)/D98</f>
        <v>-4.6237864645346628E-4</v>
      </c>
      <c r="E100" s="10">
        <f>AVERAGE(B100:D100)</f>
        <v>-3.5246101940118166E-4</v>
      </c>
      <c r="F100" s="5" t="s">
        <v>90</v>
      </c>
      <c r="G100" s="9">
        <f>(G99-G98)/G98</f>
        <v>9.2904841032036218E-8</v>
      </c>
      <c r="H100" s="9">
        <f t="shared" ref="H100:I100" si="19">(H99-H98)/H98</f>
        <v>6.570712507695126E-8</v>
      </c>
      <c r="I100" s="9">
        <f t="shared" si="19"/>
        <v>-1.9170722105123192E-8</v>
      </c>
      <c r="J100" s="10">
        <f>AVERAGE(G100:I100)</f>
        <v>4.6480414667954753E-8</v>
      </c>
    </row>
    <row r="101" spans="1:10" x14ac:dyDescent="0.25">
      <c r="A101" t="s">
        <v>56</v>
      </c>
      <c r="B101" s="6">
        <v>66800248</v>
      </c>
      <c r="C101" s="6">
        <v>72318243</v>
      </c>
      <c r="D101" s="6">
        <v>82742634</v>
      </c>
      <c r="F101" t="s">
        <v>56</v>
      </c>
      <c r="G101" s="6">
        <v>66800248</v>
      </c>
      <c r="H101" s="6">
        <v>72318243</v>
      </c>
      <c r="I101" s="6">
        <v>82742634</v>
      </c>
    </row>
    <row r="102" spans="1:10" x14ac:dyDescent="0.25">
      <c r="A102" s="5" t="s">
        <v>89</v>
      </c>
      <c r="B102" s="7">
        <v>66799507</v>
      </c>
      <c r="C102" s="7">
        <v>72318249</v>
      </c>
      <c r="D102" s="8">
        <v>82742624</v>
      </c>
      <c r="F102" s="5" t="s">
        <v>91</v>
      </c>
      <c r="G102" s="6">
        <v>66800248</v>
      </c>
      <c r="H102" s="6">
        <v>72318243</v>
      </c>
      <c r="I102" s="6">
        <v>82742634</v>
      </c>
    </row>
    <row r="103" spans="1:10" x14ac:dyDescent="0.25">
      <c r="A103" s="5" t="s">
        <v>90</v>
      </c>
      <c r="B103" s="9">
        <f>(B102-B101)/B101</f>
        <v>-1.1092773188506726E-5</v>
      </c>
      <c r="C103" s="9">
        <f t="shared" ref="C103" si="20">(C102-C101)/C101</f>
        <v>8.2966617427361995E-8</v>
      </c>
      <c r="D103" s="9">
        <f t="shared" ref="D103" si="21">(D102-D101)/D101</f>
        <v>-1.2085667952025797E-7</v>
      </c>
      <c r="E103" s="10">
        <f>AVERAGE(B103:D103)</f>
        <v>-3.7102210835332077E-6</v>
      </c>
      <c r="F103" s="5" t="s">
        <v>90</v>
      </c>
      <c r="G103" s="9">
        <f>(G102-G101)/G101</f>
        <v>0</v>
      </c>
      <c r="H103" s="9">
        <f t="shared" ref="H103:I103" si="22">(H102-H101)/H101</f>
        <v>0</v>
      </c>
      <c r="I103" s="9">
        <f t="shared" si="22"/>
        <v>0</v>
      </c>
      <c r="J103" s="10">
        <f>AVERAGE(G103:I103)</f>
        <v>0</v>
      </c>
    </row>
    <row r="104" spans="1:10" x14ac:dyDescent="0.25">
      <c r="A104" t="s">
        <v>57</v>
      </c>
      <c r="B104" s="6">
        <v>34711577</v>
      </c>
      <c r="C104" s="6">
        <v>37431343</v>
      </c>
      <c r="D104" s="6">
        <v>40940836</v>
      </c>
      <c r="F104" t="s">
        <v>57</v>
      </c>
      <c r="G104" s="6">
        <v>34711577</v>
      </c>
      <c r="H104" s="6">
        <v>37431343</v>
      </c>
      <c r="I104" s="6">
        <v>40940836</v>
      </c>
    </row>
    <row r="105" spans="1:10" x14ac:dyDescent="0.25">
      <c r="A105" s="5" t="s">
        <v>89</v>
      </c>
      <c r="B105" s="7">
        <v>34711577</v>
      </c>
      <c r="C105" s="7">
        <v>37425756</v>
      </c>
      <c r="D105" s="8">
        <v>40939690</v>
      </c>
      <c r="F105" s="5" t="s">
        <v>91</v>
      </c>
      <c r="G105" s="6">
        <v>34711577</v>
      </c>
      <c r="H105" s="6">
        <v>37431343</v>
      </c>
      <c r="I105" s="6">
        <v>40940836</v>
      </c>
    </row>
    <row r="106" spans="1:10" x14ac:dyDescent="0.25">
      <c r="A106" s="5" t="s">
        <v>90</v>
      </c>
      <c r="B106" s="9">
        <f>(B105-B104)/B104</f>
        <v>0</v>
      </c>
      <c r="C106" s="9">
        <f t="shared" ref="C106" si="23">(C105-C104)/C104</f>
        <v>-1.4925993972484503E-4</v>
      </c>
      <c r="D106" s="9">
        <f t="shared" ref="D106" si="24">(D105-D104)/D104</f>
        <v>-2.799161209116492E-5</v>
      </c>
      <c r="E106" s="10">
        <f>AVERAGE(B106:D106)</f>
        <v>-5.9083850605336651E-5</v>
      </c>
      <c r="F106" s="5" t="s">
        <v>90</v>
      </c>
      <c r="G106" s="9">
        <f>(G105-G104)/G104</f>
        <v>0</v>
      </c>
      <c r="H106" s="9">
        <f t="shared" ref="H106:I106" si="25">(H105-H104)/H104</f>
        <v>0</v>
      </c>
      <c r="I106" s="9">
        <f t="shared" si="25"/>
        <v>0</v>
      </c>
      <c r="J106" s="10">
        <f>AVERAGE(G106:I106)</f>
        <v>0</v>
      </c>
    </row>
    <row r="107" spans="1:10" x14ac:dyDescent="0.25">
      <c r="A107" t="s">
        <v>59</v>
      </c>
      <c r="B107" s="6">
        <v>26641425</v>
      </c>
      <c r="C107" s="6">
        <v>25997108</v>
      </c>
      <c r="D107" s="6">
        <v>28766509</v>
      </c>
      <c r="F107" t="s">
        <v>59</v>
      </c>
      <c r="G107" s="6">
        <v>26641425</v>
      </c>
      <c r="H107" s="6">
        <v>25997108</v>
      </c>
      <c r="I107" s="6">
        <v>28766509</v>
      </c>
    </row>
    <row r="108" spans="1:10" x14ac:dyDescent="0.25">
      <c r="A108" s="5" t="s">
        <v>89</v>
      </c>
      <c r="B108" s="7">
        <v>27485654</v>
      </c>
      <c r="C108" s="7">
        <v>28124951</v>
      </c>
      <c r="D108" s="8">
        <v>30272278</v>
      </c>
      <c r="F108" s="5" t="s">
        <v>91</v>
      </c>
      <c r="G108" s="6">
        <v>26638892</v>
      </c>
      <c r="H108" s="6">
        <v>21919533</v>
      </c>
      <c r="I108" s="6">
        <v>20902568</v>
      </c>
    </row>
    <row r="109" spans="1:10" x14ac:dyDescent="0.25">
      <c r="A109" s="5" t="s">
        <v>90</v>
      </c>
      <c r="B109" s="9">
        <f>(B108-B107)/B107</f>
        <v>3.1688582724084764E-2</v>
      </c>
      <c r="C109" s="9">
        <f t="shared" ref="C109" si="26">(C108-C107)/C107</f>
        <v>8.1849219536265339E-2</v>
      </c>
      <c r="D109" s="9">
        <f t="shared" ref="D109" si="27">(D108-D107)/D107</f>
        <v>5.2344516326259818E-2</v>
      </c>
      <c r="E109" s="10">
        <f>AVERAGE(B109:D109)</f>
        <v>5.5294106195536631E-2</v>
      </c>
      <c r="F109" s="5" t="s">
        <v>90</v>
      </c>
      <c r="G109" s="9">
        <f>(G108-G107)/G107</f>
        <v>-9.5077496793058173E-5</v>
      </c>
      <c r="H109" s="9">
        <f t="shared" ref="H109:I109" si="28">(H108-H107)/H107</f>
        <v>-0.15684725393301441</v>
      </c>
      <c r="I109" s="9">
        <f t="shared" si="28"/>
        <v>-0.27337140561616285</v>
      </c>
      <c r="J109" s="10">
        <f>AVERAGE(G109:I109)</f>
        <v>-0.14343791234865677</v>
      </c>
    </row>
    <row r="110" spans="1:10" x14ac:dyDescent="0.25">
      <c r="A110" s="4" t="s">
        <v>58</v>
      </c>
      <c r="B110" s="6">
        <v>23181351</v>
      </c>
      <c r="C110" s="6">
        <v>24452913</v>
      </c>
      <c r="D110" s="6">
        <v>26989832</v>
      </c>
      <c r="F110" s="4" t="s">
        <v>58</v>
      </c>
      <c r="G110" s="6">
        <v>23181351</v>
      </c>
      <c r="H110" s="6">
        <v>24452913</v>
      </c>
      <c r="I110" s="6">
        <v>26989832</v>
      </c>
    </row>
    <row r="111" spans="1:10" x14ac:dyDescent="0.25">
      <c r="A111" s="5" t="s">
        <v>89</v>
      </c>
      <c r="B111" s="7">
        <v>23856026</v>
      </c>
      <c r="C111" s="7">
        <v>24752638</v>
      </c>
      <c r="D111" s="8">
        <v>27956142</v>
      </c>
      <c r="F111" s="5" t="s">
        <v>91</v>
      </c>
      <c r="G111" s="6">
        <v>24052580</v>
      </c>
      <c r="H111" s="6">
        <v>21012882</v>
      </c>
      <c r="I111" s="6">
        <v>22526076</v>
      </c>
    </row>
    <row r="112" spans="1:10" x14ac:dyDescent="0.25">
      <c r="A112" s="5" t="s">
        <v>90</v>
      </c>
      <c r="B112" s="9">
        <f>(B111-B110)/B110</f>
        <v>2.910421398649285E-2</v>
      </c>
      <c r="C112" s="9">
        <f t="shared" ref="C112" si="29">(C111-C110)/C110</f>
        <v>1.2257230866522938E-2</v>
      </c>
      <c r="D112" s="9">
        <f t="shared" ref="D112" si="30">(D111-D110)/D110</f>
        <v>3.5802742306806502E-2</v>
      </c>
      <c r="E112" s="10">
        <f>AVERAGE(B112:D112)</f>
        <v>2.5721395719940764E-2</v>
      </c>
      <c r="F112" s="5" t="s">
        <v>90</v>
      </c>
      <c r="G112" s="9">
        <f>(G111-G110)/G110</f>
        <v>3.7583184862694158E-2</v>
      </c>
      <c r="H112" s="9">
        <f t="shared" ref="H112:I112" si="31">(H111-H110)/H110</f>
        <v>-0.14067980367001673</v>
      </c>
      <c r="I112" s="9">
        <f t="shared" si="31"/>
        <v>-0.1653865796571094</v>
      </c>
      <c r="J112" s="10">
        <f>AVERAGE(G112:I112)</f>
        <v>-8.9494399488143986E-2</v>
      </c>
    </row>
    <row r="113" spans="5:10" x14ac:dyDescent="0.25">
      <c r="E113" s="10">
        <f>AVERAGE(E82:E112)</f>
        <v>7.9528344781372978E-3</v>
      </c>
      <c r="J113" s="13">
        <f>AVERAGE(J79:J112)</f>
        <v>-2.2211402891440527E-2</v>
      </c>
    </row>
  </sheetData>
  <mergeCells count="1">
    <mergeCell ref="B78:D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2B331-8978-44EA-9B0F-E0660655D8CC}">
  <dimension ref="A1"/>
  <sheetViews>
    <sheetView showGridLines="0" tabSelected="1" workbookViewId="0">
      <selection activeCell="I32" sqref="I3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3A3-69EB-42C1-BA63-A31A22EC5764}">
  <dimension ref="A1:B17"/>
  <sheetViews>
    <sheetView workbookViewId="0">
      <selection activeCell="B10" sqref="B10"/>
    </sheetView>
  </sheetViews>
  <sheetFormatPr defaultRowHeight="15" x14ac:dyDescent="0.25"/>
  <cols>
    <col min="1" max="1" width="15.7109375" customWidth="1"/>
    <col min="2" max="2" width="99.5703125" customWidth="1"/>
  </cols>
  <sheetData>
    <row r="1" spans="1:2" ht="50.1" customHeight="1" x14ac:dyDescent="0.25">
      <c r="A1" s="65" t="s">
        <v>111</v>
      </c>
      <c r="B1" s="65"/>
    </row>
    <row r="2" spans="1:2" ht="50.1" customHeight="1" x14ac:dyDescent="0.25">
      <c r="A2" s="26" t="s">
        <v>62</v>
      </c>
      <c r="B2" s="27" t="s">
        <v>112</v>
      </c>
    </row>
    <row r="3" spans="1:2" ht="50.1" customHeight="1" x14ac:dyDescent="0.25">
      <c r="A3" s="26" t="s">
        <v>66</v>
      </c>
      <c r="B3" s="27" t="s">
        <v>113</v>
      </c>
    </row>
    <row r="4" spans="1:2" ht="50.1" customHeight="1" x14ac:dyDescent="0.25">
      <c r="A4" s="26" t="s">
        <v>41</v>
      </c>
      <c r="B4" s="27" t="s">
        <v>114</v>
      </c>
    </row>
    <row r="5" spans="1:2" ht="50.1" customHeight="1" x14ac:dyDescent="0.25">
      <c r="A5" s="26" t="s">
        <v>63</v>
      </c>
      <c r="B5" s="27" t="s">
        <v>115</v>
      </c>
    </row>
    <row r="6" spans="1:2" ht="50.1" customHeight="1" x14ac:dyDescent="0.25">
      <c r="A6" s="26" t="s">
        <v>40</v>
      </c>
      <c r="B6" s="27" t="s">
        <v>116</v>
      </c>
    </row>
    <row r="7" spans="1:2" ht="50.1" customHeight="1" x14ac:dyDescent="0.25">
      <c r="A7" s="26" t="s">
        <v>64</v>
      </c>
      <c r="B7" s="27" t="s">
        <v>117</v>
      </c>
    </row>
    <row r="8" spans="1:2" ht="50.1" customHeight="1" x14ac:dyDescent="0.25">
      <c r="A8" s="26" t="s">
        <v>67</v>
      </c>
      <c r="B8" s="27" t="s">
        <v>118</v>
      </c>
    </row>
    <row r="9" spans="1:2" ht="50.1" customHeight="1" x14ac:dyDescent="0.25">
      <c r="A9" s="26" t="s">
        <v>119</v>
      </c>
      <c r="B9" s="27" t="s">
        <v>120</v>
      </c>
    </row>
    <row r="10" spans="1:2" ht="50.1" customHeight="1" x14ac:dyDescent="0.25">
      <c r="A10" s="26" t="s">
        <v>65</v>
      </c>
      <c r="B10" s="27" t="s">
        <v>121</v>
      </c>
    </row>
    <row r="11" spans="1:2" ht="50.1" customHeight="1" x14ac:dyDescent="0.25">
      <c r="A11" s="26" t="s">
        <v>69</v>
      </c>
      <c r="B11" s="28" t="s">
        <v>122</v>
      </c>
    </row>
    <row r="12" spans="1:2" ht="50.1" customHeight="1" x14ac:dyDescent="0.25">
      <c r="A12" s="26" t="s">
        <v>103</v>
      </c>
      <c r="B12" s="27" t="s">
        <v>123</v>
      </c>
    </row>
    <row r="13" spans="1:2" ht="50.1" customHeight="1" x14ac:dyDescent="0.25">
      <c r="A13" s="26" t="s">
        <v>70</v>
      </c>
      <c r="B13" s="27" t="s">
        <v>124</v>
      </c>
    </row>
    <row r="14" spans="1:2" ht="50.1" customHeight="1" x14ac:dyDescent="0.25">
      <c r="A14" s="26" t="s">
        <v>125</v>
      </c>
      <c r="B14" s="27" t="s">
        <v>126</v>
      </c>
    </row>
    <row r="15" spans="1:2" ht="50.1" customHeight="1" x14ac:dyDescent="0.25">
      <c r="A15" s="26" t="s">
        <v>127</v>
      </c>
      <c r="B15" s="27" t="s">
        <v>128</v>
      </c>
    </row>
    <row r="16" spans="1:2" ht="50.1" customHeight="1" x14ac:dyDescent="0.25">
      <c r="A16" s="26" t="s">
        <v>61</v>
      </c>
      <c r="B16" s="27" t="s">
        <v>129</v>
      </c>
    </row>
    <row r="17" spans="1:2" ht="50.1" customHeight="1" x14ac:dyDescent="0.25">
      <c r="A17" s="29" t="s">
        <v>130</v>
      </c>
      <c r="B17" s="30" t="s">
        <v>131</v>
      </c>
    </row>
  </sheetData>
  <mergeCells count="1">
    <mergeCell ref="A1:B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5CA0-577F-45A8-8EFA-631B24D620EF}">
  <dimension ref="A2:X76"/>
  <sheetViews>
    <sheetView workbookViewId="0">
      <selection activeCell="K34" sqref="K34"/>
    </sheetView>
  </sheetViews>
  <sheetFormatPr defaultRowHeight="15" x14ac:dyDescent="0.25"/>
  <cols>
    <col min="1" max="1" width="50.7109375" customWidth="1"/>
    <col min="2" max="24" width="15.7109375" customWidth="1"/>
  </cols>
  <sheetData>
    <row r="2" spans="1:24" ht="15.75" thickBot="1" x14ac:dyDescent="0.3"/>
    <row r="3" spans="1:24" ht="78" customHeight="1" thickBot="1" x14ac:dyDescent="0.3">
      <c r="A3" s="59" t="s">
        <v>0</v>
      </c>
      <c r="B3" s="60" t="s">
        <v>96</v>
      </c>
      <c r="C3" s="60" t="s">
        <v>97</v>
      </c>
      <c r="D3" s="60" t="s">
        <v>98</v>
      </c>
      <c r="E3" s="60" t="s">
        <v>99</v>
      </c>
      <c r="F3" s="60" t="s">
        <v>100</v>
      </c>
      <c r="G3" s="60" t="s">
        <v>101</v>
      </c>
      <c r="H3" s="60" t="s">
        <v>102</v>
      </c>
      <c r="I3" s="61" t="s">
        <v>63</v>
      </c>
      <c r="J3" s="61" t="s">
        <v>40</v>
      </c>
      <c r="K3" s="61" t="s">
        <v>64</v>
      </c>
      <c r="L3" s="62" t="s">
        <v>67</v>
      </c>
      <c r="M3" s="61" t="s">
        <v>68</v>
      </c>
      <c r="N3" s="61" t="s">
        <v>109</v>
      </c>
      <c r="O3" s="61" t="s">
        <v>65</v>
      </c>
      <c r="P3" s="62" t="s">
        <v>69</v>
      </c>
      <c r="Q3" s="61" t="s">
        <v>103</v>
      </c>
      <c r="R3" s="61" t="s">
        <v>70</v>
      </c>
      <c r="S3" s="61" t="s">
        <v>104</v>
      </c>
      <c r="T3" s="61" t="s">
        <v>110</v>
      </c>
      <c r="U3" s="61" t="s">
        <v>173</v>
      </c>
      <c r="V3" s="61" t="s">
        <v>71</v>
      </c>
      <c r="W3" s="61" t="s">
        <v>72</v>
      </c>
      <c r="X3" s="63" t="s">
        <v>73</v>
      </c>
    </row>
    <row r="4" spans="1:24" x14ac:dyDescent="0.25">
      <c r="A4" s="4" t="s">
        <v>47</v>
      </c>
      <c r="B4" s="1" t="s">
        <v>42</v>
      </c>
      <c r="C4" s="1" t="s">
        <v>106</v>
      </c>
      <c r="D4" s="14">
        <v>2018</v>
      </c>
      <c r="E4" s="3">
        <v>43465</v>
      </c>
      <c r="F4" s="20">
        <v>965228340</v>
      </c>
      <c r="G4" s="20">
        <v>323089443</v>
      </c>
      <c r="H4" s="20">
        <v>18361968</v>
      </c>
      <c r="I4" s="20">
        <v>341451411</v>
      </c>
      <c r="J4" s="20">
        <v>342935201</v>
      </c>
      <c r="K4" s="20">
        <v>-1483790</v>
      </c>
      <c r="L4" s="22">
        <f>K4/I4</f>
        <v>-4.3455377608616766E-3</v>
      </c>
      <c r="M4" s="23">
        <v>0</v>
      </c>
      <c r="N4" s="24">
        <f>(I4+M4)</f>
        <v>341451411</v>
      </c>
      <c r="O4" s="20">
        <v>-1483790</v>
      </c>
      <c r="P4" s="25">
        <f>O4/N4</f>
        <v>-4.3455377608616766E-3</v>
      </c>
      <c r="Q4" s="20">
        <v>22224461</v>
      </c>
      <c r="R4" s="20">
        <v>3063138</v>
      </c>
      <c r="S4" s="20">
        <f>SUM(Q4:R4)</f>
        <v>25287599</v>
      </c>
      <c r="T4" s="20">
        <v>12356185</v>
      </c>
      <c r="U4" s="25">
        <f>(S4-T4)/T4</f>
        <v>1.04655393230192</v>
      </c>
      <c r="V4" s="20">
        <v>323959952</v>
      </c>
      <c r="W4" s="20">
        <v>211795726</v>
      </c>
      <c r="X4" s="20">
        <v>102164226</v>
      </c>
    </row>
    <row r="5" spans="1:24" x14ac:dyDescent="0.25">
      <c r="A5" s="4" t="s">
        <v>84</v>
      </c>
      <c r="B5" s="1" t="s">
        <v>44</v>
      </c>
      <c r="C5" s="1" t="s">
        <v>107</v>
      </c>
      <c r="D5" s="14">
        <v>2018</v>
      </c>
      <c r="E5" s="3">
        <v>43465</v>
      </c>
      <c r="F5" s="20">
        <v>144012665</v>
      </c>
      <c r="G5" s="20">
        <v>85693738</v>
      </c>
      <c r="H5" s="20">
        <v>1654316</v>
      </c>
      <c r="I5" s="20">
        <v>87348054</v>
      </c>
      <c r="J5" s="20">
        <v>83242391</v>
      </c>
      <c r="K5" s="20">
        <v>4105663</v>
      </c>
      <c r="L5" s="22">
        <f t="shared" ref="L5" si="0">K5/I5</f>
        <v>4.700348561858058E-2</v>
      </c>
      <c r="M5" s="23">
        <v>-1003258</v>
      </c>
      <c r="N5" s="24">
        <f t="shared" ref="N5:N63" si="1">(I5+M5)</f>
        <v>86344796</v>
      </c>
      <c r="O5" s="20">
        <v>3102405</v>
      </c>
      <c r="P5" s="25">
        <f t="shared" ref="P5:P65" si="2">O5/N5</f>
        <v>3.5930422488924522E-2</v>
      </c>
      <c r="Q5" s="20">
        <v>5192501</v>
      </c>
      <c r="R5" s="20">
        <v>2057293</v>
      </c>
      <c r="S5" s="20">
        <f t="shared" ref="S5:S63" si="3">SUM(Q5:R5)</f>
        <v>7249794</v>
      </c>
      <c r="T5" s="20">
        <v>4650577</v>
      </c>
      <c r="U5" s="25">
        <f t="shared" ref="U5:U65" si="4">(S5-T5)/T5</f>
        <v>0.55890204591817316</v>
      </c>
      <c r="V5" s="20">
        <v>45623133</v>
      </c>
      <c r="W5" s="20">
        <v>35339929</v>
      </c>
      <c r="X5" s="20">
        <v>10283204</v>
      </c>
    </row>
    <row r="6" spans="1:24" x14ac:dyDescent="0.25">
      <c r="A6" s="4" t="s">
        <v>4</v>
      </c>
      <c r="B6" s="1" t="s">
        <v>43</v>
      </c>
      <c r="C6" s="1" t="s">
        <v>106</v>
      </c>
      <c r="D6" s="14">
        <v>2018</v>
      </c>
      <c r="E6" s="3">
        <v>43373</v>
      </c>
      <c r="F6" s="20">
        <v>152851908</v>
      </c>
      <c r="G6" s="20">
        <v>57111233</v>
      </c>
      <c r="H6" s="20">
        <v>819727</v>
      </c>
      <c r="I6" s="20">
        <v>57930960</v>
      </c>
      <c r="J6" s="20">
        <v>50301121</v>
      </c>
      <c r="K6" s="20">
        <v>7629839</v>
      </c>
      <c r="L6" s="22">
        <f>K6/I6</f>
        <v>0.13170572350259688</v>
      </c>
      <c r="M6" s="23">
        <v>2829943</v>
      </c>
      <c r="N6" s="24">
        <f t="shared" si="1"/>
        <v>60760903</v>
      </c>
      <c r="O6" s="20">
        <v>10459782</v>
      </c>
      <c r="P6" s="25">
        <f t="shared" si="2"/>
        <v>0.1721465857740791</v>
      </c>
      <c r="Q6" s="20">
        <v>2488835</v>
      </c>
      <c r="R6" s="20">
        <v>459646</v>
      </c>
      <c r="S6" s="20">
        <f t="shared" si="3"/>
        <v>2948481</v>
      </c>
      <c r="T6" s="20">
        <v>2459008</v>
      </c>
      <c r="U6" s="25">
        <f t="shared" si="4"/>
        <v>0.19905303276768518</v>
      </c>
      <c r="V6" s="20">
        <v>34801662</v>
      </c>
      <c r="W6" s="20">
        <v>10723463</v>
      </c>
      <c r="X6" s="20">
        <v>24078199</v>
      </c>
    </row>
    <row r="7" spans="1:24" x14ac:dyDescent="0.25">
      <c r="A7" s="4" t="s">
        <v>80</v>
      </c>
      <c r="B7" s="1" t="s">
        <v>42</v>
      </c>
      <c r="C7" s="1" t="s">
        <v>106</v>
      </c>
      <c r="D7" s="14">
        <v>2018</v>
      </c>
      <c r="E7" s="3">
        <v>43373</v>
      </c>
      <c r="F7" s="20">
        <v>1687371565</v>
      </c>
      <c r="G7" s="20">
        <v>531833378</v>
      </c>
      <c r="H7" s="20">
        <v>14799014</v>
      </c>
      <c r="I7" s="20">
        <v>546632392</v>
      </c>
      <c r="J7" s="20">
        <v>502060656</v>
      </c>
      <c r="K7" s="20">
        <v>44571736</v>
      </c>
      <c r="L7" s="22">
        <f t="shared" ref="L7:L65" si="5">K7/I7</f>
        <v>8.1538775696995289E-2</v>
      </c>
      <c r="M7" s="23">
        <v>37880357</v>
      </c>
      <c r="N7" s="24">
        <f t="shared" si="1"/>
        <v>584512749</v>
      </c>
      <c r="O7" s="20">
        <v>81880357</v>
      </c>
      <c r="P7" s="25">
        <f t="shared" si="2"/>
        <v>0.14008309851253561</v>
      </c>
      <c r="Q7" s="20">
        <v>17127041</v>
      </c>
      <c r="R7" s="20">
        <v>10044151</v>
      </c>
      <c r="S7" s="20">
        <f t="shared" si="3"/>
        <v>27171192</v>
      </c>
      <c r="T7" s="20">
        <v>25852062</v>
      </c>
      <c r="U7" s="25">
        <f t="shared" si="4"/>
        <v>5.1026103836514083E-2</v>
      </c>
      <c r="V7" s="20">
        <v>328904249</v>
      </c>
      <c r="W7" s="20">
        <v>213616390</v>
      </c>
      <c r="X7" s="20">
        <v>115287858</v>
      </c>
    </row>
    <row r="8" spans="1:24" x14ac:dyDescent="0.25">
      <c r="A8" s="4" t="s">
        <v>38</v>
      </c>
      <c r="B8" s="1" t="s">
        <v>42</v>
      </c>
      <c r="C8" s="1" t="s">
        <v>106</v>
      </c>
      <c r="D8" s="14">
        <v>2018</v>
      </c>
      <c r="E8" s="3">
        <v>43373</v>
      </c>
      <c r="F8" s="20">
        <v>652939909</v>
      </c>
      <c r="G8" s="20">
        <v>175689912</v>
      </c>
      <c r="H8" s="20">
        <v>6499530</v>
      </c>
      <c r="I8" s="20">
        <v>182189441</v>
      </c>
      <c r="J8" s="20">
        <v>172303316</v>
      </c>
      <c r="K8" s="20">
        <v>9866125</v>
      </c>
      <c r="L8" s="22">
        <f t="shared" si="5"/>
        <v>5.4153110881985746E-2</v>
      </c>
      <c r="M8" s="23">
        <v>9260635</v>
      </c>
      <c r="N8" s="24">
        <f t="shared" si="1"/>
        <v>191450076</v>
      </c>
      <c r="O8" s="20">
        <v>19146760</v>
      </c>
      <c r="P8" s="25">
        <f t="shared" si="2"/>
        <v>0.10000915330010107</v>
      </c>
      <c r="Q8" s="20">
        <v>11105187</v>
      </c>
      <c r="R8" s="20">
        <v>4184922</v>
      </c>
      <c r="S8" s="20">
        <f t="shared" si="3"/>
        <v>15290109</v>
      </c>
      <c r="T8" s="20">
        <v>16043920</v>
      </c>
      <c r="U8" s="25">
        <f t="shared" si="4"/>
        <v>-4.6984215827553369E-2</v>
      </c>
      <c r="V8" s="20">
        <v>128828425</v>
      </c>
      <c r="W8" s="20">
        <v>62442586</v>
      </c>
      <c r="X8" s="20">
        <v>66385839</v>
      </c>
    </row>
    <row r="9" spans="1:24" x14ac:dyDescent="0.25">
      <c r="A9" s="4" t="s">
        <v>5</v>
      </c>
      <c r="B9" s="1" t="s">
        <v>42</v>
      </c>
      <c r="C9" s="1" t="s">
        <v>106</v>
      </c>
      <c r="D9" s="14">
        <v>2018</v>
      </c>
      <c r="E9" s="3">
        <v>43281</v>
      </c>
      <c r="F9" s="20">
        <v>478695620</v>
      </c>
      <c r="G9" s="20">
        <v>183842618</v>
      </c>
      <c r="H9" s="20">
        <v>3152915</v>
      </c>
      <c r="I9" s="20">
        <v>186995533</v>
      </c>
      <c r="J9" s="20">
        <v>176966971</v>
      </c>
      <c r="K9" s="20">
        <v>10028562</v>
      </c>
      <c r="L9" s="22">
        <f t="shared" si="5"/>
        <v>5.362995489309362E-2</v>
      </c>
      <c r="M9" s="23">
        <v>-1906253</v>
      </c>
      <c r="N9" s="24">
        <f t="shared" si="1"/>
        <v>185089280</v>
      </c>
      <c r="O9" s="20">
        <v>8122309</v>
      </c>
      <c r="P9" s="25">
        <f t="shared" si="2"/>
        <v>4.3883195180185477E-2</v>
      </c>
      <c r="Q9" s="20">
        <v>2432062</v>
      </c>
      <c r="R9" s="20">
        <v>2627564</v>
      </c>
      <c r="S9" s="20">
        <f t="shared" si="3"/>
        <v>5059626</v>
      </c>
      <c r="T9" s="20">
        <v>3283484</v>
      </c>
      <c r="U9" s="25">
        <f t="shared" si="4"/>
        <v>0.54093213184532041</v>
      </c>
      <c r="V9" s="20">
        <v>221451095</v>
      </c>
      <c r="W9" s="20">
        <v>139357010</v>
      </c>
      <c r="X9" s="20">
        <v>82094085</v>
      </c>
    </row>
    <row r="10" spans="1:24" x14ac:dyDescent="0.25">
      <c r="A10" s="4" t="s">
        <v>46</v>
      </c>
      <c r="B10" s="1" t="s">
        <v>44</v>
      </c>
      <c r="C10" s="1" t="s">
        <v>107</v>
      </c>
      <c r="D10" s="14">
        <v>2018</v>
      </c>
      <c r="E10" s="3">
        <v>43281</v>
      </c>
      <c r="F10" s="20">
        <v>34213318</v>
      </c>
      <c r="G10" s="20">
        <v>23466616</v>
      </c>
      <c r="H10" s="20">
        <v>1855831</v>
      </c>
      <c r="I10" s="20">
        <v>25322447</v>
      </c>
      <c r="J10" s="20">
        <v>26029064</v>
      </c>
      <c r="K10" s="20">
        <v>-706617</v>
      </c>
      <c r="L10" s="22">
        <f t="shared" si="5"/>
        <v>-2.7904767655353369E-2</v>
      </c>
      <c r="M10" s="23">
        <v>1289191</v>
      </c>
      <c r="N10" s="24">
        <f t="shared" si="1"/>
        <v>26611638</v>
      </c>
      <c r="O10" s="20">
        <v>582574</v>
      </c>
      <c r="P10" s="25">
        <f t="shared" si="2"/>
        <v>2.1891700165168337E-2</v>
      </c>
      <c r="Q10" s="20">
        <v>130513</v>
      </c>
      <c r="R10" s="20">
        <v>915974</v>
      </c>
      <c r="S10" s="20">
        <f t="shared" si="3"/>
        <v>1046487</v>
      </c>
      <c r="T10" s="20">
        <v>397640</v>
      </c>
      <c r="U10" s="25">
        <f>(S10-T10)/T10</f>
        <v>1.631744794286289</v>
      </c>
      <c r="V10" s="20">
        <v>22510265</v>
      </c>
      <c r="W10" s="20">
        <v>15304849</v>
      </c>
      <c r="X10" s="20">
        <v>7205416</v>
      </c>
    </row>
    <row r="11" spans="1:24" x14ac:dyDescent="0.25">
      <c r="A11" s="4" t="s">
        <v>6</v>
      </c>
      <c r="B11" s="1" t="s">
        <v>43</v>
      </c>
      <c r="C11" s="1" t="s">
        <v>107</v>
      </c>
      <c r="D11" s="14">
        <v>2018</v>
      </c>
      <c r="E11" s="3">
        <v>43465</v>
      </c>
      <c r="F11" s="20">
        <v>263318515</v>
      </c>
      <c r="G11" s="20">
        <v>136838727</v>
      </c>
      <c r="H11" s="20">
        <v>1852898</v>
      </c>
      <c r="I11" s="20">
        <v>138691625</v>
      </c>
      <c r="J11" s="20">
        <v>122317452</v>
      </c>
      <c r="K11" s="20">
        <v>16374173</v>
      </c>
      <c r="L11" s="22">
        <f t="shared" si="5"/>
        <v>0.1180617286732346</v>
      </c>
      <c r="M11" s="23">
        <v>-2252601</v>
      </c>
      <c r="N11" s="24">
        <f t="shared" si="1"/>
        <v>136439024</v>
      </c>
      <c r="O11" s="20">
        <v>14121572</v>
      </c>
      <c r="P11" s="25">
        <f t="shared" si="2"/>
        <v>0.10350097491169388</v>
      </c>
      <c r="Q11" s="20">
        <v>2520306</v>
      </c>
      <c r="R11" s="20">
        <v>3872640</v>
      </c>
      <c r="S11" s="20">
        <f t="shared" si="3"/>
        <v>6392946</v>
      </c>
      <c r="T11" s="20">
        <v>6236274</v>
      </c>
      <c r="U11" s="25">
        <f t="shared" si="4"/>
        <v>2.5122693454456939E-2</v>
      </c>
      <c r="V11" s="20">
        <v>105432547</v>
      </c>
      <c r="W11" s="20">
        <v>51057884</v>
      </c>
      <c r="X11" s="20">
        <v>54374663</v>
      </c>
    </row>
    <row r="12" spans="1:24" x14ac:dyDescent="0.25">
      <c r="A12" s="4" t="s">
        <v>7</v>
      </c>
      <c r="B12" s="1" t="s">
        <v>43</v>
      </c>
      <c r="C12" s="1" t="s">
        <v>107</v>
      </c>
      <c r="D12" s="14">
        <v>2018</v>
      </c>
      <c r="E12" s="3">
        <v>43281</v>
      </c>
      <c r="F12" s="20">
        <v>44195350</v>
      </c>
      <c r="G12" s="20">
        <v>26591215</v>
      </c>
      <c r="H12" s="20">
        <v>453523</v>
      </c>
      <c r="I12" s="20">
        <v>27044738</v>
      </c>
      <c r="J12" s="20">
        <v>26084939</v>
      </c>
      <c r="K12" s="20">
        <v>959799</v>
      </c>
      <c r="L12" s="22">
        <f t="shared" si="5"/>
        <v>3.5489306644420071E-2</v>
      </c>
      <c r="M12" s="23">
        <v>162182</v>
      </c>
      <c r="N12" s="24">
        <f t="shared" si="1"/>
        <v>27206920</v>
      </c>
      <c r="O12" s="20">
        <v>1121981</v>
      </c>
      <c r="P12" s="25">
        <f t="shared" si="2"/>
        <v>4.1238809832204452E-2</v>
      </c>
      <c r="Q12" s="20">
        <v>128043</v>
      </c>
      <c r="R12" s="20">
        <v>-94804</v>
      </c>
      <c r="S12" s="20">
        <f t="shared" si="3"/>
        <v>33239</v>
      </c>
      <c r="T12" s="20">
        <v>1122486</v>
      </c>
      <c r="U12" s="25">
        <f t="shared" si="4"/>
        <v>-0.97038804938324397</v>
      </c>
      <c r="V12" s="20">
        <v>36360092</v>
      </c>
      <c r="W12" s="20">
        <v>-18907210</v>
      </c>
      <c r="X12" s="20">
        <v>17452882</v>
      </c>
    </row>
    <row r="13" spans="1:24" x14ac:dyDescent="0.25">
      <c r="A13" s="4" t="s">
        <v>8</v>
      </c>
      <c r="B13" s="1" t="s">
        <v>44</v>
      </c>
      <c r="C13" s="1" t="s">
        <v>107</v>
      </c>
      <c r="D13" s="14">
        <v>2018</v>
      </c>
      <c r="E13" s="3">
        <v>43281</v>
      </c>
      <c r="F13" s="20">
        <v>68835966</v>
      </c>
      <c r="G13" s="20">
        <v>42489686</v>
      </c>
      <c r="H13" s="20">
        <v>341276</v>
      </c>
      <c r="I13" s="20">
        <v>42830962</v>
      </c>
      <c r="J13" s="20">
        <v>42946545</v>
      </c>
      <c r="K13" s="20">
        <v>-115583</v>
      </c>
      <c r="L13" s="22">
        <f t="shared" si="5"/>
        <v>-2.6985851963820004E-3</v>
      </c>
      <c r="M13" s="23">
        <v>-717457</v>
      </c>
      <c r="N13" s="24">
        <f t="shared" si="1"/>
        <v>42113505</v>
      </c>
      <c r="O13" s="20">
        <v>-833040</v>
      </c>
      <c r="P13" s="25">
        <f t="shared" si="2"/>
        <v>-1.9780828026543979E-2</v>
      </c>
      <c r="Q13" s="20">
        <v>274920</v>
      </c>
      <c r="R13" s="20">
        <v>1147719</v>
      </c>
      <c r="S13" s="20">
        <f t="shared" si="3"/>
        <v>1422639</v>
      </c>
      <c r="T13" s="20">
        <v>1406627</v>
      </c>
      <c r="U13" s="25">
        <f t="shared" si="4"/>
        <v>1.138325938575045E-2</v>
      </c>
      <c r="V13" s="20">
        <v>58973151</v>
      </c>
      <c r="W13" s="20">
        <v>14241853</v>
      </c>
      <c r="X13" s="20">
        <v>44731298</v>
      </c>
    </row>
    <row r="14" spans="1:24" x14ac:dyDescent="0.25">
      <c r="A14" s="4" t="s">
        <v>9</v>
      </c>
      <c r="B14" s="1" t="s">
        <v>42</v>
      </c>
      <c r="C14" s="1" t="s">
        <v>106</v>
      </c>
      <c r="D14" s="14">
        <v>2018</v>
      </c>
      <c r="E14" s="3">
        <v>43465</v>
      </c>
      <c r="F14" s="20">
        <v>823324043</v>
      </c>
      <c r="G14" s="20">
        <v>400007519</v>
      </c>
      <c r="H14" s="20">
        <v>26441130</v>
      </c>
      <c r="I14" s="20">
        <v>426448649</v>
      </c>
      <c r="J14" s="20">
        <v>450167849</v>
      </c>
      <c r="K14" s="20">
        <v>-23719200</v>
      </c>
      <c r="L14" s="22">
        <f t="shared" si="5"/>
        <v>-5.5620295797912118E-2</v>
      </c>
      <c r="M14" s="23">
        <v>-662433</v>
      </c>
      <c r="N14" s="24">
        <f t="shared" si="1"/>
        <v>425786216</v>
      </c>
      <c r="O14" s="20">
        <v>-24381633</v>
      </c>
      <c r="P14" s="25">
        <f t="shared" si="2"/>
        <v>-5.7262616974899913E-2</v>
      </c>
      <c r="Q14" s="20">
        <v>11087309</v>
      </c>
      <c r="R14" s="20">
        <v>3627775</v>
      </c>
      <c r="S14" s="20">
        <f t="shared" si="3"/>
        <v>14715084</v>
      </c>
      <c r="T14" s="20">
        <v>11972657</v>
      </c>
      <c r="U14" s="25">
        <f t="shared" si="4"/>
        <v>0.22905750995789823</v>
      </c>
      <c r="V14" s="20">
        <v>229671457</v>
      </c>
      <c r="W14" s="20">
        <v>134800434</v>
      </c>
      <c r="X14" s="20">
        <v>94871023</v>
      </c>
    </row>
    <row r="15" spans="1:24" x14ac:dyDescent="0.25">
      <c r="A15" s="4" t="s">
        <v>1</v>
      </c>
      <c r="B15" s="1" t="s">
        <v>44</v>
      </c>
      <c r="C15" s="1" t="s">
        <v>107</v>
      </c>
      <c r="D15" s="14">
        <v>2018</v>
      </c>
      <c r="E15" s="3">
        <v>43281</v>
      </c>
      <c r="F15" s="20">
        <v>161909646</v>
      </c>
      <c r="G15" s="20">
        <v>98024276</v>
      </c>
      <c r="H15" s="20">
        <v>7408368</v>
      </c>
      <c r="I15" s="20">
        <v>105432644</v>
      </c>
      <c r="J15" s="20">
        <v>101818993</v>
      </c>
      <c r="K15" s="20">
        <v>3613651</v>
      </c>
      <c r="L15" s="22">
        <f t="shared" si="5"/>
        <v>3.4274498513003238E-2</v>
      </c>
      <c r="M15" s="23">
        <v>4593951</v>
      </c>
      <c r="N15" s="24">
        <f t="shared" si="1"/>
        <v>110026595</v>
      </c>
      <c r="O15" s="20">
        <v>8207602</v>
      </c>
      <c r="P15" s="25">
        <f t="shared" si="2"/>
        <v>7.4596528230288325E-2</v>
      </c>
      <c r="Q15" s="20">
        <v>4998603</v>
      </c>
      <c r="R15" s="20">
        <v>2567030</v>
      </c>
      <c r="S15" s="20">
        <f t="shared" si="3"/>
        <v>7565633</v>
      </c>
      <c r="T15" s="20">
        <v>6248672</v>
      </c>
      <c r="U15" s="25">
        <f t="shared" si="4"/>
        <v>0.21075854197499885</v>
      </c>
      <c r="V15" s="20">
        <v>150983187</v>
      </c>
      <c r="W15" s="20">
        <v>77348665</v>
      </c>
      <c r="X15" s="20">
        <v>73634522</v>
      </c>
    </row>
    <row r="16" spans="1:24" x14ac:dyDescent="0.25">
      <c r="A16" s="4" t="s">
        <v>10</v>
      </c>
      <c r="B16" s="1" t="s">
        <v>44</v>
      </c>
      <c r="C16" s="1" t="s">
        <v>107</v>
      </c>
      <c r="D16" s="14">
        <v>2018</v>
      </c>
      <c r="E16" s="3">
        <v>43220</v>
      </c>
      <c r="F16" s="20">
        <v>152033681</v>
      </c>
      <c r="G16" s="20">
        <v>98217463</v>
      </c>
      <c r="H16" s="20">
        <v>4920904</v>
      </c>
      <c r="I16" s="20">
        <v>103138367</v>
      </c>
      <c r="J16" s="20">
        <v>102619698</v>
      </c>
      <c r="K16" s="20">
        <v>518669</v>
      </c>
      <c r="L16" s="22">
        <f t="shared" si="5"/>
        <v>5.0288657372285139E-3</v>
      </c>
      <c r="M16" s="23">
        <v>3733956</v>
      </c>
      <c r="N16" s="24">
        <f t="shared" si="1"/>
        <v>106872323</v>
      </c>
      <c r="O16" s="20">
        <v>4252625</v>
      </c>
      <c r="P16" s="25">
        <f t="shared" si="2"/>
        <v>3.9791639973990274E-2</v>
      </c>
      <c r="Q16" s="20">
        <v>4180682</v>
      </c>
      <c r="R16" s="20">
        <v>1858240</v>
      </c>
      <c r="S16" s="20">
        <f t="shared" si="3"/>
        <v>6038922</v>
      </c>
      <c r="T16" s="20">
        <v>4608750</v>
      </c>
      <c r="U16" s="25">
        <f t="shared" si="4"/>
        <v>0.31031668022782749</v>
      </c>
      <c r="V16" s="20">
        <v>107070807</v>
      </c>
      <c r="W16" s="20">
        <v>58355022</v>
      </c>
      <c r="X16" s="20">
        <v>48715785</v>
      </c>
    </row>
    <row r="17" spans="1:24" x14ac:dyDescent="0.25">
      <c r="A17" s="4" t="s">
        <v>11</v>
      </c>
      <c r="B17" s="1" t="s">
        <v>44</v>
      </c>
      <c r="C17" s="1" t="s">
        <v>107</v>
      </c>
      <c r="D17" s="14">
        <v>2018</v>
      </c>
      <c r="E17" s="3">
        <v>43281</v>
      </c>
      <c r="F17" s="20">
        <v>29912820</v>
      </c>
      <c r="G17" s="20">
        <v>22684653</v>
      </c>
      <c r="H17" s="20">
        <v>1777507</v>
      </c>
      <c r="I17" s="20">
        <v>24462160</v>
      </c>
      <c r="J17" s="20">
        <v>25533755</v>
      </c>
      <c r="K17" s="20">
        <v>-1071595</v>
      </c>
      <c r="L17" s="22">
        <f t="shared" si="5"/>
        <v>-4.3806229703345904E-2</v>
      </c>
      <c r="M17" s="23">
        <v>664177</v>
      </c>
      <c r="N17" s="24">
        <f t="shared" si="1"/>
        <v>25126337</v>
      </c>
      <c r="O17" s="20">
        <v>-407418</v>
      </c>
      <c r="P17" s="25">
        <f t="shared" si="2"/>
        <v>-1.6214778938927709E-2</v>
      </c>
      <c r="Q17" s="20">
        <v>262898</v>
      </c>
      <c r="R17" s="20">
        <v>1454204</v>
      </c>
      <c r="S17" s="20">
        <f t="shared" si="3"/>
        <v>1717102</v>
      </c>
      <c r="T17" s="20">
        <v>1741190</v>
      </c>
      <c r="U17" s="25">
        <f t="shared" si="4"/>
        <v>-1.3834216828720587E-2</v>
      </c>
      <c r="V17" s="20">
        <v>31133826</v>
      </c>
      <c r="W17" s="20">
        <v>19750558</v>
      </c>
      <c r="X17" s="20">
        <v>11383268</v>
      </c>
    </row>
    <row r="18" spans="1:24" x14ac:dyDescent="0.25">
      <c r="A18" s="4" t="s">
        <v>14</v>
      </c>
      <c r="B18" s="1" t="s">
        <v>42</v>
      </c>
      <c r="C18" s="1" t="s">
        <v>106</v>
      </c>
      <c r="D18" s="14">
        <v>2018</v>
      </c>
      <c r="E18" s="3">
        <v>43465</v>
      </c>
      <c r="F18" s="21" t="s">
        <v>108</v>
      </c>
      <c r="G18" s="21" t="s">
        <v>108</v>
      </c>
      <c r="H18" s="21" t="s">
        <v>108</v>
      </c>
      <c r="I18" s="20">
        <v>657320737</v>
      </c>
      <c r="J18" s="20">
        <v>608653262</v>
      </c>
      <c r="K18" s="20">
        <v>48667475</v>
      </c>
      <c r="L18" s="22">
        <f t="shared" si="5"/>
        <v>7.403915966825797E-2</v>
      </c>
      <c r="M18" s="23">
        <v>9475241</v>
      </c>
      <c r="N18" s="24">
        <f t="shared" si="1"/>
        <v>666795978</v>
      </c>
      <c r="O18" s="20">
        <v>58142716</v>
      </c>
      <c r="P18" s="25">
        <f t="shared" si="2"/>
        <v>8.71971606283444E-2</v>
      </c>
      <c r="Q18" s="20">
        <v>11385390</v>
      </c>
      <c r="R18" s="20">
        <v>0</v>
      </c>
      <c r="S18" s="20">
        <f t="shared" si="3"/>
        <v>11385390</v>
      </c>
      <c r="T18" s="20">
        <v>16483249</v>
      </c>
      <c r="U18" s="25">
        <f t="shared" si="4"/>
        <v>-0.30927513137731522</v>
      </c>
      <c r="V18" s="20">
        <v>673255260</v>
      </c>
      <c r="W18" s="20">
        <v>451236572</v>
      </c>
      <c r="X18" s="20">
        <v>222018688</v>
      </c>
    </row>
    <row r="19" spans="1:24" x14ac:dyDescent="0.25">
      <c r="A19" s="4" t="s">
        <v>88</v>
      </c>
      <c r="B19" s="1" t="s">
        <v>42</v>
      </c>
      <c r="C19" s="1" t="s">
        <v>106</v>
      </c>
      <c r="D19" s="14">
        <v>2018</v>
      </c>
      <c r="E19" s="3">
        <v>43465</v>
      </c>
      <c r="F19" s="21" t="s">
        <v>108</v>
      </c>
      <c r="G19" s="21" t="s">
        <v>108</v>
      </c>
      <c r="H19" s="21" t="s">
        <v>108</v>
      </c>
      <c r="I19" s="20">
        <v>206263048</v>
      </c>
      <c r="J19" s="20">
        <v>189917307</v>
      </c>
      <c r="K19" s="20">
        <v>16345741</v>
      </c>
      <c r="L19" s="22">
        <f t="shared" si="5"/>
        <v>7.9247064166335798E-2</v>
      </c>
      <c r="M19" s="23">
        <v>3138215</v>
      </c>
      <c r="N19" s="24">
        <f t="shared" si="1"/>
        <v>209401263</v>
      </c>
      <c r="O19" s="20">
        <v>19483956</v>
      </c>
      <c r="P19" s="25">
        <f t="shared" si="2"/>
        <v>9.3046029049022497E-2</v>
      </c>
      <c r="Q19" s="20">
        <v>4322010</v>
      </c>
      <c r="R19" s="20">
        <v>0</v>
      </c>
      <c r="S19" s="20">
        <f t="shared" si="3"/>
        <v>4322010</v>
      </c>
      <c r="T19" s="20">
        <v>6071152</v>
      </c>
      <c r="U19" s="25">
        <f t="shared" si="4"/>
        <v>-0.28810710059639422</v>
      </c>
      <c r="V19" s="20">
        <v>402365127</v>
      </c>
      <c r="W19" s="20">
        <v>109196960</v>
      </c>
      <c r="X19" s="20">
        <v>293168167</v>
      </c>
    </row>
    <row r="20" spans="1:24" x14ac:dyDescent="0.25">
      <c r="A20" s="4" t="s">
        <v>15</v>
      </c>
      <c r="B20" s="1" t="s">
        <v>44</v>
      </c>
      <c r="C20" s="1" t="s">
        <v>107</v>
      </c>
      <c r="D20" s="14">
        <v>2018</v>
      </c>
      <c r="E20" s="3">
        <v>43281</v>
      </c>
      <c r="F20" s="20">
        <v>35819024</v>
      </c>
      <c r="G20" s="20">
        <v>25830613</v>
      </c>
      <c r="H20" s="20">
        <v>0</v>
      </c>
      <c r="I20" s="20">
        <v>25830613</v>
      </c>
      <c r="J20" s="20">
        <v>29678200</v>
      </c>
      <c r="K20" s="20">
        <v>-3847587</v>
      </c>
      <c r="L20" s="22">
        <f t="shared" si="5"/>
        <v>-0.14895453700614847</v>
      </c>
      <c r="M20" s="23">
        <v>592774</v>
      </c>
      <c r="N20" s="24">
        <f t="shared" si="1"/>
        <v>26423387</v>
      </c>
      <c r="O20" s="20">
        <v>-3254813</v>
      </c>
      <c r="P20" s="25">
        <f t="shared" si="2"/>
        <v>-0.12317925026038486</v>
      </c>
      <c r="Q20" s="20">
        <v>1670736</v>
      </c>
      <c r="R20" s="20">
        <v>1051556</v>
      </c>
      <c r="S20" s="20">
        <f t="shared" si="3"/>
        <v>2722292</v>
      </c>
      <c r="T20" s="20">
        <v>1246269</v>
      </c>
      <c r="U20" s="25">
        <f>(S20-T20)/T20</f>
        <v>1.1843534582020414</v>
      </c>
      <c r="V20" s="20">
        <v>47162949</v>
      </c>
      <c r="W20" s="20">
        <v>19836450</v>
      </c>
      <c r="X20" s="20">
        <v>27326499</v>
      </c>
    </row>
    <row r="21" spans="1:24" x14ac:dyDescent="0.25">
      <c r="A21" s="4" t="s">
        <v>17</v>
      </c>
      <c r="B21" s="1" t="s">
        <v>42</v>
      </c>
      <c r="C21" s="1" t="s">
        <v>106</v>
      </c>
      <c r="D21" s="14">
        <v>2018</v>
      </c>
      <c r="E21" s="3">
        <v>43190</v>
      </c>
      <c r="F21" s="20">
        <v>2054711000</v>
      </c>
      <c r="G21" s="20">
        <v>834517000</v>
      </c>
      <c r="H21" s="20">
        <v>56155000</v>
      </c>
      <c r="I21" s="20">
        <v>890672000</v>
      </c>
      <c r="J21" s="20">
        <v>939194000</v>
      </c>
      <c r="K21" s="20">
        <v>-48522000</v>
      </c>
      <c r="L21" s="22">
        <f t="shared" si="5"/>
        <v>-5.4477967197801208E-2</v>
      </c>
      <c r="M21" s="23">
        <v>7179000</v>
      </c>
      <c r="N21" s="24">
        <f t="shared" si="1"/>
        <v>897851000</v>
      </c>
      <c r="O21" s="20">
        <v>-41343000</v>
      </c>
      <c r="P21" s="25">
        <f t="shared" si="2"/>
        <v>-4.6046615752502365E-2</v>
      </c>
      <c r="Q21" s="20">
        <v>49262000</v>
      </c>
      <c r="R21" s="20">
        <v>17942000</v>
      </c>
      <c r="S21" s="20">
        <f t="shared" si="3"/>
        <v>67204000</v>
      </c>
      <c r="T21" s="20">
        <v>56103000</v>
      </c>
      <c r="U21" s="25">
        <f t="shared" si="4"/>
        <v>0.19786820669126429</v>
      </c>
      <c r="V21" s="20">
        <v>694114000</v>
      </c>
      <c r="W21" s="20">
        <v>354135000</v>
      </c>
      <c r="X21" s="20">
        <v>339979000</v>
      </c>
    </row>
    <row r="22" spans="1:24" x14ac:dyDescent="0.25">
      <c r="A22" s="4" t="s">
        <v>75</v>
      </c>
      <c r="B22" s="1" t="s">
        <v>42</v>
      </c>
      <c r="C22" s="1" t="s">
        <v>106</v>
      </c>
      <c r="D22" s="14">
        <v>2018</v>
      </c>
      <c r="E22" s="3">
        <v>43190</v>
      </c>
      <c r="F22" s="20">
        <v>854251000</v>
      </c>
      <c r="G22" s="20">
        <v>331271000</v>
      </c>
      <c r="H22" s="20">
        <v>12555000</v>
      </c>
      <c r="I22" s="20">
        <v>343826000</v>
      </c>
      <c r="J22" s="20">
        <v>321797000</v>
      </c>
      <c r="K22" s="20">
        <v>22029000</v>
      </c>
      <c r="L22" s="22">
        <f t="shared" si="5"/>
        <v>6.4070198297976305E-2</v>
      </c>
      <c r="M22" s="23">
        <v>5595000</v>
      </c>
      <c r="N22" s="24">
        <f t="shared" si="1"/>
        <v>349421000</v>
      </c>
      <c r="O22" s="20">
        <v>27624000</v>
      </c>
      <c r="P22" s="25">
        <f t="shared" si="2"/>
        <v>7.905649631819496E-2</v>
      </c>
      <c r="Q22" s="20">
        <v>17773000</v>
      </c>
      <c r="R22" s="20">
        <v>4066000</v>
      </c>
      <c r="S22" s="20">
        <f t="shared" si="3"/>
        <v>21839000</v>
      </c>
      <c r="T22" s="20">
        <v>18919000</v>
      </c>
      <c r="U22" s="25">
        <f t="shared" si="4"/>
        <v>0.15434219567630425</v>
      </c>
      <c r="V22" s="20">
        <v>327578000</v>
      </c>
      <c r="W22" s="20">
        <v>250653000</v>
      </c>
      <c r="X22" s="20">
        <v>76925000</v>
      </c>
    </row>
    <row r="23" spans="1:24" x14ac:dyDescent="0.25">
      <c r="A23" s="4" t="s">
        <v>18</v>
      </c>
      <c r="B23" s="1" t="s">
        <v>42</v>
      </c>
      <c r="C23" s="1" t="s">
        <v>106</v>
      </c>
      <c r="D23" s="14">
        <v>2018</v>
      </c>
      <c r="E23" s="3">
        <v>43190</v>
      </c>
      <c r="F23" s="20">
        <v>593048000</v>
      </c>
      <c r="G23" s="20">
        <v>235257000</v>
      </c>
      <c r="H23" s="20">
        <v>4830000</v>
      </c>
      <c r="I23" s="20">
        <v>240087000</v>
      </c>
      <c r="J23" s="20">
        <v>208590000</v>
      </c>
      <c r="K23" s="20">
        <v>31497000</v>
      </c>
      <c r="L23" s="22">
        <f t="shared" si="5"/>
        <v>0.13118994364542852</v>
      </c>
      <c r="M23" s="23">
        <v>9135000</v>
      </c>
      <c r="N23" s="24">
        <f t="shared" si="1"/>
        <v>249222000</v>
      </c>
      <c r="O23" s="20">
        <v>40632000</v>
      </c>
      <c r="P23" s="25">
        <f t="shared" si="2"/>
        <v>0.16303536605917615</v>
      </c>
      <c r="Q23" s="20">
        <v>15118000</v>
      </c>
      <c r="R23" s="20">
        <v>3635000</v>
      </c>
      <c r="S23" s="20">
        <f t="shared" si="3"/>
        <v>18753000</v>
      </c>
      <c r="T23" s="20">
        <v>14871000</v>
      </c>
      <c r="U23" s="25">
        <f t="shared" si="4"/>
        <v>0.26104498688723016</v>
      </c>
      <c r="V23" s="20">
        <v>181751000</v>
      </c>
      <c r="W23" s="20">
        <v>136593000</v>
      </c>
      <c r="X23" s="20">
        <v>45158000</v>
      </c>
    </row>
    <row r="24" spans="1:24" x14ac:dyDescent="0.25">
      <c r="A24" s="4" t="s">
        <v>19</v>
      </c>
      <c r="B24" s="1" t="s">
        <v>42</v>
      </c>
      <c r="C24" s="1" t="s">
        <v>106</v>
      </c>
      <c r="D24" s="14">
        <v>2018</v>
      </c>
      <c r="E24" s="3">
        <v>43190</v>
      </c>
      <c r="F24" s="20">
        <v>454298000</v>
      </c>
      <c r="G24" s="20">
        <v>149716000</v>
      </c>
      <c r="H24" s="20">
        <v>4250000</v>
      </c>
      <c r="I24" s="20">
        <v>153966000</v>
      </c>
      <c r="J24" s="20">
        <v>144684000</v>
      </c>
      <c r="K24" s="20">
        <v>9282000</v>
      </c>
      <c r="L24" s="22">
        <f t="shared" si="5"/>
        <v>6.0286037177039085E-2</v>
      </c>
      <c r="M24" s="23">
        <v>1488000</v>
      </c>
      <c r="N24" s="24">
        <f t="shared" si="1"/>
        <v>155454000</v>
      </c>
      <c r="O24" s="20">
        <v>10770000</v>
      </c>
      <c r="P24" s="25">
        <f t="shared" si="2"/>
        <v>6.9280944845420508E-2</v>
      </c>
      <c r="Q24" s="20">
        <v>21185000</v>
      </c>
      <c r="R24" s="20">
        <v>2743000</v>
      </c>
      <c r="S24" s="20">
        <f t="shared" si="3"/>
        <v>23928000</v>
      </c>
      <c r="T24" s="20">
        <v>18172000</v>
      </c>
      <c r="U24" s="25">
        <f t="shared" si="4"/>
        <v>0.31675104556460487</v>
      </c>
      <c r="V24" s="20">
        <v>112184000</v>
      </c>
      <c r="W24" s="20">
        <v>70529000</v>
      </c>
      <c r="X24" s="20">
        <v>41655000</v>
      </c>
    </row>
    <row r="25" spans="1:24" x14ac:dyDescent="0.25">
      <c r="A25" s="4" t="s">
        <v>82</v>
      </c>
      <c r="B25" s="1" t="s">
        <v>43</v>
      </c>
      <c r="C25" s="1" t="s">
        <v>106</v>
      </c>
      <c r="D25" s="14">
        <v>2018</v>
      </c>
      <c r="E25" s="3">
        <v>43190</v>
      </c>
      <c r="F25" s="20">
        <v>206806000</v>
      </c>
      <c r="G25" s="20">
        <v>86688000</v>
      </c>
      <c r="H25" s="20">
        <v>43704000</v>
      </c>
      <c r="I25" s="20">
        <v>130392000</v>
      </c>
      <c r="J25" s="20">
        <v>143493000</v>
      </c>
      <c r="K25" s="20">
        <v>-13101000</v>
      </c>
      <c r="L25" s="22">
        <f t="shared" si="5"/>
        <v>-0.10047395545739002</v>
      </c>
      <c r="M25" s="23">
        <v>605000</v>
      </c>
      <c r="N25" s="24">
        <f t="shared" si="1"/>
        <v>130997000</v>
      </c>
      <c r="O25" s="20">
        <v>-12496000</v>
      </c>
      <c r="P25" s="25">
        <f t="shared" si="2"/>
        <v>-9.5391497515210269E-2</v>
      </c>
      <c r="Q25" s="20">
        <v>8288000</v>
      </c>
      <c r="R25" s="20">
        <v>1553000</v>
      </c>
      <c r="S25" s="20">
        <f t="shared" si="3"/>
        <v>9841000</v>
      </c>
      <c r="T25" s="20">
        <v>8200000</v>
      </c>
      <c r="U25" s="25">
        <f t="shared" si="4"/>
        <v>0.20012195121951221</v>
      </c>
      <c r="V25" s="20">
        <v>32644000</v>
      </c>
      <c r="W25" s="20">
        <v>5136000</v>
      </c>
      <c r="X25" s="20">
        <v>27508000</v>
      </c>
    </row>
    <row r="26" spans="1:24" x14ac:dyDescent="0.25">
      <c r="A26" s="4" t="s">
        <v>20</v>
      </c>
      <c r="B26" s="1" t="s">
        <v>43</v>
      </c>
      <c r="C26" s="1" t="s">
        <v>107</v>
      </c>
      <c r="D26" s="14">
        <v>2018</v>
      </c>
      <c r="E26" s="3">
        <v>43281</v>
      </c>
      <c r="F26" s="20">
        <v>42639756</v>
      </c>
      <c r="G26" s="20">
        <v>21775738</v>
      </c>
      <c r="H26" s="20">
        <v>2219397</v>
      </c>
      <c r="I26" s="20">
        <v>23995135</v>
      </c>
      <c r="J26" s="20">
        <v>27186709</v>
      </c>
      <c r="K26" s="20">
        <v>-3191574</v>
      </c>
      <c r="L26" s="22">
        <f t="shared" si="5"/>
        <v>-0.13300921207569785</v>
      </c>
      <c r="M26" s="23">
        <v>1898856</v>
      </c>
      <c r="N26" s="24">
        <f t="shared" si="1"/>
        <v>25893991</v>
      </c>
      <c r="O26" s="20">
        <v>-1292718</v>
      </c>
      <c r="P26" s="25">
        <f t="shared" si="2"/>
        <v>-4.9923474523490795E-2</v>
      </c>
      <c r="Q26" s="20">
        <v>163538</v>
      </c>
      <c r="R26" s="20">
        <v>1114265</v>
      </c>
      <c r="S26" s="20">
        <f t="shared" si="3"/>
        <v>1277803</v>
      </c>
      <c r="T26" s="20">
        <v>920293</v>
      </c>
      <c r="U26" s="25">
        <f t="shared" si="4"/>
        <v>0.38847410552943462</v>
      </c>
      <c r="V26" s="20">
        <v>18940088</v>
      </c>
      <c r="W26" s="20">
        <v>14572081</v>
      </c>
      <c r="X26" s="20">
        <v>4368007</v>
      </c>
    </row>
    <row r="27" spans="1:24" x14ac:dyDescent="0.25">
      <c r="A27" s="4" t="s">
        <v>21</v>
      </c>
      <c r="B27" s="1" t="s">
        <v>42</v>
      </c>
      <c r="C27" s="1" t="s">
        <v>106</v>
      </c>
      <c r="D27" s="14">
        <v>2018</v>
      </c>
      <c r="E27" s="3">
        <v>43465</v>
      </c>
      <c r="F27" s="20">
        <v>845054645</v>
      </c>
      <c r="G27" s="20">
        <v>238335961</v>
      </c>
      <c r="H27" s="20">
        <v>574049</v>
      </c>
      <c r="I27" s="20">
        <v>238910010</v>
      </c>
      <c r="J27" s="20">
        <v>198388833</v>
      </c>
      <c r="K27" s="20">
        <v>40521177</v>
      </c>
      <c r="L27" s="22">
        <f t="shared" si="5"/>
        <v>0.16960853586670563</v>
      </c>
      <c r="M27" s="23">
        <v>-3359515</v>
      </c>
      <c r="N27" s="24">
        <f t="shared" si="1"/>
        <v>235550495</v>
      </c>
      <c r="O27" s="20">
        <v>37161662</v>
      </c>
      <c r="P27" s="25">
        <f t="shared" si="2"/>
        <v>0.15776516198787865</v>
      </c>
      <c r="Q27" s="20">
        <v>4541039</v>
      </c>
      <c r="R27" s="20">
        <v>7410794</v>
      </c>
      <c r="S27" s="20">
        <f t="shared" si="3"/>
        <v>11951833</v>
      </c>
      <c r="T27" s="20">
        <v>5542136</v>
      </c>
      <c r="U27" s="25">
        <f t="shared" si="4"/>
        <v>1.1565391033348875</v>
      </c>
      <c r="V27" s="20">
        <v>143624001</v>
      </c>
      <c r="W27" s="20">
        <v>39032203</v>
      </c>
      <c r="X27" s="20">
        <v>104591798</v>
      </c>
    </row>
    <row r="28" spans="1:24" x14ac:dyDescent="0.25">
      <c r="A28" s="4" t="s">
        <v>22</v>
      </c>
      <c r="B28" s="1" t="s">
        <v>42</v>
      </c>
      <c r="C28" s="1" t="s">
        <v>106</v>
      </c>
      <c r="D28" s="14">
        <v>2018</v>
      </c>
      <c r="E28" s="3">
        <v>43281</v>
      </c>
      <c r="F28" s="20">
        <v>685212000</v>
      </c>
      <c r="G28" s="20">
        <v>230415000</v>
      </c>
      <c r="H28" s="20">
        <v>5801000</v>
      </c>
      <c r="I28" s="20">
        <v>236216000</v>
      </c>
      <c r="J28" s="20">
        <v>217726000</v>
      </c>
      <c r="K28" s="20">
        <v>18489000</v>
      </c>
      <c r="L28" s="22">
        <f t="shared" si="5"/>
        <v>7.827158194195144E-2</v>
      </c>
      <c r="M28" s="23">
        <v>10095000</v>
      </c>
      <c r="N28" s="24">
        <f t="shared" si="1"/>
        <v>246311000</v>
      </c>
      <c r="O28" s="20">
        <v>28584000</v>
      </c>
      <c r="P28" s="25">
        <f t="shared" si="2"/>
        <v>0.11604841034302163</v>
      </c>
      <c r="Q28" s="20">
        <v>8030000</v>
      </c>
      <c r="R28" s="20">
        <v>6996000</v>
      </c>
      <c r="S28" s="20">
        <f t="shared" si="3"/>
        <v>15026000</v>
      </c>
      <c r="T28" s="20">
        <v>8729000</v>
      </c>
      <c r="U28" s="25">
        <f t="shared" si="4"/>
        <v>0.72138847519761717</v>
      </c>
      <c r="V28" s="20">
        <v>157816000</v>
      </c>
      <c r="W28" s="20">
        <v>91557000</v>
      </c>
      <c r="X28" s="20">
        <v>66259000</v>
      </c>
    </row>
    <row r="29" spans="1:24" x14ac:dyDescent="0.25">
      <c r="A29" s="4" t="s">
        <v>24</v>
      </c>
      <c r="B29" s="1" t="s">
        <v>43</v>
      </c>
      <c r="C29" s="1" t="s">
        <v>106</v>
      </c>
      <c r="D29" s="14">
        <v>2018</v>
      </c>
      <c r="E29" s="3">
        <v>43465</v>
      </c>
      <c r="F29" s="20">
        <v>279024997</v>
      </c>
      <c r="G29" s="20">
        <v>121680195</v>
      </c>
      <c r="H29" s="20">
        <v>9638709</v>
      </c>
      <c r="I29" s="20">
        <v>131318904</v>
      </c>
      <c r="J29" s="20">
        <v>128592916</v>
      </c>
      <c r="K29" s="20">
        <v>2725988</v>
      </c>
      <c r="L29" s="22">
        <f t="shared" si="5"/>
        <v>2.0758534506197218E-2</v>
      </c>
      <c r="M29" s="23">
        <v>1118566</v>
      </c>
      <c r="N29" s="24">
        <f t="shared" si="1"/>
        <v>132437470</v>
      </c>
      <c r="O29" s="20">
        <v>3844554</v>
      </c>
      <c r="P29" s="25">
        <f t="shared" si="2"/>
        <v>2.9029201479007415E-2</v>
      </c>
      <c r="Q29" s="20">
        <v>4813964</v>
      </c>
      <c r="R29" s="20">
        <v>2785698</v>
      </c>
      <c r="S29" s="20">
        <f t="shared" si="3"/>
        <v>7599662</v>
      </c>
      <c r="T29" s="20">
        <v>8843791</v>
      </c>
      <c r="U29" s="25">
        <f t="shared" si="4"/>
        <v>-0.14067824533619122</v>
      </c>
      <c r="V29" s="20">
        <v>77631047</v>
      </c>
      <c r="W29" s="20">
        <v>53578807</v>
      </c>
      <c r="X29" s="20">
        <v>24052240</v>
      </c>
    </row>
    <row r="30" spans="1:24" x14ac:dyDescent="0.25">
      <c r="A30" s="4" t="s">
        <v>39</v>
      </c>
      <c r="B30" s="1" t="s">
        <v>42</v>
      </c>
      <c r="C30" s="1" t="s">
        <v>106</v>
      </c>
      <c r="D30" s="14">
        <v>2018</v>
      </c>
      <c r="E30" s="3">
        <v>43281</v>
      </c>
      <c r="F30" s="20">
        <v>3953878620</v>
      </c>
      <c r="G30" s="20">
        <v>1694524184</v>
      </c>
      <c r="H30" s="20">
        <v>101222229</v>
      </c>
      <c r="I30" s="20">
        <v>1795746413</v>
      </c>
      <c r="J30" s="20">
        <v>1712829281</v>
      </c>
      <c r="K30" s="20">
        <v>82917132</v>
      </c>
      <c r="L30" s="22">
        <f t="shared" si="5"/>
        <v>4.6174187735938413E-2</v>
      </c>
      <c r="M30" s="23">
        <v>15758451</v>
      </c>
      <c r="N30" s="24">
        <f t="shared" si="1"/>
        <v>1811504864</v>
      </c>
      <c r="O30" s="20">
        <v>98675583</v>
      </c>
      <c r="P30" s="25">
        <f t="shared" si="2"/>
        <v>5.4471608087274782E-2</v>
      </c>
      <c r="Q30" s="20">
        <v>36682019</v>
      </c>
      <c r="R30" s="20">
        <v>15102878</v>
      </c>
      <c r="S30" s="20">
        <f t="shared" si="3"/>
        <v>51784897</v>
      </c>
      <c r="T30" s="20">
        <v>46313412</v>
      </c>
      <c r="U30" s="25">
        <f t="shared" si="4"/>
        <v>0.11814039958878435</v>
      </c>
      <c r="V30" s="20">
        <v>1839842572</v>
      </c>
      <c r="W30" s="20">
        <v>870413150</v>
      </c>
      <c r="X30" s="20">
        <v>969429423</v>
      </c>
    </row>
    <row r="31" spans="1:24" x14ac:dyDescent="0.25">
      <c r="A31" s="4" t="s">
        <v>74</v>
      </c>
      <c r="B31" s="1" t="s">
        <v>43</v>
      </c>
      <c r="C31" s="1" t="s">
        <v>107</v>
      </c>
      <c r="D31" s="14">
        <v>2018</v>
      </c>
      <c r="E31" s="3">
        <v>43281</v>
      </c>
      <c r="F31" s="20">
        <v>54020868</v>
      </c>
      <c r="G31" s="20">
        <v>35794076</v>
      </c>
      <c r="H31" s="20">
        <v>2676166</v>
      </c>
      <c r="I31" s="20">
        <v>38470242</v>
      </c>
      <c r="J31" s="20">
        <v>37615286</v>
      </c>
      <c r="K31" s="20">
        <v>854956</v>
      </c>
      <c r="L31" s="22">
        <f t="shared" si="5"/>
        <v>2.2223826925757317E-2</v>
      </c>
      <c r="M31" s="23">
        <v>63011</v>
      </c>
      <c r="N31" s="24">
        <f t="shared" si="1"/>
        <v>38533253</v>
      </c>
      <c r="O31" s="20">
        <v>917967</v>
      </c>
      <c r="P31" s="25">
        <f t="shared" si="2"/>
        <v>2.3822722675399349E-2</v>
      </c>
      <c r="Q31" s="20">
        <v>1489819</v>
      </c>
      <c r="R31" s="20">
        <v>968800</v>
      </c>
      <c r="S31" s="20">
        <f t="shared" si="3"/>
        <v>2458619</v>
      </c>
      <c r="T31" s="20">
        <v>1536813</v>
      </c>
      <c r="U31" s="25">
        <f t="shared" si="4"/>
        <v>0.59981663351364156</v>
      </c>
      <c r="V31" s="20">
        <v>0</v>
      </c>
      <c r="W31" s="20">
        <v>0</v>
      </c>
      <c r="X31" s="20">
        <v>0</v>
      </c>
    </row>
    <row r="32" spans="1:24" x14ac:dyDescent="0.25">
      <c r="A32" s="4" t="s">
        <v>27</v>
      </c>
      <c r="B32" s="1" t="s">
        <v>43</v>
      </c>
      <c r="C32" s="1" t="s">
        <v>107</v>
      </c>
      <c r="D32" s="14">
        <v>2018</v>
      </c>
      <c r="E32" s="3">
        <v>43281</v>
      </c>
      <c r="F32" s="20">
        <v>118691396</v>
      </c>
      <c r="G32" s="20">
        <v>70806751</v>
      </c>
      <c r="H32" s="20">
        <v>3258480</v>
      </c>
      <c r="I32" s="20">
        <v>74065231</v>
      </c>
      <c r="J32" s="20">
        <v>84538722</v>
      </c>
      <c r="K32" s="20">
        <v>-10473491</v>
      </c>
      <c r="L32" s="22">
        <f t="shared" si="5"/>
        <v>-0.14140901011974161</v>
      </c>
      <c r="M32" s="23">
        <v>48344</v>
      </c>
      <c r="N32" s="24">
        <f t="shared" si="1"/>
        <v>74113575</v>
      </c>
      <c r="O32" s="20">
        <v>-10425147</v>
      </c>
      <c r="P32" s="25">
        <f t="shared" si="2"/>
        <v>-0.14066447341124755</v>
      </c>
      <c r="Q32" s="20">
        <v>2249199</v>
      </c>
      <c r="R32" s="20">
        <v>1943481</v>
      </c>
      <c r="S32" s="20">
        <f t="shared" si="3"/>
        <v>4192680</v>
      </c>
      <c r="T32" s="20">
        <v>2534205</v>
      </c>
      <c r="U32" s="25">
        <f t="shared" si="4"/>
        <v>0.65443600655826972</v>
      </c>
      <c r="V32" s="20">
        <v>42350542</v>
      </c>
      <c r="W32" s="20">
        <v>24667682</v>
      </c>
      <c r="X32" s="20">
        <v>17682859</v>
      </c>
    </row>
    <row r="33" spans="1:24" x14ac:dyDescent="0.25">
      <c r="A33" s="4" t="s">
        <v>87</v>
      </c>
      <c r="B33" s="1" t="s">
        <v>42</v>
      </c>
      <c r="C33" s="1" t="s">
        <v>106</v>
      </c>
      <c r="D33" s="14">
        <v>2018</v>
      </c>
      <c r="E33" s="3">
        <v>43281</v>
      </c>
      <c r="F33" s="20">
        <v>1842972254</v>
      </c>
      <c r="G33" s="20">
        <v>690548902</v>
      </c>
      <c r="H33" s="20">
        <v>11124575</v>
      </c>
      <c r="I33" s="20">
        <v>701673477</v>
      </c>
      <c r="J33" s="20">
        <v>611223195</v>
      </c>
      <c r="K33" s="20">
        <v>90450282</v>
      </c>
      <c r="L33" s="22">
        <f t="shared" si="5"/>
        <v>0.12890651416199961</v>
      </c>
      <c r="M33" s="23">
        <v>289462</v>
      </c>
      <c r="N33" s="24">
        <f t="shared" si="1"/>
        <v>701962939</v>
      </c>
      <c r="O33" s="20">
        <v>90739744</v>
      </c>
      <c r="P33" s="25">
        <f t="shared" si="2"/>
        <v>0.12926571896981587</v>
      </c>
      <c r="Q33" s="20">
        <v>25898112</v>
      </c>
      <c r="R33" s="20">
        <v>14857128</v>
      </c>
      <c r="S33" s="20">
        <f t="shared" si="3"/>
        <v>40755240</v>
      </c>
      <c r="T33" s="20">
        <v>25966070</v>
      </c>
      <c r="U33" s="25">
        <f t="shared" si="4"/>
        <v>0.5695575033110517</v>
      </c>
      <c r="V33" s="20">
        <v>1142830367</v>
      </c>
      <c r="W33" s="20">
        <v>656235853</v>
      </c>
      <c r="X33" s="20">
        <v>486594514</v>
      </c>
    </row>
    <row r="34" spans="1:24" x14ac:dyDescent="0.25">
      <c r="A34" s="4" t="s">
        <v>81</v>
      </c>
      <c r="B34" s="1" t="s">
        <v>42</v>
      </c>
      <c r="C34" s="1" t="s">
        <v>106</v>
      </c>
      <c r="D34" s="14">
        <v>2018</v>
      </c>
      <c r="E34" s="3">
        <v>43281</v>
      </c>
      <c r="F34" s="20">
        <v>271645174</v>
      </c>
      <c r="G34" s="20">
        <v>111583222</v>
      </c>
      <c r="H34" s="20">
        <v>2503152</v>
      </c>
      <c r="I34" s="20">
        <v>114086374</v>
      </c>
      <c r="J34" s="20">
        <v>124764690</v>
      </c>
      <c r="K34" s="20">
        <v>-10678316</v>
      </c>
      <c r="L34" s="22">
        <f t="shared" si="5"/>
        <v>-9.3598522116234498E-2</v>
      </c>
      <c r="M34" s="23">
        <v>62473</v>
      </c>
      <c r="N34" s="24">
        <f t="shared" si="1"/>
        <v>114148847</v>
      </c>
      <c r="O34" s="20">
        <v>-10615843</v>
      </c>
      <c r="P34" s="25">
        <f t="shared" si="2"/>
        <v>-9.3000002006152549E-2</v>
      </c>
      <c r="Q34" s="20">
        <v>5592254</v>
      </c>
      <c r="R34" s="20">
        <v>5491486</v>
      </c>
      <c r="S34" s="20">
        <f t="shared" si="3"/>
        <v>11083740</v>
      </c>
      <c r="T34" s="20">
        <v>6363768</v>
      </c>
      <c r="U34" s="25">
        <f t="shared" si="4"/>
        <v>0.74169454323287709</v>
      </c>
      <c r="V34" s="20">
        <v>0</v>
      </c>
      <c r="W34" s="20">
        <v>0</v>
      </c>
      <c r="X34" s="20">
        <v>0</v>
      </c>
    </row>
    <row r="35" spans="1:24" x14ac:dyDescent="0.25">
      <c r="A35" s="4" t="s">
        <v>78</v>
      </c>
      <c r="B35" s="1" t="s">
        <v>44</v>
      </c>
      <c r="C35" s="1" t="s">
        <v>107</v>
      </c>
      <c r="D35" s="14">
        <v>2018</v>
      </c>
      <c r="E35" s="3">
        <v>43281</v>
      </c>
      <c r="F35" s="20">
        <v>11018993</v>
      </c>
      <c r="G35" s="20">
        <v>10120299</v>
      </c>
      <c r="H35" s="20">
        <v>541055</v>
      </c>
      <c r="I35" s="20">
        <v>10661354</v>
      </c>
      <c r="J35" s="20">
        <v>12225337</v>
      </c>
      <c r="K35" s="20">
        <v>-1563983</v>
      </c>
      <c r="L35" s="22">
        <f t="shared" si="5"/>
        <v>-0.14669647026071922</v>
      </c>
      <c r="M35" s="23">
        <v>1985131</v>
      </c>
      <c r="N35" s="24">
        <f t="shared" si="1"/>
        <v>12646485</v>
      </c>
      <c r="O35" s="20">
        <v>421148</v>
      </c>
      <c r="P35" s="25">
        <f t="shared" si="2"/>
        <v>3.3301585381234393E-2</v>
      </c>
      <c r="Q35" s="20">
        <v>183574</v>
      </c>
      <c r="R35" s="20">
        <v>84413</v>
      </c>
      <c r="S35" s="20">
        <f t="shared" si="3"/>
        <v>267987</v>
      </c>
      <c r="T35" s="20">
        <v>257597</v>
      </c>
      <c r="U35" s="25">
        <f t="shared" si="4"/>
        <v>4.0334320663672325E-2</v>
      </c>
      <c r="V35" s="20">
        <v>11045238</v>
      </c>
      <c r="W35" s="20">
        <v>7860327</v>
      </c>
      <c r="X35" s="20">
        <v>3184911</v>
      </c>
    </row>
    <row r="36" spans="1:24" x14ac:dyDescent="0.25">
      <c r="A36" s="4" t="s">
        <v>13</v>
      </c>
      <c r="B36" s="1" t="s">
        <v>43</v>
      </c>
      <c r="C36" s="1" t="s">
        <v>107</v>
      </c>
      <c r="D36" s="14">
        <v>2018</v>
      </c>
      <c r="E36" s="3">
        <v>43465</v>
      </c>
      <c r="F36" s="20">
        <v>167653480</v>
      </c>
      <c r="G36" s="20">
        <v>95225524</v>
      </c>
      <c r="H36" s="20">
        <v>2318682</v>
      </c>
      <c r="I36" s="20">
        <v>97544206</v>
      </c>
      <c r="J36" s="20">
        <v>102260878</v>
      </c>
      <c r="K36" s="20">
        <v>-4716672</v>
      </c>
      <c r="L36" s="22">
        <f t="shared" si="5"/>
        <v>-4.8354199530826057E-2</v>
      </c>
      <c r="M36" s="23">
        <v>-169178</v>
      </c>
      <c r="N36" s="24">
        <f t="shared" si="1"/>
        <v>97375028</v>
      </c>
      <c r="O36" s="20">
        <v>-4885850</v>
      </c>
      <c r="P36" s="25">
        <f t="shared" si="2"/>
        <v>-5.017559532819852E-2</v>
      </c>
      <c r="Q36" s="20">
        <v>5067207</v>
      </c>
      <c r="R36" s="20">
        <v>620767</v>
      </c>
      <c r="S36" s="20">
        <f t="shared" si="3"/>
        <v>5687974</v>
      </c>
      <c r="T36" s="20">
        <v>4933417</v>
      </c>
      <c r="U36" s="25">
        <f t="shared" si="4"/>
        <v>0.15294814932530537</v>
      </c>
      <c r="V36" s="20">
        <v>107956889</v>
      </c>
      <c r="W36" s="20">
        <v>69754612</v>
      </c>
      <c r="X36" s="20">
        <v>38202277</v>
      </c>
    </row>
    <row r="37" spans="1:24" x14ac:dyDescent="0.25">
      <c r="A37" s="4" t="s">
        <v>28</v>
      </c>
      <c r="B37" s="1" t="s">
        <v>42</v>
      </c>
      <c r="C37" s="1" t="s">
        <v>106</v>
      </c>
      <c r="D37" s="14">
        <v>2018</v>
      </c>
      <c r="E37" s="3">
        <v>43465</v>
      </c>
      <c r="F37" s="20">
        <v>647082483</v>
      </c>
      <c r="G37" s="20">
        <v>207588219</v>
      </c>
      <c r="H37" s="20">
        <v>4342458</v>
      </c>
      <c r="I37" s="20">
        <v>211930677</v>
      </c>
      <c r="J37" s="20">
        <v>259672311</v>
      </c>
      <c r="K37" s="20">
        <v>-47741634</v>
      </c>
      <c r="L37" s="22">
        <f t="shared" si="5"/>
        <v>-0.22527004903589298</v>
      </c>
      <c r="M37" s="23">
        <v>159354</v>
      </c>
      <c r="N37" s="24">
        <f t="shared" si="1"/>
        <v>212090031</v>
      </c>
      <c r="O37" s="20">
        <v>-47582280</v>
      </c>
      <c r="P37" s="25">
        <f t="shared" si="2"/>
        <v>-0.2243494414878934</v>
      </c>
      <c r="Q37" s="20">
        <v>11990710</v>
      </c>
      <c r="R37" s="20">
        <v>1641812</v>
      </c>
      <c r="S37" s="20">
        <f t="shared" si="3"/>
        <v>13632522</v>
      </c>
      <c r="T37" s="20">
        <v>12236423</v>
      </c>
      <c r="U37" s="25">
        <f t="shared" si="4"/>
        <v>0.11409371840120271</v>
      </c>
      <c r="V37" s="20">
        <v>188757513</v>
      </c>
      <c r="W37" s="20">
        <v>143491283</v>
      </c>
      <c r="X37" s="20">
        <v>45266230</v>
      </c>
    </row>
    <row r="38" spans="1:24" x14ac:dyDescent="0.25">
      <c r="A38" s="4" t="s">
        <v>29</v>
      </c>
      <c r="B38" s="1" t="s">
        <v>42</v>
      </c>
      <c r="C38" s="1" t="s">
        <v>106</v>
      </c>
      <c r="D38" s="14">
        <v>2018</v>
      </c>
      <c r="E38" s="3">
        <v>43465</v>
      </c>
      <c r="F38" s="20">
        <v>260373214</v>
      </c>
      <c r="G38" s="20">
        <v>113954173</v>
      </c>
      <c r="H38" s="20">
        <v>1425909</v>
      </c>
      <c r="I38" s="20">
        <v>115380082</v>
      </c>
      <c r="J38" s="20">
        <v>121770729</v>
      </c>
      <c r="K38" s="20">
        <v>-6390649</v>
      </c>
      <c r="L38" s="22">
        <f t="shared" si="5"/>
        <v>-5.5387800816435545E-2</v>
      </c>
      <c r="M38" s="23">
        <v>-201775</v>
      </c>
      <c r="N38" s="24">
        <f t="shared" si="1"/>
        <v>115178307</v>
      </c>
      <c r="O38" s="20">
        <v>-6592424</v>
      </c>
      <c r="P38" s="25">
        <f t="shared" si="2"/>
        <v>-5.7236680862134917E-2</v>
      </c>
      <c r="Q38" s="20">
        <v>6984458</v>
      </c>
      <c r="R38" s="20">
        <v>2128525</v>
      </c>
      <c r="S38" s="20">
        <f t="shared" si="3"/>
        <v>9112983</v>
      </c>
      <c r="T38" s="20">
        <v>7487822</v>
      </c>
      <c r="U38" s="25">
        <f t="shared" si="4"/>
        <v>0.2170405493079296</v>
      </c>
      <c r="V38" s="20">
        <v>74652627</v>
      </c>
      <c r="W38" s="20">
        <v>58520085</v>
      </c>
      <c r="X38" s="20">
        <v>16132542</v>
      </c>
    </row>
    <row r="39" spans="1:24" x14ac:dyDescent="0.25">
      <c r="A39" s="4" t="s">
        <v>30</v>
      </c>
      <c r="B39" s="1" t="s">
        <v>43</v>
      </c>
      <c r="C39" s="1" t="s">
        <v>106</v>
      </c>
      <c r="D39" s="14">
        <v>2018</v>
      </c>
      <c r="E39" s="3">
        <v>43465</v>
      </c>
      <c r="F39" s="20">
        <v>252713488</v>
      </c>
      <c r="G39" s="20">
        <v>123204165</v>
      </c>
      <c r="H39" s="20">
        <v>1149148</v>
      </c>
      <c r="I39" s="20">
        <v>124353313</v>
      </c>
      <c r="J39" s="20">
        <v>114174708</v>
      </c>
      <c r="K39" s="20">
        <v>10178605</v>
      </c>
      <c r="L39" s="22">
        <f t="shared" si="5"/>
        <v>8.1852302559884349E-2</v>
      </c>
      <c r="M39" s="23">
        <v>-72022</v>
      </c>
      <c r="N39" s="24">
        <f t="shared" si="1"/>
        <v>124281291</v>
      </c>
      <c r="O39" s="20">
        <v>10106583</v>
      </c>
      <c r="P39" s="25">
        <f t="shared" si="2"/>
        <v>8.1320228641654516E-2</v>
      </c>
      <c r="Q39" s="20">
        <v>7262300</v>
      </c>
      <c r="R39" s="20">
        <v>1824637</v>
      </c>
      <c r="S39" s="20">
        <f t="shared" si="3"/>
        <v>9086937</v>
      </c>
      <c r="T39" s="20">
        <v>7243543</v>
      </c>
      <c r="U39" s="25">
        <f t="shared" si="4"/>
        <v>0.25448789356258394</v>
      </c>
      <c r="V39" s="20">
        <v>82086843</v>
      </c>
      <c r="W39" s="20">
        <v>44278220</v>
      </c>
      <c r="X39" s="20">
        <v>37808623</v>
      </c>
    </row>
    <row r="40" spans="1:24" x14ac:dyDescent="0.25">
      <c r="A40" s="4" t="s">
        <v>31</v>
      </c>
      <c r="B40" s="1" t="s">
        <v>42</v>
      </c>
      <c r="C40" s="1" t="s">
        <v>106</v>
      </c>
      <c r="D40" s="14">
        <v>2018</v>
      </c>
      <c r="E40" s="3">
        <v>43465</v>
      </c>
      <c r="F40" s="20">
        <v>1730144198</v>
      </c>
      <c r="G40" s="20">
        <v>793830250</v>
      </c>
      <c r="H40" s="20">
        <v>109025031</v>
      </c>
      <c r="I40" s="20">
        <v>902855281</v>
      </c>
      <c r="J40" s="20">
        <v>910990763</v>
      </c>
      <c r="K40" s="20">
        <v>-8135482</v>
      </c>
      <c r="L40" s="22">
        <f t="shared" si="5"/>
        <v>-9.0108372528863792E-3</v>
      </c>
      <c r="M40" s="23">
        <v>-6143135</v>
      </c>
      <c r="N40" s="24">
        <f t="shared" si="1"/>
        <v>896712146</v>
      </c>
      <c r="O40" s="20">
        <v>-14278617</v>
      </c>
      <c r="P40" s="25">
        <f t="shared" si="2"/>
        <v>-1.5923300541531866E-2</v>
      </c>
      <c r="Q40" s="20">
        <v>32000476</v>
      </c>
      <c r="R40" s="20">
        <v>7545017</v>
      </c>
      <c r="S40" s="20">
        <f t="shared" si="3"/>
        <v>39545493</v>
      </c>
      <c r="T40" s="20">
        <v>31757133</v>
      </c>
      <c r="U40" s="25">
        <f t="shared" si="4"/>
        <v>0.24524757949654963</v>
      </c>
      <c r="V40" s="20">
        <v>693121921</v>
      </c>
      <c r="W40" s="20">
        <v>475955801</v>
      </c>
      <c r="X40" s="20">
        <v>217166120</v>
      </c>
    </row>
    <row r="41" spans="1:24" x14ac:dyDescent="0.25">
      <c r="A41" s="4" t="s">
        <v>32</v>
      </c>
      <c r="B41" s="1" t="s">
        <v>43</v>
      </c>
      <c r="C41" s="1" t="s">
        <v>107</v>
      </c>
      <c r="D41" s="14">
        <v>2018</v>
      </c>
      <c r="E41" s="3">
        <v>43465</v>
      </c>
      <c r="F41" s="20">
        <v>136638340</v>
      </c>
      <c r="G41" s="20">
        <v>63615756</v>
      </c>
      <c r="H41" s="20">
        <v>2799260</v>
      </c>
      <c r="I41" s="20">
        <v>66415016</v>
      </c>
      <c r="J41" s="20">
        <v>75103621</v>
      </c>
      <c r="K41" s="20">
        <v>-8688605</v>
      </c>
      <c r="L41" s="22">
        <f t="shared" si="5"/>
        <v>-0.13082290005019348</v>
      </c>
      <c r="M41" s="23">
        <v>72337</v>
      </c>
      <c r="N41" s="24">
        <f t="shared" si="1"/>
        <v>66487353</v>
      </c>
      <c r="O41" s="20">
        <v>-8616268</v>
      </c>
      <c r="P41" s="25">
        <f t="shared" si="2"/>
        <v>-0.12959258582605929</v>
      </c>
      <c r="Q41" s="20">
        <v>3419284</v>
      </c>
      <c r="R41" s="20">
        <v>845185</v>
      </c>
      <c r="S41" s="20">
        <f t="shared" si="3"/>
        <v>4264469</v>
      </c>
      <c r="T41" s="20">
        <v>3896459</v>
      </c>
      <c r="U41" s="25">
        <f t="shared" si="4"/>
        <v>9.4447291759004778E-2</v>
      </c>
      <c r="V41" s="20">
        <v>29254294</v>
      </c>
      <c r="W41" s="20">
        <v>21019706</v>
      </c>
      <c r="X41" s="20">
        <v>8234588</v>
      </c>
    </row>
    <row r="42" spans="1:24" x14ac:dyDescent="0.25">
      <c r="A42" s="4" t="s">
        <v>83</v>
      </c>
      <c r="B42" s="1" t="s">
        <v>42</v>
      </c>
      <c r="C42" s="1" t="s">
        <v>106</v>
      </c>
      <c r="D42" s="14">
        <v>2018</v>
      </c>
      <c r="E42" s="3">
        <v>43465</v>
      </c>
      <c r="F42" s="20">
        <v>1933918597</v>
      </c>
      <c r="G42" s="20">
        <v>941278933</v>
      </c>
      <c r="H42" s="20">
        <v>26460848</v>
      </c>
      <c r="I42" s="20">
        <v>967739780</v>
      </c>
      <c r="J42" s="20">
        <v>924686065</v>
      </c>
      <c r="K42" s="20">
        <v>43053715</v>
      </c>
      <c r="L42" s="22">
        <f t="shared" si="5"/>
        <v>4.4488937925027741E-2</v>
      </c>
      <c r="M42" s="23">
        <v>-17142789</v>
      </c>
      <c r="N42" s="24">
        <f t="shared" si="1"/>
        <v>950596991</v>
      </c>
      <c r="O42" s="20">
        <v>25910925</v>
      </c>
      <c r="P42" s="25">
        <f t="shared" si="2"/>
        <v>2.7257528947932468E-2</v>
      </c>
      <c r="Q42" s="20">
        <v>32323979</v>
      </c>
      <c r="R42" s="20">
        <v>7293685</v>
      </c>
      <c r="S42" s="20">
        <f t="shared" si="3"/>
        <v>39617664</v>
      </c>
      <c r="T42" s="20">
        <v>35999365</v>
      </c>
      <c r="U42" s="25">
        <f t="shared" si="4"/>
        <v>0.1005100784416614</v>
      </c>
      <c r="V42" s="20">
        <v>702370595</v>
      </c>
      <c r="W42" s="20">
        <v>495084213</v>
      </c>
      <c r="X42" s="20">
        <v>207286382</v>
      </c>
    </row>
    <row r="43" spans="1:24" x14ac:dyDescent="0.25">
      <c r="A43" s="4" t="s">
        <v>49</v>
      </c>
      <c r="B43" s="1" t="s">
        <v>42</v>
      </c>
      <c r="C43" s="1" t="s">
        <v>106</v>
      </c>
      <c r="D43" s="14">
        <v>2018</v>
      </c>
      <c r="E43" s="3">
        <v>43465</v>
      </c>
      <c r="F43" s="20">
        <v>294974390</v>
      </c>
      <c r="G43" s="20">
        <v>137734490</v>
      </c>
      <c r="H43" s="20">
        <v>2741757</v>
      </c>
      <c r="I43" s="20">
        <v>140476247</v>
      </c>
      <c r="J43" s="20">
        <v>141642550</v>
      </c>
      <c r="K43" s="20">
        <v>-1166303</v>
      </c>
      <c r="L43" s="22">
        <f t="shared" si="5"/>
        <v>-8.3024925915055232E-3</v>
      </c>
      <c r="M43" s="23">
        <v>-186629</v>
      </c>
      <c r="N43" s="24">
        <f t="shared" si="1"/>
        <v>140289618</v>
      </c>
      <c r="O43" s="20">
        <v>-1352932</v>
      </c>
      <c r="P43" s="25">
        <f t="shared" si="2"/>
        <v>-9.6438497679849702E-3</v>
      </c>
      <c r="Q43" s="20">
        <v>6576717</v>
      </c>
      <c r="R43" s="20">
        <v>2371038</v>
      </c>
      <c r="S43" s="20">
        <f t="shared" si="3"/>
        <v>8947755</v>
      </c>
      <c r="T43" s="20">
        <v>7172652</v>
      </c>
      <c r="U43" s="25">
        <f t="shared" si="4"/>
        <v>0.24748210285400712</v>
      </c>
      <c r="V43" s="20">
        <v>119548806</v>
      </c>
      <c r="W43" s="20">
        <v>92867187</v>
      </c>
      <c r="X43" s="20">
        <v>26681619</v>
      </c>
    </row>
    <row r="44" spans="1:24" x14ac:dyDescent="0.25">
      <c r="A44" s="4" t="s">
        <v>37</v>
      </c>
      <c r="B44" s="1" t="s">
        <v>44</v>
      </c>
      <c r="C44" s="1" t="s">
        <v>106</v>
      </c>
      <c r="D44" s="14">
        <v>2018</v>
      </c>
      <c r="E44" s="3">
        <v>43281</v>
      </c>
      <c r="F44" s="20">
        <v>61556934</v>
      </c>
      <c r="G44" s="20">
        <v>32351140</v>
      </c>
      <c r="H44" s="20">
        <v>1409455</v>
      </c>
      <c r="I44" s="20">
        <v>33760595</v>
      </c>
      <c r="J44" s="20">
        <v>32238848</v>
      </c>
      <c r="K44" s="20">
        <v>1521747</v>
      </c>
      <c r="L44" s="22">
        <f t="shared" si="5"/>
        <v>4.5074649898794734E-2</v>
      </c>
      <c r="M44" s="23">
        <v>16945</v>
      </c>
      <c r="N44" s="24">
        <f t="shared" si="1"/>
        <v>33777540</v>
      </c>
      <c r="O44" s="20">
        <v>1538692</v>
      </c>
      <c r="P44" s="25">
        <f t="shared" si="2"/>
        <v>4.5553702253035594E-2</v>
      </c>
      <c r="Q44" s="20">
        <v>828669</v>
      </c>
      <c r="R44" s="20">
        <v>689192</v>
      </c>
      <c r="S44" s="20">
        <f t="shared" si="3"/>
        <v>1517861</v>
      </c>
      <c r="T44" s="20">
        <v>1231660</v>
      </c>
      <c r="U44" s="25">
        <f t="shared" si="4"/>
        <v>0.23237013461507233</v>
      </c>
      <c r="V44" s="20">
        <v>19535813</v>
      </c>
      <c r="W44" s="20">
        <v>8866585</v>
      </c>
      <c r="X44" s="20">
        <v>10669228</v>
      </c>
    </row>
    <row r="45" spans="1:24" x14ac:dyDescent="0.25">
      <c r="A45" s="4" t="s">
        <v>12</v>
      </c>
      <c r="B45" s="1" t="s">
        <v>44</v>
      </c>
      <c r="C45" s="1" t="s">
        <v>106</v>
      </c>
      <c r="D45" s="14">
        <v>2018</v>
      </c>
      <c r="E45" s="3">
        <v>43281</v>
      </c>
      <c r="F45" s="20">
        <v>176960282</v>
      </c>
      <c r="G45" s="20">
        <v>72821732</v>
      </c>
      <c r="H45" s="20">
        <v>3397491</v>
      </c>
      <c r="I45" s="20">
        <v>76219223</v>
      </c>
      <c r="J45" s="20">
        <v>76050614</v>
      </c>
      <c r="K45" s="20">
        <v>168609</v>
      </c>
      <c r="L45" s="22">
        <f t="shared" si="5"/>
        <v>2.2121584734601661E-3</v>
      </c>
      <c r="M45" s="23">
        <v>0</v>
      </c>
      <c r="N45" s="24">
        <f t="shared" si="1"/>
        <v>76219223</v>
      </c>
      <c r="O45" s="20">
        <v>168609</v>
      </c>
      <c r="P45" s="25">
        <f t="shared" si="2"/>
        <v>2.2121584734601661E-3</v>
      </c>
      <c r="Q45" s="20">
        <v>3659731</v>
      </c>
      <c r="R45" s="20">
        <v>2933886</v>
      </c>
      <c r="S45" s="20">
        <f t="shared" si="3"/>
        <v>6593617</v>
      </c>
      <c r="T45" s="20">
        <v>5784874</v>
      </c>
      <c r="U45" s="25">
        <f t="shared" si="4"/>
        <v>0.13980304497556906</v>
      </c>
      <c r="V45" s="20">
        <v>49959607</v>
      </c>
      <c r="W45" s="20">
        <v>21187292</v>
      </c>
      <c r="X45" s="20">
        <v>28772315</v>
      </c>
    </row>
    <row r="46" spans="1:24" x14ac:dyDescent="0.25">
      <c r="A46" s="4" t="s">
        <v>86</v>
      </c>
      <c r="B46" s="1" t="s">
        <v>43</v>
      </c>
      <c r="C46" s="1" t="s">
        <v>107</v>
      </c>
      <c r="D46" s="14">
        <v>2018</v>
      </c>
      <c r="E46" s="3">
        <v>43281</v>
      </c>
      <c r="F46" s="20">
        <v>57098620</v>
      </c>
      <c r="G46" s="20">
        <v>28501966</v>
      </c>
      <c r="H46" s="20">
        <v>540169</v>
      </c>
      <c r="I46" s="20">
        <v>29042135</v>
      </c>
      <c r="J46" s="20">
        <v>26230944</v>
      </c>
      <c r="K46" s="20">
        <v>2811191</v>
      </c>
      <c r="L46" s="22">
        <f t="shared" si="5"/>
        <v>9.6796981351405464E-2</v>
      </c>
      <c r="M46" s="23">
        <v>0</v>
      </c>
      <c r="N46" s="24">
        <f t="shared" si="1"/>
        <v>29042135</v>
      </c>
      <c r="O46" s="20">
        <v>2811191</v>
      </c>
      <c r="P46" s="25">
        <f t="shared" si="2"/>
        <v>9.6796981351405464E-2</v>
      </c>
      <c r="Q46" s="20">
        <v>1498888</v>
      </c>
      <c r="R46" s="20">
        <v>2319584</v>
      </c>
      <c r="S46" s="20">
        <f t="shared" si="3"/>
        <v>3818472</v>
      </c>
      <c r="T46" s="20">
        <v>3278375</v>
      </c>
      <c r="U46" s="25">
        <f t="shared" si="4"/>
        <v>0.16474533877302017</v>
      </c>
      <c r="V46" s="20">
        <v>25824122</v>
      </c>
      <c r="W46" s="20">
        <v>11850427</v>
      </c>
      <c r="X46" s="20">
        <v>13973695</v>
      </c>
    </row>
    <row r="47" spans="1:24" x14ac:dyDescent="0.25">
      <c r="A47" s="4" t="s">
        <v>33</v>
      </c>
      <c r="B47" s="1" t="s">
        <v>42</v>
      </c>
      <c r="C47" s="1" t="s">
        <v>106</v>
      </c>
      <c r="D47" s="14">
        <v>2018</v>
      </c>
      <c r="E47" s="3">
        <v>43281</v>
      </c>
      <c r="F47" s="20">
        <v>1651094623</v>
      </c>
      <c r="G47" s="20">
        <v>727953334</v>
      </c>
      <c r="H47" s="20">
        <v>45213558</v>
      </c>
      <c r="I47" s="20">
        <v>773166892</v>
      </c>
      <c r="J47" s="20">
        <v>721754054</v>
      </c>
      <c r="K47" s="20">
        <v>51412838</v>
      </c>
      <c r="L47" s="22">
        <f t="shared" si="5"/>
        <v>6.6496429854888309E-2</v>
      </c>
      <c r="M47" s="23">
        <v>51537142</v>
      </c>
      <c r="N47" s="24">
        <f t="shared" si="1"/>
        <v>824704034</v>
      </c>
      <c r="O47" s="20">
        <v>102989980</v>
      </c>
      <c r="P47" s="25">
        <f t="shared" si="2"/>
        <v>0.12488114008667502</v>
      </c>
      <c r="Q47" s="20">
        <v>27860064</v>
      </c>
      <c r="R47" s="20">
        <v>29984352</v>
      </c>
      <c r="S47" s="20">
        <f t="shared" si="3"/>
        <v>57844416</v>
      </c>
      <c r="T47" s="20">
        <v>57507922</v>
      </c>
      <c r="U47" s="25">
        <f t="shared" si="4"/>
        <v>5.8512634137606297E-3</v>
      </c>
      <c r="V47" s="20">
        <v>952082270</v>
      </c>
      <c r="W47" s="20">
        <v>475061916</v>
      </c>
      <c r="X47" s="20">
        <v>477020354</v>
      </c>
    </row>
    <row r="48" spans="1:24" x14ac:dyDescent="0.25">
      <c r="A48" s="4" t="s">
        <v>3</v>
      </c>
      <c r="B48" s="1" t="s">
        <v>42</v>
      </c>
      <c r="C48" s="1" t="s">
        <v>106</v>
      </c>
      <c r="D48" s="14">
        <v>2018</v>
      </c>
      <c r="E48" s="3">
        <v>43465</v>
      </c>
      <c r="F48" s="20">
        <v>368784879</v>
      </c>
      <c r="G48" s="20">
        <v>176673321</v>
      </c>
      <c r="H48" s="20">
        <v>15966368</v>
      </c>
      <c r="I48" s="20">
        <v>192639688</v>
      </c>
      <c r="J48" s="20">
        <v>196699087</v>
      </c>
      <c r="K48" s="20">
        <v>-4059399</v>
      </c>
      <c r="L48" s="22">
        <f t="shared" si="5"/>
        <v>-2.1072495715420803E-2</v>
      </c>
      <c r="M48" s="23">
        <v>-330444</v>
      </c>
      <c r="N48" s="24">
        <f t="shared" si="1"/>
        <v>192309244</v>
      </c>
      <c r="O48" s="20">
        <v>-4059399</v>
      </c>
      <c r="P48" s="25">
        <f t="shared" si="2"/>
        <v>-2.1108704478085306E-2</v>
      </c>
      <c r="Q48" s="20">
        <v>5609760</v>
      </c>
      <c r="R48" s="20">
        <v>2867726</v>
      </c>
      <c r="S48" s="20">
        <f t="shared" si="3"/>
        <v>8477486</v>
      </c>
      <c r="T48" s="20">
        <v>6996669</v>
      </c>
      <c r="U48" s="25">
        <f t="shared" si="4"/>
        <v>0.21164599897465494</v>
      </c>
      <c r="V48" s="20">
        <v>79140024</v>
      </c>
      <c r="W48" s="20">
        <v>47420631</v>
      </c>
      <c r="X48" s="20">
        <v>31719392</v>
      </c>
    </row>
    <row r="49" spans="1:24" x14ac:dyDescent="0.25">
      <c r="A49" s="4" t="s">
        <v>16</v>
      </c>
      <c r="B49" s="1" t="s">
        <v>43</v>
      </c>
      <c r="C49" s="1" t="s">
        <v>107</v>
      </c>
      <c r="D49" s="14">
        <v>2018</v>
      </c>
      <c r="E49" s="3">
        <v>43465</v>
      </c>
      <c r="F49" s="20">
        <v>237657394</v>
      </c>
      <c r="G49" s="20">
        <v>121952754</v>
      </c>
      <c r="H49" s="20">
        <v>11703849</v>
      </c>
      <c r="I49" s="20">
        <v>133656603</v>
      </c>
      <c r="J49" s="20">
        <v>131223138</v>
      </c>
      <c r="K49" s="20">
        <v>2433465</v>
      </c>
      <c r="L49" s="22">
        <f t="shared" si="5"/>
        <v>1.8206844595623908E-2</v>
      </c>
      <c r="M49" s="23">
        <v>-112965</v>
      </c>
      <c r="N49" s="24">
        <f t="shared" si="1"/>
        <v>133543638</v>
      </c>
      <c r="O49" s="20">
        <v>2320501</v>
      </c>
      <c r="P49" s="25">
        <f t="shared" si="2"/>
        <v>1.7376350043721289E-2</v>
      </c>
      <c r="Q49" s="20">
        <v>5397135</v>
      </c>
      <c r="R49" s="20">
        <v>1736013</v>
      </c>
      <c r="S49" s="20">
        <f t="shared" si="3"/>
        <v>7133148</v>
      </c>
      <c r="T49" s="20">
        <v>7171916</v>
      </c>
      <c r="U49" s="25">
        <f t="shared" si="4"/>
        <v>-5.4055290106576823E-3</v>
      </c>
      <c r="V49" s="20">
        <v>67561081</v>
      </c>
      <c r="W49" s="20">
        <v>40168452</v>
      </c>
      <c r="X49" s="20">
        <v>27392630</v>
      </c>
    </row>
    <row r="50" spans="1:24" x14ac:dyDescent="0.25">
      <c r="A50" s="4" t="s">
        <v>25</v>
      </c>
      <c r="B50" s="1" t="s">
        <v>43</v>
      </c>
      <c r="C50" s="1" t="s">
        <v>107</v>
      </c>
      <c r="D50" s="14">
        <v>2018</v>
      </c>
      <c r="E50" s="3">
        <v>43465</v>
      </c>
      <c r="F50" s="20">
        <v>107008648</v>
      </c>
      <c r="G50" s="20">
        <v>65176549</v>
      </c>
      <c r="H50" s="20">
        <v>3545347</v>
      </c>
      <c r="I50" s="20">
        <v>68721896</v>
      </c>
      <c r="J50" s="20">
        <v>65358988</v>
      </c>
      <c r="K50" s="20">
        <v>3362908</v>
      </c>
      <c r="L50" s="22">
        <f t="shared" si="5"/>
        <v>4.8935029382774886E-2</v>
      </c>
      <c r="M50" s="23">
        <v>-116971</v>
      </c>
      <c r="N50" s="24">
        <f t="shared" si="1"/>
        <v>68604925</v>
      </c>
      <c r="O50" s="20">
        <v>3245938</v>
      </c>
      <c r="P50" s="25">
        <f t="shared" si="2"/>
        <v>4.7313483689399853E-2</v>
      </c>
      <c r="Q50" s="20">
        <v>3201665</v>
      </c>
      <c r="R50" s="20">
        <v>683747</v>
      </c>
      <c r="S50" s="20">
        <f t="shared" si="3"/>
        <v>3885412</v>
      </c>
      <c r="T50" s="20">
        <v>3311126</v>
      </c>
      <c r="U50" s="25">
        <f t="shared" si="4"/>
        <v>0.17344130063307769</v>
      </c>
      <c r="V50" s="20">
        <v>33142862</v>
      </c>
      <c r="W50" s="20">
        <v>8428742</v>
      </c>
      <c r="X50" s="20">
        <v>24714120</v>
      </c>
    </row>
    <row r="51" spans="1:24" x14ac:dyDescent="0.25">
      <c r="A51" s="4" t="s">
        <v>26</v>
      </c>
      <c r="B51" s="1" t="s">
        <v>43</v>
      </c>
      <c r="C51" s="1" t="s">
        <v>107</v>
      </c>
      <c r="D51" s="14">
        <v>2018</v>
      </c>
      <c r="E51" s="3">
        <v>43465</v>
      </c>
      <c r="F51" s="20">
        <v>182261025</v>
      </c>
      <c r="G51" s="20">
        <v>97899041</v>
      </c>
      <c r="H51" s="20">
        <v>3635306</v>
      </c>
      <c r="I51" s="20">
        <v>101534347</v>
      </c>
      <c r="J51" s="20">
        <v>98337691</v>
      </c>
      <c r="K51" s="20">
        <v>3196656</v>
      </c>
      <c r="L51" s="22">
        <f t="shared" si="5"/>
        <v>3.148349395500618E-2</v>
      </c>
      <c r="M51" s="23">
        <v>257595</v>
      </c>
      <c r="N51" s="24">
        <f t="shared" si="1"/>
        <v>101791942</v>
      </c>
      <c r="O51" s="20">
        <v>3454252</v>
      </c>
      <c r="P51" s="25">
        <f t="shared" si="2"/>
        <v>3.3934434613694671E-2</v>
      </c>
      <c r="Q51" s="20">
        <v>4222274</v>
      </c>
      <c r="R51" s="20">
        <v>1797617</v>
      </c>
      <c r="S51" s="20">
        <f t="shared" si="3"/>
        <v>6019891</v>
      </c>
      <c r="T51" s="20">
        <v>8487333</v>
      </c>
      <c r="U51" s="25">
        <f t="shared" si="4"/>
        <v>-0.29072053612129983</v>
      </c>
      <c r="V51" s="20">
        <v>22720084</v>
      </c>
      <c r="W51" s="20">
        <v>10286971</v>
      </c>
      <c r="X51" s="20">
        <v>12433114</v>
      </c>
    </row>
    <row r="52" spans="1:24" x14ac:dyDescent="0.25">
      <c r="A52" s="4" t="s">
        <v>34</v>
      </c>
      <c r="B52" s="1" t="s">
        <v>43</v>
      </c>
      <c r="C52" s="1" t="s">
        <v>106</v>
      </c>
      <c r="D52" s="14">
        <v>2018</v>
      </c>
      <c r="E52" s="3">
        <v>43465</v>
      </c>
      <c r="F52" s="20">
        <v>106211451</v>
      </c>
      <c r="G52" s="20">
        <v>50378348</v>
      </c>
      <c r="H52" s="20">
        <v>1712256</v>
      </c>
      <c r="I52" s="20">
        <v>52090604</v>
      </c>
      <c r="J52" s="20">
        <v>55052442</v>
      </c>
      <c r="K52" s="20">
        <v>-2961838</v>
      </c>
      <c r="L52" s="22">
        <f t="shared" si="5"/>
        <v>-5.685935221638052E-2</v>
      </c>
      <c r="M52" s="23">
        <v>-22207</v>
      </c>
      <c r="N52" s="24">
        <f t="shared" si="1"/>
        <v>52068397</v>
      </c>
      <c r="O52" s="20">
        <v>-2984045</v>
      </c>
      <c r="P52" s="25">
        <f t="shared" si="2"/>
        <v>-5.731009925271946E-2</v>
      </c>
      <c r="Q52" s="20">
        <v>698587</v>
      </c>
      <c r="R52" s="20">
        <v>3115995</v>
      </c>
      <c r="S52" s="20">
        <f t="shared" si="3"/>
        <v>3814582</v>
      </c>
      <c r="T52" s="20">
        <v>2839783</v>
      </c>
      <c r="U52" s="25">
        <f t="shared" si="4"/>
        <v>0.34326531287777973</v>
      </c>
      <c r="V52" s="20">
        <v>58274699</v>
      </c>
      <c r="W52" s="20">
        <v>26320449</v>
      </c>
      <c r="X52" s="20">
        <v>31954250</v>
      </c>
    </row>
    <row r="53" spans="1:24" x14ac:dyDescent="0.25">
      <c r="A53" t="s">
        <v>139</v>
      </c>
      <c r="B53" s="1" t="s">
        <v>42</v>
      </c>
      <c r="C53" s="1" t="s">
        <v>106</v>
      </c>
      <c r="D53" s="14">
        <v>2018</v>
      </c>
      <c r="E53" s="3">
        <v>43465</v>
      </c>
      <c r="F53" s="20">
        <v>62782560</v>
      </c>
      <c r="G53" s="20">
        <v>16749408</v>
      </c>
      <c r="H53" s="20">
        <v>6651094</v>
      </c>
      <c r="I53" s="20">
        <v>23400502</v>
      </c>
      <c r="J53" s="20">
        <v>47507871</v>
      </c>
      <c r="K53" s="20">
        <v>-24107369</v>
      </c>
      <c r="L53" s="22">
        <f>K53/I53</f>
        <v>-1.0302073434151113</v>
      </c>
      <c r="M53" s="23">
        <v>0</v>
      </c>
      <c r="N53" s="24">
        <f t="shared" si="1"/>
        <v>23400502</v>
      </c>
      <c r="O53" s="20">
        <v>-24107369</v>
      </c>
      <c r="P53" s="25">
        <f t="shared" si="2"/>
        <v>-1.0302073434151113</v>
      </c>
      <c r="Q53" s="20">
        <v>6108192</v>
      </c>
      <c r="R53" s="20">
        <v>0</v>
      </c>
      <c r="S53" s="20">
        <f t="shared" si="3"/>
        <v>6108192</v>
      </c>
      <c r="T53" s="20">
        <v>2619095</v>
      </c>
      <c r="U53" s="25">
        <f t="shared" si="4"/>
        <v>1.3321765724420076</v>
      </c>
      <c r="V53" s="20">
        <v>140091662</v>
      </c>
      <c r="W53" s="20">
        <v>77568265</v>
      </c>
      <c r="X53" s="20">
        <v>62523397</v>
      </c>
    </row>
    <row r="54" spans="1:24" x14ac:dyDescent="0.25">
      <c r="A54" s="4" t="s">
        <v>23</v>
      </c>
      <c r="B54" s="1" t="s">
        <v>42</v>
      </c>
      <c r="C54" s="1" t="s">
        <v>106</v>
      </c>
      <c r="D54" s="14">
        <v>2018</v>
      </c>
      <c r="E54" s="3">
        <v>43373</v>
      </c>
      <c r="F54" s="20">
        <v>638681635</v>
      </c>
      <c r="G54" s="20">
        <v>243453813</v>
      </c>
      <c r="H54" s="20">
        <v>12298908</v>
      </c>
      <c r="I54" s="20">
        <v>255752721</v>
      </c>
      <c r="J54" s="20">
        <v>243653897</v>
      </c>
      <c r="K54" s="20">
        <v>12098824</v>
      </c>
      <c r="L54" s="22">
        <f t="shared" si="5"/>
        <v>4.7306726406246134E-2</v>
      </c>
      <c r="M54" s="23">
        <v>4597604</v>
      </c>
      <c r="N54" s="24">
        <f t="shared" si="1"/>
        <v>260350325</v>
      </c>
      <c r="O54" s="20">
        <v>16696428</v>
      </c>
      <c r="P54" s="25">
        <f t="shared" si="2"/>
        <v>6.4130620923941617E-2</v>
      </c>
      <c r="Q54" s="20">
        <v>10320195</v>
      </c>
      <c r="R54" s="20">
        <v>6882128</v>
      </c>
      <c r="S54" s="20">
        <f t="shared" si="3"/>
        <v>17202323</v>
      </c>
      <c r="T54" s="20">
        <v>14969348</v>
      </c>
      <c r="U54" s="25">
        <f t="shared" si="4"/>
        <v>0.14916982356212174</v>
      </c>
      <c r="V54" s="20">
        <v>247609042</v>
      </c>
      <c r="W54" s="20">
        <v>139448570</v>
      </c>
      <c r="X54" s="20">
        <v>108160472</v>
      </c>
    </row>
    <row r="55" spans="1:24" x14ac:dyDescent="0.25">
      <c r="A55" s="4" t="s">
        <v>35</v>
      </c>
      <c r="B55" s="1" t="s">
        <v>43</v>
      </c>
      <c r="C55" s="1" t="s">
        <v>107</v>
      </c>
      <c r="D55" s="14">
        <v>2018</v>
      </c>
      <c r="E55" s="3">
        <v>43281</v>
      </c>
      <c r="F55" s="20">
        <v>28901177</v>
      </c>
      <c r="G55" s="20">
        <v>18533783</v>
      </c>
      <c r="H55" s="20">
        <v>63479</v>
      </c>
      <c r="I55" s="20">
        <v>18597262</v>
      </c>
      <c r="J55" s="20">
        <v>20536480</v>
      </c>
      <c r="K55" s="20">
        <v>-1939218</v>
      </c>
      <c r="L55" s="22">
        <f t="shared" si="5"/>
        <v>-0.10427438189557151</v>
      </c>
      <c r="M55" s="23">
        <v>1018559</v>
      </c>
      <c r="N55" s="24">
        <f t="shared" si="1"/>
        <v>19615821</v>
      </c>
      <c r="O55" s="20">
        <v>-920659</v>
      </c>
      <c r="P55" s="25">
        <f t="shared" si="2"/>
        <v>-4.693451270788003E-2</v>
      </c>
      <c r="Q55" s="20">
        <v>150762</v>
      </c>
      <c r="R55" s="20">
        <v>355603</v>
      </c>
      <c r="S55" s="20">
        <f t="shared" si="3"/>
        <v>506365</v>
      </c>
      <c r="T55" s="20">
        <v>321991</v>
      </c>
      <c r="U55" s="25">
        <f t="shared" si="4"/>
        <v>0.57260606662919145</v>
      </c>
      <c r="V55" s="20">
        <v>16132794</v>
      </c>
      <c r="W55" s="20">
        <v>9722074</v>
      </c>
      <c r="X55" s="20">
        <v>6410720</v>
      </c>
    </row>
    <row r="56" spans="1:24" x14ac:dyDescent="0.25">
      <c r="A56" s="4" t="s">
        <v>36</v>
      </c>
      <c r="B56" s="1" t="s">
        <v>44</v>
      </c>
      <c r="C56" s="1" t="s">
        <v>107</v>
      </c>
      <c r="D56" s="14">
        <v>2018</v>
      </c>
      <c r="E56" s="3">
        <v>43281</v>
      </c>
      <c r="F56" s="20">
        <v>137031000</v>
      </c>
      <c r="G56" s="20">
        <v>73927000</v>
      </c>
      <c r="H56" s="20">
        <v>4061000</v>
      </c>
      <c r="I56" s="20">
        <v>77988000</v>
      </c>
      <c r="J56" s="20">
        <v>65825000</v>
      </c>
      <c r="K56" s="20">
        <v>12163000</v>
      </c>
      <c r="L56" s="22">
        <f t="shared" si="5"/>
        <v>0.15595989126532286</v>
      </c>
      <c r="M56" s="23">
        <v>3899000</v>
      </c>
      <c r="N56" s="24">
        <f t="shared" si="1"/>
        <v>81887000</v>
      </c>
      <c r="O56" s="20">
        <v>16062000</v>
      </c>
      <c r="P56" s="25">
        <f t="shared" si="2"/>
        <v>0.19614835077606946</v>
      </c>
      <c r="Q56" s="20">
        <v>1605000</v>
      </c>
      <c r="R56" s="20">
        <v>1853000</v>
      </c>
      <c r="S56" s="20">
        <f t="shared" si="3"/>
        <v>3458000</v>
      </c>
      <c r="T56" s="20">
        <v>2621685</v>
      </c>
      <c r="U56" s="25">
        <f t="shared" si="4"/>
        <v>0.3189990406932946</v>
      </c>
      <c r="V56" s="20">
        <v>125301000</v>
      </c>
      <c r="W56" s="20">
        <v>53676000</v>
      </c>
      <c r="X56" s="20">
        <v>71626000</v>
      </c>
    </row>
    <row r="57" spans="1:24" x14ac:dyDescent="0.25">
      <c r="A57" s="4" t="s">
        <v>45</v>
      </c>
      <c r="B57" s="1" t="s">
        <v>42</v>
      </c>
      <c r="C57" s="1" t="s">
        <v>106</v>
      </c>
      <c r="D57" s="14">
        <v>2018</v>
      </c>
      <c r="E57" s="3">
        <v>43465</v>
      </c>
      <c r="F57" s="20">
        <v>1330505240</v>
      </c>
      <c r="G57" s="20">
        <v>550586924</v>
      </c>
      <c r="H57" s="20">
        <v>65346202</v>
      </c>
      <c r="I57" s="20">
        <v>615933126</v>
      </c>
      <c r="J57" s="20">
        <v>606007111</v>
      </c>
      <c r="K57" s="20">
        <v>9926015</v>
      </c>
      <c r="L57" s="22">
        <f t="shared" si="5"/>
        <v>1.6115410230428166E-2</v>
      </c>
      <c r="M57" s="23">
        <v>-21840188</v>
      </c>
      <c r="N57" s="24">
        <f t="shared" si="1"/>
        <v>594092938</v>
      </c>
      <c r="O57" s="20">
        <v>-11914173</v>
      </c>
      <c r="P57" s="25">
        <f t="shared" si="2"/>
        <v>-2.0054392567110436E-2</v>
      </c>
      <c r="Q57" s="20">
        <v>28703612</v>
      </c>
      <c r="R57" s="20">
        <v>0</v>
      </c>
      <c r="S57" s="20">
        <f t="shared" si="3"/>
        <v>28703612</v>
      </c>
      <c r="T57" s="20">
        <v>22048697</v>
      </c>
      <c r="U57" s="25">
        <f t="shared" si="4"/>
        <v>0.30182803999710278</v>
      </c>
      <c r="V57" s="20">
        <v>564706384</v>
      </c>
      <c r="W57" s="20">
        <v>278830912</v>
      </c>
      <c r="X57" s="20">
        <v>285875472</v>
      </c>
    </row>
    <row r="58" spans="1:24" x14ac:dyDescent="0.25">
      <c r="A58" s="4" t="s">
        <v>77</v>
      </c>
      <c r="B58" s="1" t="s">
        <v>43</v>
      </c>
      <c r="C58" s="1" t="s">
        <v>107</v>
      </c>
      <c r="D58" s="14">
        <v>2018</v>
      </c>
      <c r="E58" s="3">
        <v>43465</v>
      </c>
      <c r="F58" s="20">
        <v>60825160</v>
      </c>
      <c r="G58" s="20">
        <v>32222725</v>
      </c>
      <c r="H58" s="20">
        <v>6461754</v>
      </c>
      <c r="I58" s="20">
        <v>38684479</v>
      </c>
      <c r="J58" s="20">
        <v>37173710</v>
      </c>
      <c r="K58" s="20">
        <v>1510769</v>
      </c>
      <c r="L58" s="22">
        <f t="shared" si="5"/>
        <v>3.9053621479560319E-2</v>
      </c>
      <c r="M58" s="23">
        <v>51733</v>
      </c>
      <c r="N58" s="24">
        <f t="shared" si="1"/>
        <v>38736212</v>
      </c>
      <c r="O58" s="20">
        <v>1562502</v>
      </c>
      <c r="P58" s="25">
        <f t="shared" si="2"/>
        <v>4.0336984938021299E-2</v>
      </c>
      <c r="Q58" s="20">
        <v>2919811</v>
      </c>
      <c r="R58" s="20">
        <v>0</v>
      </c>
      <c r="S58" s="20">
        <f t="shared" si="3"/>
        <v>2919811</v>
      </c>
      <c r="T58" s="20">
        <v>1639581</v>
      </c>
      <c r="U58" s="25">
        <f t="shared" si="4"/>
        <v>0.78082754069484828</v>
      </c>
      <c r="V58" s="20">
        <v>41601631</v>
      </c>
      <c r="W58" s="20">
        <v>27448824</v>
      </c>
      <c r="X58" s="20">
        <v>14152807</v>
      </c>
    </row>
    <row r="59" spans="1:24" x14ac:dyDescent="0.25">
      <c r="A59" s="4" t="s">
        <v>79</v>
      </c>
      <c r="B59" s="1" t="s">
        <v>43</v>
      </c>
      <c r="C59" s="1" t="s">
        <v>107</v>
      </c>
      <c r="D59" s="14">
        <v>2018</v>
      </c>
      <c r="E59" s="3">
        <v>43465</v>
      </c>
      <c r="F59" s="20">
        <v>71806431</v>
      </c>
      <c r="G59" s="20">
        <v>36558935</v>
      </c>
      <c r="H59" s="20">
        <v>7946914</v>
      </c>
      <c r="I59" s="20">
        <v>44505849</v>
      </c>
      <c r="J59" s="20">
        <v>39908964</v>
      </c>
      <c r="K59" s="20">
        <v>4596885</v>
      </c>
      <c r="L59" s="22">
        <f t="shared" si="5"/>
        <v>0.1032872106315734</v>
      </c>
      <c r="M59" s="23">
        <v>47242</v>
      </c>
      <c r="N59" s="24">
        <f t="shared" si="1"/>
        <v>44553091</v>
      </c>
      <c r="O59" s="20">
        <v>4644127</v>
      </c>
      <c r="P59" s="25">
        <f t="shared" si="2"/>
        <v>0.10423804265342668</v>
      </c>
      <c r="Q59" s="20">
        <v>3116696</v>
      </c>
      <c r="R59" s="20">
        <v>0</v>
      </c>
      <c r="S59" s="20">
        <f t="shared" si="3"/>
        <v>3116696</v>
      </c>
      <c r="T59" s="20">
        <v>2697809</v>
      </c>
      <c r="U59" s="25">
        <f t="shared" si="4"/>
        <v>0.15526933152050423</v>
      </c>
      <c r="V59" s="20">
        <v>34571228</v>
      </c>
      <c r="W59" s="20">
        <v>8034455</v>
      </c>
      <c r="X59" s="20">
        <v>26536773</v>
      </c>
    </row>
    <row r="60" spans="1:24" x14ac:dyDescent="0.25">
      <c r="A60" s="4" t="s">
        <v>48</v>
      </c>
      <c r="B60" s="1" t="s">
        <v>43</v>
      </c>
      <c r="C60" s="1" t="s">
        <v>106</v>
      </c>
      <c r="D60" s="14">
        <v>2018</v>
      </c>
      <c r="E60" s="3">
        <v>43465</v>
      </c>
      <c r="F60" s="20">
        <v>209702001</v>
      </c>
      <c r="G60" s="20">
        <v>92505718</v>
      </c>
      <c r="H60" s="20">
        <v>17495108</v>
      </c>
      <c r="I60" s="20">
        <v>110000826</v>
      </c>
      <c r="J60" s="20">
        <v>101756420</v>
      </c>
      <c r="K60" s="20">
        <v>8244406</v>
      </c>
      <c r="L60" s="22">
        <f t="shared" si="5"/>
        <v>7.4948582658824758E-2</v>
      </c>
      <c r="M60" s="23">
        <v>169066</v>
      </c>
      <c r="N60" s="24">
        <f t="shared" si="1"/>
        <v>110169892</v>
      </c>
      <c r="O60" s="20">
        <v>8413472</v>
      </c>
      <c r="P60" s="25">
        <f t="shared" si="2"/>
        <v>7.6368160549708075E-2</v>
      </c>
      <c r="Q60" s="20">
        <v>8199767</v>
      </c>
      <c r="R60" s="20">
        <v>0</v>
      </c>
      <c r="S60" s="20">
        <f t="shared" si="3"/>
        <v>8199767</v>
      </c>
      <c r="T60" s="20">
        <v>4688596</v>
      </c>
      <c r="U60" s="25">
        <f t="shared" si="4"/>
        <v>0.74887471643963355</v>
      </c>
      <c r="V60" s="20">
        <v>84847544</v>
      </c>
      <c r="W60" s="20">
        <v>50162711</v>
      </c>
      <c r="X60" s="20">
        <v>34684833</v>
      </c>
    </row>
    <row r="61" spans="1:24" x14ac:dyDescent="0.25">
      <c r="A61" s="4" t="s">
        <v>85</v>
      </c>
      <c r="B61" s="1" t="s">
        <v>42</v>
      </c>
      <c r="C61" s="1" t="s">
        <v>106</v>
      </c>
      <c r="D61" s="14">
        <v>2018</v>
      </c>
      <c r="E61" s="3">
        <v>43281</v>
      </c>
      <c r="F61" s="20">
        <v>462958500</v>
      </c>
      <c r="G61" s="20">
        <v>175006400</v>
      </c>
      <c r="H61" s="20">
        <v>17321400</v>
      </c>
      <c r="I61" s="20">
        <v>192327800</v>
      </c>
      <c r="J61" s="20">
        <v>193886900</v>
      </c>
      <c r="K61" s="20">
        <v>-1559100</v>
      </c>
      <c r="L61" s="22">
        <f t="shared" si="5"/>
        <v>-8.1064723872471892E-3</v>
      </c>
      <c r="M61" s="23">
        <v>6978700</v>
      </c>
      <c r="N61" s="24">
        <f t="shared" si="1"/>
        <v>199306500</v>
      </c>
      <c r="O61" s="20">
        <v>5419600</v>
      </c>
      <c r="P61" s="25">
        <f t="shared" si="2"/>
        <v>2.7192289263019521E-2</v>
      </c>
      <c r="Q61" s="20">
        <v>8034900</v>
      </c>
      <c r="R61" s="20">
        <v>11805300</v>
      </c>
      <c r="S61" s="20">
        <f t="shared" si="3"/>
        <v>19840200</v>
      </c>
      <c r="T61" s="20">
        <v>18848515</v>
      </c>
      <c r="U61" s="25">
        <f t="shared" si="4"/>
        <v>5.2613428697167917E-2</v>
      </c>
      <c r="V61" s="20">
        <v>197615500</v>
      </c>
      <c r="W61" s="20">
        <v>154119800</v>
      </c>
      <c r="X61" s="20">
        <v>43495700</v>
      </c>
    </row>
    <row r="62" spans="1:24" x14ac:dyDescent="0.25">
      <c r="A62" s="4" t="s">
        <v>2</v>
      </c>
      <c r="B62" s="1" t="s">
        <v>44</v>
      </c>
      <c r="C62" s="1" t="s">
        <v>107</v>
      </c>
      <c r="D62" s="14">
        <v>2018</v>
      </c>
      <c r="E62" s="3">
        <v>43281</v>
      </c>
      <c r="F62" s="20">
        <v>34880021</v>
      </c>
      <c r="G62" s="20">
        <v>22884209</v>
      </c>
      <c r="H62" s="20">
        <v>1031424</v>
      </c>
      <c r="I62" s="20">
        <v>23915633</v>
      </c>
      <c r="J62" s="20">
        <v>21827562</v>
      </c>
      <c r="K62" s="20">
        <v>2088071</v>
      </c>
      <c r="L62" s="22">
        <f t="shared" si="5"/>
        <v>8.7309878019954559E-2</v>
      </c>
      <c r="M62" s="23">
        <v>868678</v>
      </c>
      <c r="N62" s="24">
        <f t="shared" si="1"/>
        <v>24784311</v>
      </c>
      <c r="O62" s="20">
        <v>2956749</v>
      </c>
      <c r="P62" s="25">
        <f t="shared" si="2"/>
        <v>0.1192992211887593</v>
      </c>
      <c r="Q62" s="20">
        <v>310732</v>
      </c>
      <c r="R62" s="20">
        <v>395282</v>
      </c>
      <c r="S62" s="20">
        <f t="shared" si="3"/>
        <v>706014</v>
      </c>
      <c r="T62" s="20">
        <v>678648</v>
      </c>
      <c r="U62" s="25">
        <f t="shared" si="4"/>
        <v>4.0324291827280125E-2</v>
      </c>
      <c r="V62" s="20">
        <v>38066593</v>
      </c>
      <c r="W62" s="20">
        <v>21367471</v>
      </c>
      <c r="X62" s="20">
        <v>16699122</v>
      </c>
    </row>
    <row r="63" spans="1:24" x14ac:dyDescent="0.25">
      <c r="A63" s="4" t="s">
        <v>76</v>
      </c>
      <c r="B63" s="1" t="s">
        <v>43</v>
      </c>
      <c r="C63" s="1" t="s">
        <v>106</v>
      </c>
      <c r="D63" s="14">
        <v>2018</v>
      </c>
      <c r="E63" s="3">
        <v>43465</v>
      </c>
      <c r="F63" s="20">
        <v>390334213</v>
      </c>
      <c r="G63" s="20">
        <v>111365939</v>
      </c>
      <c r="H63" s="20">
        <v>1656256</v>
      </c>
      <c r="I63" s="20">
        <v>113022195</v>
      </c>
      <c r="J63" s="20">
        <v>104298610</v>
      </c>
      <c r="K63" s="20">
        <v>8723585</v>
      </c>
      <c r="L63" s="22">
        <f t="shared" si="5"/>
        <v>7.7184706950701149E-2</v>
      </c>
      <c r="M63" s="23">
        <v>0</v>
      </c>
      <c r="N63" s="24">
        <f t="shared" si="1"/>
        <v>113022195</v>
      </c>
      <c r="O63" s="20">
        <v>8723585</v>
      </c>
      <c r="P63" s="25">
        <f t="shared" si="2"/>
        <v>7.7184706950701149E-2</v>
      </c>
      <c r="Q63" s="20">
        <v>4272666</v>
      </c>
      <c r="R63" s="20">
        <v>3776836</v>
      </c>
      <c r="S63" s="20">
        <f t="shared" si="3"/>
        <v>8049502</v>
      </c>
      <c r="T63" s="20">
        <v>4771301</v>
      </c>
      <c r="U63" s="25">
        <f t="shared" si="4"/>
        <v>0.68706648354400612</v>
      </c>
      <c r="V63" s="20">
        <v>16233019</v>
      </c>
      <c r="W63" s="20">
        <v>6697363</v>
      </c>
      <c r="X63" s="20">
        <v>9535656</v>
      </c>
    </row>
    <row r="64" spans="1:24" x14ac:dyDescent="0.25">
      <c r="C64" s="1"/>
      <c r="L64" s="22"/>
      <c r="P64" s="25"/>
      <c r="U64" s="25"/>
    </row>
    <row r="65" spans="1:24" x14ac:dyDescent="0.25">
      <c r="A65" s="31" t="s">
        <v>132</v>
      </c>
      <c r="D65" s="14">
        <v>2018</v>
      </c>
      <c r="F65" s="20">
        <f>SUM(F4:F17,F20:F63)</f>
        <v>29762475057</v>
      </c>
      <c r="G65" s="20">
        <f t="shared" ref="G65:H65" si="6">SUM(G4:G17,G20:G63)</f>
        <v>12318378967</v>
      </c>
      <c r="H65" s="20">
        <f t="shared" si="6"/>
        <v>729112150</v>
      </c>
      <c r="I65" s="20">
        <f>SUM(I4:I63)</f>
        <v>13911074899</v>
      </c>
      <c r="J65" s="20">
        <f t="shared" ref="J65:X65" si="7">SUM(J4:J63)</f>
        <v>13502055645</v>
      </c>
      <c r="K65" s="20">
        <f t="shared" si="7"/>
        <v>408998252</v>
      </c>
      <c r="L65" s="22">
        <f t="shared" si="5"/>
        <v>2.9400909345215366E-2</v>
      </c>
      <c r="M65" s="20">
        <f t="shared" si="7"/>
        <v>142376051</v>
      </c>
      <c r="N65" s="20">
        <f t="shared" si="7"/>
        <v>14053450950</v>
      </c>
      <c r="O65" s="20">
        <f t="shared" si="7"/>
        <v>551193013</v>
      </c>
      <c r="P65" s="25">
        <f t="shared" si="2"/>
        <v>3.922118595361803E-2</v>
      </c>
      <c r="Q65" s="20">
        <f t="shared" si="7"/>
        <v>535145252</v>
      </c>
      <c r="R65" s="20">
        <f t="shared" si="7"/>
        <v>220997918</v>
      </c>
      <c r="S65" s="20">
        <f t="shared" si="7"/>
        <v>756143170</v>
      </c>
      <c r="T65" s="20">
        <f t="shared" si="7"/>
        <v>628694025</v>
      </c>
      <c r="U65" s="25">
        <f t="shared" si="4"/>
        <v>0.20272046485569828</v>
      </c>
      <c r="V65" s="20">
        <f t="shared" si="7"/>
        <v>12543604486</v>
      </c>
      <c r="W65" s="20">
        <f t="shared" si="7"/>
        <v>7058099261</v>
      </c>
      <c r="X65" s="20">
        <f t="shared" si="7"/>
        <v>5437691805</v>
      </c>
    </row>
    <row r="69" spans="1:24" x14ac:dyDescent="0.25">
      <c r="A69" s="32" t="s">
        <v>133</v>
      </c>
    </row>
    <row r="70" spans="1:24" x14ac:dyDescent="0.25">
      <c r="A70" s="2" t="s">
        <v>134</v>
      </c>
    </row>
    <row r="71" spans="1:24" x14ac:dyDescent="0.25">
      <c r="A71" s="32" t="s">
        <v>135</v>
      </c>
    </row>
    <row r="72" spans="1:24" x14ac:dyDescent="0.25">
      <c r="A72" s="33" t="s">
        <v>136</v>
      </c>
    </row>
    <row r="73" spans="1:24" x14ac:dyDescent="0.25">
      <c r="A73" s="34" t="s">
        <v>137</v>
      </c>
    </row>
    <row r="74" spans="1:24" x14ac:dyDescent="0.25">
      <c r="A74" s="35" t="s">
        <v>138</v>
      </c>
    </row>
    <row r="76" spans="1:24" x14ac:dyDescent="0.25">
      <c r="A76" t="s">
        <v>140</v>
      </c>
    </row>
  </sheetData>
  <autoFilter ref="A3:A76" xr:uid="{904059FD-A154-4A10-9015-540031651DBF}"/>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B26D-3725-4552-8FCD-8964A65CE2FA}">
  <sheetPr filterMode="1"/>
  <dimension ref="A1:Y76"/>
  <sheetViews>
    <sheetView topLeftCell="G1" workbookViewId="0">
      <selection activeCell="O50" sqref="O50"/>
    </sheetView>
  </sheetViews>
  <sheetFormatPr defaultRowHeight="15" x14ac:dyDescent="0.25"/>
  <cols>
    <col min="1" max="1" width="53.7109375" style="1" customWidth="1"/>
    <col min="2" max="24" width="15.7109375" style="1" customWidth="1"/>
  </cols>
  <sheetData>
    <row r="1" spans="1:24" s="1" customFormat="1" ht="75" x14ac:dyDescent="0.25">
      <c r="A1" s="36" t="s">
        <v>0</v>
      </c>
      <c r="B1" s="19" t="s">
        <v>96</v>
      </c>
      <c r="C1" s="19" t="s">
        <v>97</v>
      </c>
      <c r="D1" s="19" t="s">
        <v>98</v>
      </c>
      <c r="E1" s="19" t="s">
        <v>99</v>
      </c>
      <c r="F1" s="19" t="s">
        <v>100</v>
      </c>
      <c r="G1" s="19" t="s">
        <v>101</v>
      </c>
      <c r="H1" s="19" t="s">
        <v>102</v>
      </c>
      <c r="I1" s="16" t="s">
        <v>63</v>
      </c>
      <c r="J1" s="16" t="s">
        <v>40</v>
      </c>
      <c r="K1" s="16" t="s">
        <v>64</v>
      </c>
      <c r="L1" s="17" t="s">
        <v>67</v>
      </c>
      <c r="M1" s="16" t="s">
        <v>68</v>
      </c>
      <c r="N1" s="16" t="s">
        <v>141</v>
      </c>
      <c r="O1" s="16" t="s">
        <v>65</v>
      </c>
      <c r="P1" s="17" t="s">
        <v>69</v>
      </c>
      <c r="Q1" s="16" t="s">
        <v>103</v>
      </c>
      <c r="R1" s="16" t="s">
        <v>70</v>
      </c>
      <c r="S1" s="16" t="s">
        <v>104</v>
      </c>
      <c r="T1" s="18" t="s">
        <v>142</v>
      </c>
      <c r="U1" s="18" t="s">
        <v>105</v>
      </c>
      <c r="V1" s="16" t="s">
        <v>71</v>
      </c>
      <c r="W1" s="16" t="s">
        <v>72</v>
      </c>
      <c r="X1" s="16" t="s">
        <v>73</v>
      </c>
    </row>
    <row r="2" spans="1:24" ht="30" hidden="1" x14ac:dyDescent="0.25">
      <c r="A2" s="37" t="s">
        <v>47</v>
      </c>
      <c r="B2" s="37" t="s">
        <v>42</v>
      </c>
      <c r="C2" s="1" t="s">
        <v>106</v>
      </c>
      <c r="D2" s="37">
        <v>2017</v>
      </c>
      <c r="E2" s="37" t="s">
        <v>143</v>
      </c>
      <c r="F2" s="40">
        <v>878046517</v>
      </c>
      <c r="G2" s="40">
        <v>296352073</v>
      </c>
      <c r="H2" s="40">
        <v>66231928</v>
      </c>
      <c r="I2" s="40">
        <v>362584001</v>
      </c>
      <c r="J2" s="40">
        <v>365573696</v>
      </c>
      <c r="K2" s="40">
        <v>-2989695</v>
      </c>
      <c r="L2" s="41">
        <v>-8.2455237731242307E-3</v>
      </c>
      <c r="M2" s="40">
        <v>2382721</v>
      </c>
      <c r="N2" s="42">
        <f t="shared" ref="N2:N61" si="0">M2+I2</f>
        <v>364966722</v>
      </c>
      <c r="O2" s="40">
        <v>-606974</v>
      </c>
      <c r="P2" s="41">
        <v>-1.6630940943706096E-3</v>
      </c>
      <c r="Q2" s="40">
        <v>6791874</v>
      </c>
      <c r="R2" s="40">
        <v>5564311</v>
      </c>
      <c r="S2" s="40">
        <v>12356185</v>
      </c>
      <c r="T2" s="1">
        <v>10033298</v>
      </c>
      <c r="U2" s="22">
        <f>(S2-T2)/T2</f>
        <v>0.23151779205601189</v>
      </c>
      <c r="V2" s="42">
        <v>316102000</v>
      </c>
      <c r="W2" s="42">
        <v>211945000</v>
      </c>
      <c r="X2" s="42">
        <v>104157000</v>
      </c>
    </row>
    <row r="3" spans="1:24" hidden="1" x14ac:dyDescent="0.25">
      <c r="A3" s="37" t="s">
        <v>84</v>
      </c>
      <c r="B3" s="37" t="s">
        <v>44</v>
      </c>
      <c r="C3" s="1" t="s">
        <v>107</v>
      </c>
      <c r="D3" s="37">
        <v>2017</v>
      </c>
      <c r="E3" s="37" t="s">
        <v>143</v>
      </c>
      <c r="F3" s="40">
        <v>139219892</v>
      </c>
      <c r="G3" s="40">
        <v>82557102</v>
      </c>
      <c r="H3" s="40">
        <v>1161533</v>
      </c>
      <c r="I3" s="40">
        <v>83718635</v>
      </c>
      <c r="J3" s="40">
        <v>76658743</v>
      </c>
      <c r="K3" s="40">
        <v>7059892</v>
      </c>
      <c r="L3" s="41">
        <v>8.4328799675245494E-2</v>
      </c>
      <c r="M3" s="40">
        <v>487794</v>
      </c>
      <c r="N3" s="42">
        <f t="shared" ref="N3" si="1">M3+I3</f>
        <v>84206429</v>
      </c>
      <c r="O3" s="40">
        <v>7547686</v>
      </c>
      <c r="P3" s="41">
        <v>8.9633132406077926E-2</v>
      </c>
      <c r="Q3" s="40">
        <v>2293202</v>
      </c>
      <c r="R3" s="40">
        <v>2357375</v>
      </c>
      <c r="S3" s="40">
        <v>4650576</v>
      </c>
      <c r="T3" s="1">
        <v>3441921</v>
      </c>
      <c r="U3" s="22">
        <f t="shared" ref="U3" si="2">(S3-T3)/T3</f>
        <v>0.35115710093288022</v>
      </c>
      <c r="V3" s="42">
        <v>45068446</v>
      </c>
      <c r="W3" s="42">
        <v>33575338</v>
      </c>
      <c r="X3" s="42">
        <v>11493108</v>
      </c>
    </row>
    <row r="4" spans="1:24" ht="45" hidden="1" x14ac:dyDescent="0.25">
      <c r="A4" s="37" t="s">
        <v>4</v>
      </c>
      <c r="B4" s="37" t="s">
        <v>43</v>
      </c>
      <c r="C4" s="1" t="s">
        <v>106</v>
      </c>
      <c r="D4" s="37">
        <v>2017</v>
      </c>
      <c r="E4" s="37" t="s">
        <v>144</v>
      </c>
      <c r="F4" s="40">
        <v>144235266</v>
      </c>
      <c r="G4" s="40">
        <v>60962770</v>
      </c>
      <c r="H4" s="40">
        <v>1310572</v>
      </c>
      <c r="I4" s="40">
        <v>62273342</v>
      </c>
      <c r="J4" s="40">
        <v>52326694</v>
      </c>
      <c r="K4" s="40">
        <v>9946648</v>
      </c>
      <c r="L4" s="41">
        <v>0.15972561742390501</v>
      </c>
      <c r="M4" s="40">
        <v>3153796</v>
      </c>
      <c r="N4" s="42">
        <f t="shared" si="0"/>
        <v>65427138</v>
      </c>
      <c r="O4" s="40">
        <v>13100444</v>
      </c>
      <c r="P4" s="41">
        <v>0.20022951332518932</v>
      </c>
      <c r="Q4" s="40">
        <v>2459008</v>
      </c>
      <c r="R4" s="40">
        <v>0</v>
      </c>
      <c r="S4" s="40">
        <v>2459008</v>
      </c>
      <c r="T4" s="1">
        <v>2293729</v>
      </c>
      <c r="U4" s="22">
        <f t="shared" ref="U4:U63" si="3">(S4-T4)/T4</f>
        <v>7.2056899485510278E-2</v>
      </c>
      <c r="V4" s="42">
        <v>34043511</v>
      </c>
      <c r="W4" s="42">
        <v>8531901</v>
      </c>
      <c r="X4" s="42">
        <v>25511610</v>
      </c>
    </row>
    <row r="5" spans="1:24" ht="45" hidden="1" x14ac:dyDescent="0.25">
      <c r="A5" s="37" t="s">
        <v>145</v>
      </c>
      <c r="B5" s="37" t="s">
        <v>42</v>
      </c>
      <c r="C5" s="1" t="s">
        <v>106</v>
      </c>
      <c r="D5" s="37">
        <v>2017</v>
      </c>
      <c r="E5" s="37" t="s">
        <v>144</v>
      </c>
      <c r="F5" s="40">
        <v>1480866109</v>
      </c>
      <c r="G5" s="40">
        <v>475451494</v>
      </c>
      <c r="H5" s="40">
        <v>12459604</v>
      </c>
      <c r="I5" s="40">
        <v>487911098</v>
      </c>
      <c r="J5" s="40">
        <v>462200693</v>
      </c>
      <c r="K5" s="40">
        <v>25710405</v>
      </c>
      <c r="L5" s="41">
        <v>5.2694855897702897E-2</v>
      </c>
      <c r="M5" s="40">
        <v>56728086</v>
      </c>
      <c r="N5" s="42">
        <f t="shared" si="0"/>
        <v>544639184</v>
      </c>
      <c r="O5" s="40">
        <v>82438491</v>
      </c>
      <c r="P5" s="41">
        <v>0.15136349609395713</v>
      </c>
      <c r="Q5" s="40">
        <v>17941404</v>
      </c>
      <c r="R5" s="40">
        <v>7910658</v>
      </c>
      <c r="S5" s="40">
        <v>25852062</v>
      </c>
      <c r="T5" s="1">
        <v>18999977</v>
      </c>
      <c r="U5" s="22">
        <f t="shared" si="3"/>
        <v>0.36063648919153957</v>
      </c>
      <c r="V5" s="42">
        <v>456340213</v>
      </c>
      <c r="W5" s="42">
        <v>333977531</v>
      </c>
      <c r="X5" s="42">
        <v>122362682</v>
      </c>
    </row>
    <row r="6" spans="1:24" ht="45" hidden="1" x14ac:dyDescent="0.25">
      <c r="A6" s="37" t="s">
        <v>38</v>
      </c>
      <c r="B6" s="37" t="s">
        <v>42</v>
      </c>
      <c r="C6" s="1" t="s">
        <v>106</v>
      </c>
      <c r="D6" s="37">
        <v>2017</v>
      </c>
      <c r="E6" s="37" t="s">
        <v>144</v>
      </c>
      <c r="F6" s="40">
        <v>581898298</v>
      </c>
      <c r="G6" s="40">
        <v>167302113</v>
      </c>
      <c r="H6" s="40">
        <v>5855882</v>
      </c>
      <c r="I6" s="40">
        <v>173157995</v>
      </c>
      <c r="J6" s="40">
        <v>165888248</v>
      </c>
      <c r="K6" s="40">
        <v>7269747</v>
      </c>
      <c r="L6" s="41">
        <v>4.1983317027897003E-2</v>
      </c>
      <c r="M6" s="40">
        <v>14377901</v>
      </c>
      <c r="N6" s="42">
        <f t="shared" si="0"/>
        <v>187535896</v>
      </c>
      <c r="O6" s="40">
        <v>21647648</v>
      </c>
      <c r="P6" s="41">
        <v>0.11543202374440358</v>
      </c>
      <c r="Q6" s="40">
        <v>9538017</v>
      </c>
      <c r="R6" s="40">
        <v>6505903</v>
      </c>
      <c r="S6" s="40">
        <v>16043920</v>
      </c>
      <c r="T6" s="1">
        <v>10479352</v>
      </c>
      <c r="U6" s="22">
        <f t="shared" si="3"/>
        <v>0.53100306202139214</v>
      </c>
      <c r="V6" s="42">
        <v>140203850</v>
      </c>
      <c r="W6" s="42">
        <v>75823446</v>
      </c>
      <c r="X6" s="42">
        <v>64380404</v>
      </c>
    </row>
    <row r="7" spans="1:24" ht="30" hidden="1" x14ac:dyDescent="0.25">
      <c r="A7" s="37" t="s">
        <v>5</v>
      </c>
      <c r="B7" s="37" t="s">
        <v>42</v>
      </c>
      <c r="C7" s="1" t="s">
        <v>106</v>
      </c>
      <c r="D7" s="37">
        <v>2017</v>
      </c>
      <c r="E7" s="37" t="s">
        <v>146</v>
      </c>
      <c r="F7" s="40">
        <v>458231564</v>
      </c>
      <c r="G7" s="40">
        <v>180639585</v>
      </c>
      <c r="H7" s="40">
        <v>3234827</v>
      </c>
      <c r="I7" s="40">
        <v>183874412</v>
      </c>
      <c r="J7" s="40">
        <v>172406691</v>
      </c>
      <c r="K7" s="40">
        <v>11467721</v>
      </c>
      <c r="L7" s="41">
        <v>6.2367138936112503E-2</v>
      </c>
      <c r="M7" s="40">
        <v>-434024</v>
      </c>
      <c r="N7" s="42">
        <f t="shared" si="0"/>
        <v>183440388</v>
      </c>
      <c r="O7" s="40">
        <v>11033697</v>
      </c>
      <c r="P7" s="41">
        <v>6.0148678926693067E-2</v>
      </c>
      <c r="Q7" s="40">
        <v>2688768</v>
      </c>
      <c r="R7" s="40">
        <v>594716</v>
      </c>
      <c r="S7" s="40">
        <v>3283484</v>
      </c>
      <c r="T7" s="1">
        <v>3359086</v>
      </c>
      <c r="U7" s="22">
        <f t="shared" si="3"/>
        <v>-2.2506717601156981E-2</v>
      </c>
      <c r="V7" s="42">
        <v>213057522</v>
      </c>
      <c r="W7" s="42">
        <v>133154806</v>
      </c>
      <c r="X7" s="42">
        <v>79902716</v>
      </c>
    </row>
    <row r="8" spans="1:24" ht="30" hidden="1" x14ac:dyDescent="0.25">
      <c r="A8" s="37" t="s">
        <v>46</v>
      </c>
      <c r="B8" s="37" t="s">
        <v>44</v>
      </c>
      <c r="C8" s="1" t="s">
        <v>107</v>
      </c>
      <c r="D8" s="37">
        <v>2017</v>
      </c>
      <c r="E8" s="37" t="s">
        <v>146</v>
      </c>
      <c r="F8" s="40">
        <v>33220811</v>
      </c>
      <c r="G8" s="40">
        <v>22481471</v>
      </c>
      <c r="H8" s="40">
        <v>792371</v>
      </c>
      <c r="I8" s="40">
        <v>23273842</v>
      </c>
      <c r="J8" s="40">
        <v>23444347</v>
      </c>
      <c r="K8" s="40">
        <v>-170505</v>
      </c>
      <c r="L8" s="41">
        <v>-7.3260358130814796E-3</v>
      </c>
      <c r="M8" s="40">
        <v>1084316</v>
      </c>
      <c r="N8" s="42">
        <f t="shared" si="0"/>
        <v>24358158</v>
      </c>
      <c r="O8" s="40">
        <v>913811</v>
      </c>
      <c r="P8" s="41">
        <v>3.7515603601881553E-2</v>
      </c>
      <c r="Q8" s="40">
        <v>53809</v>
      </c>
      <c r="R8" s="40">
        <v>343831</v>
      </c>
      <c r="S8" s="40">
        <v>397640</v>
      </c>
      <c r="T8" s="1">
        <v>406332</v>
      </c>
      <c r="U8" s="22">
        <f t="shared" si="3"/>
        <v>-2.139137454101572E-2</v>
      </c>
      <c r="V8" s="42">
        <v>21360955</v>
      </c>
      <c r="W8" s="42">
        <v>14002573</v>
      </c>
      <c r="X8" s="42">
        <v>7358382</v>
      </c>
    </row>
    <row r="9" spans="1:24" ht="45" hidden="1" x14ac:dyDescent="0.25">
      <c r="A9" s="37" t="s">
        <v>6</v>
      </c>
      <c r="B9" s="37" t="s">
        <v>43</v>
      </c>
      <c r="C9" s="1" t="s">
        <v>107</v>
      </c>
      <c r="D9" s="37">
        <v>2017</v>
      </c>
      <c r="E9" s="37" t="s">
        <v>143</v>
      </c>
      <c r="F9" s="40">
        <v>231786656</v>
      </c>
      <c r="G9" s="40">
        <v>112822216</v>
      </c>
      <c r="H9" s="40">
        <v>1594383</v>
      </c>
      <c r="I9" s="40">
        <v>114416599</v>
      </c>
      <c r="J9" s="40">
        <v>102309502</v>
      </c>
      <c r="K9" s="40">
        <v>12107097</v>
      </c>
      <c r="L9" s="41">
        <v>0.10581591400038</v>
      </c>
      <c r="M9" s="40">
        <v>2512453</v>
      </c>
      <c r="N9" s="42">
        <f t="shared" si="0"/>
        <v>116929052</v>
      </c>
      <c r="O9" s="40">
        <v>14619550</v>
      </c>
      <c r="P9" s="41">
        <v>0.12502923567703261</v>
      </c>
      <c r="Q9" s="40">
        <v>2363634</v>
      </c>
      <c r="R9" s="40">
        <v>3872640</v>
      </c>
      <c r="S9" s="40">
        <v>6236274</v>
      </c>
      <c r="T9" s="1">
        <v>4744309</v>
      </c>
      <c r="U9" s="22">
        <f t="shared" si="3"/>
        <v>0.31447466849229255</v>
      </c>
      <c r="V9" s="42">
        <v>98338516</v>
      </c>
      <c r="W9" s="42">
        <v>44507240</v>
      </c>
      <c r="X9" s="42">
        <v>53831276</v>
      </c>
    </row>
    <row r="10" spans="1:24" ht="30" hidden="1" x14ac:dyDescent="0.25">
      <c r="A10" s="37" t="s">
        <v>7</v>
      </c>
      <c r="B10" s="37" t="s">
        <v>43</v>
      </c>
      <c r="C10" s="1" t="s">
        <v>107</v>
      </c>
      <c r="D10" s="37">
        <v>2017</v>
      </c>
      <c r="E10" s="37" t="s">
        <v>146</v>
      </c>
      <c r="F10" s="40">
        <v>42255726</v>
      </c>
      <c r="G10" s="40">
        <v>25657612</v>
      </c>
      <c r="H10" s="40">
        <v>454727</v>
      </c>
      <c r="I10" s="40">
        <v>26112339</v>
      </c>
      <c r="J10" s="40">
        <v>27204246</v>
      </c>
      <c r="K10" s="40">
        <v>-1091907</v>
      </c>
      <c r="L10" s="41">
        <v>-4.18157484858021E-2</v>
      </c>
      <c r="M10" s="40">
        <v>24219</v>
      </c>
      <c r="N10" s="42">
        <f t="shared" si="0"/>
        <v>26136558</v>
      </c>
      <c r="O10" s="40">
        <v>-1067688</v>
      </c>
      <c r="P10" s="41">
        <v>-4.0850367519701718E-2</v>
      </c>
      <c r="Q10" s="40">
        <v>204675</v>
      </c>
      <c r="R10" s="40">
        <v>917811</v>
      </c>
      <c r="S10" s="40">
        <v>1122486</v>
      </c>
      <c r="T10" s="1">
        <v>1180056</v>
      </c>
      <c r="U10" s="22">
        <f t="shared" si="3"/>
        <v>-4.878582033395025E-2</v>
      </c>
      <c r="V10" s="42">
        <v>35825048</v>
      </c>
      <c r="W10" s="42">
        <v>17230166</v>
      </c>
      <c r="X10" s="42">
        <v>18594882</v>
      </c>
    </row>
    <row r="11" spans="1:24" ht="30" hidden="1" x14ac:dyDescent="0.25">
      <c r="A11" s="37" t="s">
        <v>8</v>
      </c>
      <c r="B11" s="37" t="s">
        <v>44</v>
      </c>
      <c r="C11" s="1" t="s">
        <v>107</v>
      </c>
      <c r="D11" s="37">
        <v>2017</v>
      </c>
      <c r="E11" s="37" t="s">
        <v>146</v>
      </c>
      <c r="F11" s="40">
        <v>57036831</v>
      </c>
      <c r="G11" s="40">
        <v>35783314</v>
      </c>
      <c r="H11" s="40">
        <v>439771</v>
      </c>
      <c r="I11" s="40">
        <v>36223085</v>
      </c>
      <c r="J11" s="40">
        <v>37578694</v>
      </c>
      <c r="K11" s="40">
        <v>-1355609</v>
      </c>
      <c r="L11" s="41">
        <v>-3.7423896943068198E-2</v>
      </c>
      <c r="M11" s="40">
        <v>1065490</v>
      </c>
      <c r="N11" s="42">
        <f t="shared" si="0"/>
        <v>37288575</v>
      </c>
      <c r="O11" s="40">
        <v>-290119</v>
      </c>
      <c r="P11" s="41">
        <v>-7.7803724062933486E-3</v>
      </c>
      <c r="Q11" s="40">
        <v>318318</v>
      </c>
      <c r="R11" s="40">
        <v>1088309</v>
      </c>
      <c r="S11" s="40">
        <v>1406627</v>
      </c>
      <c r="T11" s="1">
        <v>1570418</v>
      </c>
      <c r="U11" s="22">
        <f t="shared" si="3"/>
        <v>-0.10429770927230839</v>
      </c>
      <c r="V11" s="42">
        <v>56816453</v>
      </c>
      <c r="W11" s="42">
        <v>11068802</v>
      </c>
      <c r="X11" s="42">
        <v>45747651</v>
      </c>
    </row>
    <row r="12" spans="1:24" ht="45" hidden="1" x14ac:dyDescent="0.25">
      <c r="A12" s="37" t="s">
        <v>9</v>
      </c>
      <c r="B12" s="37" t="s">
        <v>42</v>
      </c>
      <c r="C12" s="1" t="s">
        <v>106</v>
      </c>
      <c r="D12" s="37">
        <v>2017</v>
      </c>
      <c r="E12" s="37" t="s">
        <v>143</v>
      </c>
      <c r="F12" s="40">
        <v>798187552</v>
      </c>
      <c r="G12" s="40">
        <v>392186200</v>
      </c>
      <c r="H12" s="40">
        <v>21759803</v>
      </c>
      <c r="I12" s="40">
        <v>413946003</v>
      </c>
      <c r="J12" s="40">
        <v>428068311</v>
      </c>
      <c r="K12" s="40">
        <v>-14122308</v>
      </c>
      <c r="L12" s="41">
        <v>-3.4116304778041298E-2</v>
      </c>
      <c r="M12" s="40">
        <v>1851467</v>
      </c>
      <c r="N12" s="42">
        <f t="shared" si="0"/>
        <v>415797470</v>
      </c>
      <c r="O12" s="40">
        <v>-12270841</v>
      </c>
      <c r="P12" s="41">
        <v>-2.951158168422718E-2</v>
      </c>
      <c r="Q12" s="40">
        <v>9439947</v>
      </c>
      <c r="R12" s="40">
        <v>2532710</v>
      </c>
      <c r="S12" s="40">
        <v>11972657</v>
      </c>
      <c r="T12" s="1">
        <v>13278970</v>
      </c>
      <c r="U12" s="22">
        <f t="shared" si="3"/>
        <v>-9.8374572726649734E-2</v>
      </c>
      <c r="V12" s="42">
        <v>219953335</v>
      </c>
      <c r="W12" s="42">
        <v>126273281</v>
      </c>
      <c r="X12" s="42">
        <v>93680054</v>
      </c>
    </row>
    <row r="13" spans="1:24" ht="30" hidden="1" x14ac:dyDescent="0.25">
      <c r="A13" s="37" t="s">
        <v>1</v>
      </c>
      <c r="B13" s="37" t="s">
        <v>44</v>
      </c>
      <c r="C13" s="1" t="s">
        <v>107</v>
      </c>
      <c r="D13" s="37">
        <v>2017</v>
      </c>
      <c r="E13" s="37" t="s">
        <v>146</v>
      </c>
      <c r="F13" s="40">
        <v>143685946</v>
      </c>
      <c r="G13" s="40">
        <v>94009690</v>
      </c>
      <c r="H13" s="40">
        <v>7979676</v>
      </c>
      <c r="I13" s="40">
        <v>101989366</v>
      </c>
      <c r="J13" s="40">
        <v>92174405</v>
      </c>
      <c r="K13" s="40">
        <v>9814961</v>
      </c>
      <c r="L13" s="41">
        <v>9.6235140828309501E-2</v>
      </c>
      <c r="M13" s="40">
        <v>12060786</v>
      </c>
      <c r="N13" s="42">
        <f t="shared" si="0"/>
        <v>114050152</v>
      </c>
      <c r="O13" s="40">
        <v>21875747</v>
      </c>
      <c r="P13" s="41">
        <v>0.1918081354244929</v>
      </c>
      <c r="Q13" s="40">
        <v>4677751</v>
      </c>
      <c r="R13" s="40">
        <v>1570921</v>
      </c>
      <c r="S13" s="40">
        <v>6248672</v>
      </c>
      <c r="T13" s="1">
        <v>4472101</v>
      </c>
      <c r="U13" s="22">
        <f t="shared" si="3"/>
        <v>0.39725645731167519</v>
      </c>
      <c r="V13" s="42">
        <v>140836106</v>
      </c>
      <c r="W13" s="42">
        <v>70493156</v>
      </c>
      <c r="X13" s="42">
        <v>70342950</v>
      </c>
    </row>
    <row r="14" spans="1:24" ht="30" hidden="1" x14ac:dyDescent="0.25">
      <c r="A14" s="37" t="s">
        <v>10</v>
      </c>
      <c r="B14" s="37" t="s">
        <v>44</v>
      </c>
      <c r="C14" s="1" t="s">
        <v>107</v>
      </c>
      <c r="D14" s="37">
        <v>2017</v>
      </c>
      <c r="E14" s="37" t="s">
        <v>147</v>
      </c>
      <c r="F14" s="40">
        <v>145198452</v>
      </c>
      <c r="G14" s="40">
        <v>89515881</v>
      </c>
      <c r="H14" s="40">
        <v>3616474</v>
      </c>
      <c r="I14" s="40">
        <v>93132355</v>
      </c>
      <c r="J14" s="40">
        <v>90134066</v>
      </c>
      <c r="K14" s="40">
        <v>2998289</v>
      </c>
      <c r="L14" s="41">
        <v>3.2193849280413897E-2</v>
      </c>
      <c r="M14" s="40">
        <v>5508541</v>
      </c>
      <c r="N14" s="42">
        <f t="shared" si="0"/>
        <v>98640896</v>
      </c>
      <c r="O14" s="40">
        <v>8506830</v>
      </c>
      <c r="P14" s="41">
        <v>8.6240396680906065E-2</v>
      </c>
      <c r="Q14" s="40">
        <v>2653369</v>
      </c>
      <c r="R14" s="40">
        <v>1955381</v>
      </c>
      <c r="S14" s="40">
        <v>4608750</v>
      </c>
      <c r="T14" s="1">
        <v>3511352</v>
      </c>
      <c r="U14" s="22">
        <f t="shared" si="3"/>
        <v>0.3125286214540724</v>
      </c>
      <c r="V14" s="42">
        <v>95970759</v>
      </c>
      <c r="W14" s="42">
        <v>54255558</v>
      </c>
      <c r="X14" s="42">
        <v>41715201</v>
      </c>
    </row>
    <row r="15" spans="1:24" ht="30" hidden="1" x14ac:dyDescent="0.25">
      <c r="A15" s="37" t="s">
        <v>11</v>
      </c>
      <c r="B15" s="37" t="s">
        <v>44</v>
      </c>
      <c r="C15" s="1" t="s">
        <v>107</v>
      </c>
      <c r="D15" s="37">
        <v>2017</v>
      </c>
      <c r="E15" s="37" t="s">
        <v>146</v>
      </c>
      <c r="F15" s="40">
        <v>30047893</v>
      </c>
      <c r="G15" s="40">
        <v>22049603</v>
      </c>
      <c r="H15" s="40">
        <v>1903781</v>
      </c>
      <c r="I15" s="40">
        <v>23953384</v>
      </c>
      <c r="J15" s="40">
        <v>24382161</v>
      </c>
      <c r="K15" s="40">
        <v>-428777</v>
      </c>
      <c r="L15" s="41">
        <v>-1.7900477026544601E-2</v>
      </c>
      <c r="M15" s="40">
        <v>541595</v>
      </c>
      <c r="N15" s="42">
        <f t="shared" si="0"/>
        <v>24494979</v>
      </c>
      <c r="O15" s="40">
        <v>112818</v>
      </c>
      <c r="P15" s="41">
        <v>4.6057602253914975E-3</v>
      </c>
      <c r="Q15" s="40">
        <v>184036</v>
      </c>
      <c r="R15" s="40">
        <v>1557154</v>
      </c>
      <c r="S15" s="40">
        <v>1741190</v>
      </c>
      <c r="T15" s="1">
        <v>1826097</v>
      </c>
      <c r="U15" s="22">
        <f t="shared" si="3"/>
        <v>-4.6496434745799377E-2</v>
      </c>
      <c r="V15" s="42">
        <v>30792315</v>
      </c>
      <c r="W15" s="42">
        <v>18305779</v>
      </c>
      <c r="X15" s="42">
        <v>12486536</v>
      </c>
    </row>
    <row r="16" spans="1:24" ht="45" hidden="1" x14ac:dyDescent="0.25">
      <c r="A16" s="37" t="s">
        <v>14</v>
      </c>
      <c r="B16" s="37" t="s">
        <v>42</v>
      </c>
      <c r="C16" s="1" t="s">
        <v>106</v>
      </c>
      <c r="D16" s="37">
        <v>2017</v>
      </c>
      <c r="E16" s="37" t="s">
        <v>143</v>
      </c>
      <c r="F16" s="39" t="s">
        <v>148</v>
      </c>
      <c r="G16" s="39" t="s">
        <v>148</v>
      </c>
      <c r="H16" s="39" t="s">
        <v>148</v>
      </c>
      <c r="I16" s="40">
        <v>659673905</v>
      </c>
      <c r="J16" s="40">
        <v>587049944</v>
      </c>
      <c r="K16" s="40">
        <v>72623961</v>
      </c>
      <c r="L16" s="41">
        <v>0.11009069852475099</v>
      </c>
      <c r="M16" s="40">
        <v>2269246</v>
      </c>
      <c r="N16" s="42">
        <f t="shared" si="0"/>
        <v>661943151</v>
      </c>
      <c r="O16" s="40">
        <v>74893207</v>
      </c>
      <c r="P16" s="41">
        <v>0.11314144860757083</v>
      </c>
      <c r="Q16" s="40">
        <v>8404632</v>
      </c>
      <c r="R16" s="40">
        <v>8078617</v>
      </c>
      <c r="S16" s="40">
        <v>16483249</v>
      </c>
      <c r="T16" s="1">
        <v>13474726</v>
      </c>
      <c r="U16" s="22">
        <f t="shared" si="3"/>
        <v>0.22327155298000123</v>
      </c>
      <c r="V16" s="42">
        <v>634054411</v>
      </c>
      <c r="W16" s="42">
        <v>427237986</v>
      </c>
      <c r="X16" s="42">
        <v>206816425</v>
      </c>
    </row>
    <row r="17" spans="1:24" ht="30" hidden="1" x14ac:dyDescent="0.25">
      <c r="A17" s="37" t="s">
        <v>149</v>
      </c>
      <c r="B17" s="37" t="s">
        <v>42</v>
      </c>
      <c r="C17" s="1" t="s">
        <v>106</v>
      </c>
      <c r="D17" s="37">
        <v>2017</v>
      </c>
      <c r="E17" s="37" t="s">
        <v>143</v>
      </c>
      <c r="F17" s="39" t="s">
        <v>148</v>
      </c>
      <c r="G17" s="39" t="s">
        <v>148</v>
      </c>
      <c r="H17" s="39" t="s">
        <v>148</v>
      </c>
      <c r="I17" s="40">
        <v>202300001</v>
      </c>
      <c r="J17" s="40">
        <v>179247637</v>
      </c>
      <c r="K17" s="40">
        <v>23052364</v>
      </c>
      <c r="L17" s="41">
        <v>0.113951378576612</v>
      </c>
      <c r="M17" s="40">
        <v>744037</v>
      </c>
      <c r="N17" s="42">
        <f t="shared" si="0"/>
        <v>203044038</v>
      </c>
      <c r="O17" s="40">
        <v>23796401</v>
      </c>
      <c r="P17" s="41">
        <v>0.11719822573662567</v>
      </c>
      <c r="Q17" s="40">
        <v>3432329</v>
      </c>
      <c r="R17" s="40">
        <v>2638823</v>
      </c>
      <c r="S17" s="40">
        <v>6071152</v>
      </c>
      <c r="T17" s="1">
        <v>4638089</v>
      </c>
      <c r="U17" s="22">
        <f t="shared" si="3"/>
        <v>0.3089770377411904</v>
      </c>
      <c r="V17" s="42">
        <v>405777284</v>
      </c>
      <c r="W17" s="42">
        <v>94476021</v>
      </c>
      <c r="X17" s="42">
        <v>311301263</v>
      </c>
    </row>
    <row r="18" spans="1:24" ht="30" hidden="1" x14ac:dyDescent="0.25">
      <c r="A18" s="37" t="s">
        <v>15</v>
      </c>
      <c r="B18" s="37" t="s">
        <v>44</v>
      </c>
      <c r="C18" s="1" t="s">
        <v>107</v>
      </c>
      <c r="D18" s="37">
        <v>2017</v>
      </c>
      <c r="E18" s="37" t="s">
        <v>146</v>
      </c>
      <c r="F18" s="40">
        <v>31423382</v>
      </c>
      <c r="G18" s="40">
        <v>24707173</v>
      </c>
      <c r="H18" s="40">
        <v>651899</v>
      </c>
      <c r="I18" s="40">
        <v>25359072</v>
      </c>
      <c r="J18" s="40">
        <v>27013744</v>
      </c>
      <c r="K18" s="40">
        <v>-1654672</v>
      </c>
      <c r="L18" s="41">
        <v>-6.5249706298400795E-2</v>
      </c>
      <c r="M18" s="40">
        <v>1258572</v>
      </c>
      <c r="N18" s="42">
        <f t="shared" si="0"/>
        <v>26617644</v>
      </c>
      <c r="O18" s="40">
        <v>-396100</v>
      </c>
      <c r="P18" s="41">
        <v>-1.4881106682469718E-2</v>
      </c>
      <c r="Q18" s="40">
        <v>482041</v>
      </c>
      <c r="R18" s="40">
        <v>764228</v>
      </c>
      <c r="S18" s="40">
        <v>1246269</v>
      </c>
      <c r="T18" s="1">
        <v>850522</v>
      </c>
      <c r="U18" s="22">
        <f t="shared" si="3"/>
        <v>0.46529895758134415</v>
      </c>
      <c r="V18" s="42">
        <v>45768737</v>
      </c>
      <c r="W18" s="42">
        <v>17601934</v>
      </c>
      <c r="X18" s="42">
        <v>28166803</v>
      </c>
    </row>
    <row r="19" spans="1:24" ht="30" hidden="1" x14ac:dyDescent="0.25">
      <c r="A19" s="37" t="s">
        <v>17</v>
      </c>
      <c r="B19" s="37" t="s">
        <v>42</v>
      </c>
      <c r="C19" s="1" t="s">
        <v>106</v>
      </c>
      <c r="D19" s="37">
        <v>2017</v>
      </c>
      <c r="E19" s="37" t="s">
        <v>150</v>
      </c>
      <c r="F19" s="40">
        <v>1858488000</v>
      </c>
      <c r="G19" s="40">
        <v>778184000</v>
      </c>
      <c r="H19" s="40">
        <v>53520000</v>
      </c>
      <c r="I19" s="40">
        <v>831704000</v>
      </c>
      <c r="J19" s="40">
        <v>846781000</v>
      </c>
      <c r="K19" s="40">
        <v>-15077000</v>
      </c>
      <c r="L19" s="41">
        <v>-1.8127843559728001E-2</v>
      </c>
      <c r="M19" s="40">
        <v>2476000</v>
      </c>
      <c r="N19" s="42">
        <f t="shared" si="0"/>
        <v>834180000</v>
      </c>
      <c r="O19" s="40">
        <v>-12601000</v>
      </c>
      <c r="P19" s="41">
        <v>-1.510585245390683E-2</v>
      </c>
      <c r="Q19" s="40">
        <v>50557000</v>
      </c>
      <c r="R19" s="40">
        <v>5546000</v>
      </c>
      <c r="S19" s="40">
        <v>56103000</v>
      </c>
      <c r="T19" s="1">
        <v>42847000</v>
      </c>
      <c r="U19" s="22">
        <f t="shared" si="3"/>
        <v>0.30937988657315563</v>
      </c>
      <c r="V19" s="42">
        <v>672707000</v>
      </c>
      <c r="W19" s="42">
        <v>321642000</v>
      </c>
      <c r="X19" s="42">
        <v>351065000</v>
      </c>
    </row>
    <row r="20" spans="1:24" ht="45" hidden="1" x14ac:dyDescent="0.25">
      <c r="A20" s="37" t="s">
        <v>151</v>
      </c>
      <c r="B20" s="37" t="s">
        <v>42</v>
      </c>
      <c r="C20" s="1" t="s">
        <v>106</v>
      </c>
      <c r="D20" s="37">
        <v>2017</v>
      </c>
      <c r="E20" s="37" t="s">
        <v>150</v>
      </c>
      <c r="F20" s="40">
        <v>815506000</v>
      </c>
      <c r="G20" s="40">
        <v>315166000</v>
      </c>
      <c r="H20" s="40">
        <v>10144000</v>
      </c>
      <c r="I20" s="40">
        <v>325310000</v>
      </c>
      <c r="J20" s="40">
        <v>314649000</v>
      </c>
      <c r="K20" s="40">
        <v>10661000</v>
      </c>
      <c r="L20" s="41">
        <v>3.27718176508561E-2</v>
      </c>
      <c r="M20" s="40">
        <v>9119000</v>
      </c>
      <c r="N20" s="42">
        <f t="shared" si="0"/>
        <v>334429000</v>
      </c>
      <c r="O20" s="40">
        <v>19780000</v>
      </c>
      <c r="P20" s="41">
        <v>5.9145588450762343E-2</v>
      </c>
      <c r="Q20" s="40">
        <v>17812000</v>
      </c>
      <c r="R20" s="40">
        <v>1107000</v>
      </c>
      <c r="S20" s="40">
        <v>18919000</v>
      </c>
      <c r="T20" s="1">
        <v>12861000</v>
      </c>
      <c r="U20" s="22">
        <f t="shared" si="3"/>
        <v>0.47103646683772649</v>
      </c>
      <c r="V20" s="42">
        <v>313776000</v>
      </c>
      <c r="W20" s="42">
        <v>238189000</v>
      </c>
      <c r="X20" s="42">
        <v>75587000</v>
      </c>
    </row>
    <row r="21" spans="1:24" ht="45" hidden="1" x14ac:dyDescent="0.25">
      <c r="A21" s="37" t="s">
        <v>18</v>
      </c>
      <c r="B21" s="37" t="s">
        <v>42</v>
      </c>
      <c r="C21" s="1" t="s">
        <v>106</v>
      </c>
      <c r="D21" s="37">
        <v>2017</v>
      </c>
      <c r="E21" s="37" t="s">
        <v>150</v>
      </c>
      <c r="F21" s="40">
        <v>556939000</v>
      </c>
      <c r="G21" s="40">
        <v>226788000</v>
      </c>
      <c r="H21" s="40">
        <v>3110000</v>
      </c>
      <c r="I21" s="40">
        <v>229898000</v>
      </c>
      <c r="J21" s="40">
        <v>203611000</v>
      </c>
      <c r="K21" s="40">
        <v>26287000</v>
      </c>
      <c r="L21" s="41">
        <v>0.114342012544694</v>
      </c>
      <c r="M21" s="40">
        <v>13980000</v>
      </c>
      <c r="N21" s="42">
        <f t="shared" si="0"/>
        <v>243878000</v>
      </c>
      <c r="O21" s="40">
        <v>40267000</v>
      </c>
      <c r="P21" s="41">
        <v>0.16511124414666351</v>
      </c>
      <c r="Q21" s="40">
        <v>14379000</v>
      </c>
      <c r="R21" s="40">
        <v>492000</v>
      </c>
      <c r="S21" s="40">
        <v>14871000</v>
      </c>
      <c r="T21" s="1">
        <v>10483000</v>
      </c>
      <c r="U21" s="22">
        <f t="shared" si="3"/>
        <v>0.41858246685109224</v>
      </c>
      <c r="V21" s="42">
        <v>165788000</v>
      </c>
      <c r="W21" s="42">
        <v>133064000</v>
      </c>
      <c r="X21" s="42">
        <v>32724000</v>
      </c>
    </row>
    <row r="22" spans="1:24" ht="30" hidden="1" x14ac:dyDescent="0.25">
      <c r="A22" s="37" t="s">
        <v>152</v>
      </c>
      <c r="B22" s="37" t="s">
        <v>42</v>
      </c>
      <c r="C22" s="1" t="s">
        <v>106</v>
      </c>
      <c r="D22" s="37">
        <v>2017</v>
      </c>
      <c r="E22" s="37" t="s">
        <v>150</v>
      </c>
      <c r="F22" s="40">
        <v>436124000</v>
      </c>
      <c r="G22" s="40">
        <v>145312000</v>
      </c>
      <c r="H22" s="40">
        <v>4011000</v>
      </c>
      <c r="I22" s="40">
        <v>149323000</v>
      </c>
      <c r="J22" s="40">
        <v>144409000</v>
      </c>
      <c r="K22" s="40">
        <v>4914000</v>
      </c>
      <c r="L22" s="41">
        <v>3.2908527152548502E-2</v>
      </c>
      <c r="M22" s="40">
        <v>1948000</v>
      </c>
      <c r="N22" s="42">
        <f t="shared" si="0"/>
        <v>151271000</v>
      </c>
      <c r="O22" s="40">
        <v>6862000</v>
      </c>
      <c r="P22" s="41">
        <v>4.5362296805071693E-2</v>
      </c>
      <c r="Q22" s="40">
        <v>18833000</v>
      </c>
      <c r="R22" s="40">
        <v>-661000</v>
      </c>
      <c r="S22" s="40">
        <v>18172000</v>
      </c>
      <c r="T22" s="1">
        <v>16780000</v>
      </c>
      <c r="U22" s="22">
        <f t="shared" si="3"/>
        <v>8.2955899880810494E-2</v>
      </c>
      <c r="V22" s="42">
        <v>106845000</v>
      </c>
      <c r="W22" s="42">
        <v>64719000</v>
      </c>
      <c r="X22" s="42">
        <v>42126000</v>
      </c>
    </row>
    <row r="23" spans="1:24" ht="30" hidden="1" x14ac:dyDescent="0.25">
      <c r="A23" s="37" t="s">
        <v>153</v>
      </c>
      <c r="B23" s="37" t="s">
        <v>43</v>
      </c>
      <c r="C23" s="1" t="s">
        <v>106</v>
      </c>
      <c r="D23" s="37">
        <v>2017</v>
      </c>
      <c r="E23" s="37" t="s">
        <v>150</v>
      </c>
      <c r="F23" s="40">
        <v>235931000</v>
      </c>
      <c r="G23" s="40">
        <v>99414000</v>
      </c>
      <c r="H23" s="40">
        <v>44896000</v>
      </c>
      <c r="I23" s="40">
        <v>144310000</v>
      </c>
      <c r="J23" s="40">
        <v>155682000</v>
      </c>
      <c r="K23" s="40">
        <v>-11372000</v>
      </c>
      <c r="L23" s="41">
        <v>-7.88025777839374E-2</v>
      </c>
      <c r="M23" s="40">
        <v>39884000</v>
      </c>
      <c r="N23" s="42">
        <f t="shared" si="0"/>
        <v>184194000</v>
      </c>
      <c r="O23" s="40">
        <v>28512000</v>
      </c>
      <c r="P23" s="41">
        <v>0.15479331574318381</v>
      </c>
      <c r="Q23" s="40">
        <v>6145000</v>
      </c>
      <c r="R23" s="40">
        <v>2055000</v>
      </c>
      <c r="S23" s="40">
        <v>8200000</v>
      </c>
      <c r="T23" s="1">
        <v>5209857</v>
      </c>
      <c r="U23" s="22">
        <f t="shared" si="3"/>
        <v>0.5739395534272822</v>
      </c>
      <c r="V23" s="42">
        <v>30133000</v>
      </c>
      <c r="W23" s="42">
        <v>2646000</v>
      </c>
      <c r="X23" s="42">
        <v>27487000</v>
      </c>
    </row>
    <row r="24" spans="1:24" ht="30" hidden="1" x14ac:dyDescent="0.25">
      <c r="A24" s="37" t="s">
        <v>20</v>
      </c>
      <c r="B24" s="37" t="s">
        <v>43</v>
      </c>
      <c r="C24" s="1" t="s">
        <v>107</v>
      </c>
      <c r="D24" s="37">
        <v>2017</v>
      </c>
      <c r="E24" s="37" t="s">
        <v>146</v>
      </c>
      <c r="F24" s="40">
        <v>38768709</v>
      </c>
      <c r="G24" s="40">
        <v>22161415</v>
      </c>
      <c r="H24" s="40">
        <v>1960357</v>
      </c>
      <c r="I24" s="40">
        <v>24121772</v>
      </c>
      <c r="J24" s="40">
        <v>25542968</v>
      </c>
      <c r="K24" s="40">
        <v>-1421196</v>
      </c>
      <c r="L24" s="41">
        <v>-5.8917562109450303E-2</v>
      </c>
      <c r="M24" s="40">
        <v>1816016</v>
      </c>
      <c r="N24" s="42">
        <f t="shared" si="0"/>
        <v>25937788</v>
      </c>
      <c r="O24" s="40">
        <v>394820</v>
      </c>
      <c r="P24" s="41">
        <v>1.5221806886539438E-2</v>
      </c>
      <c r="Q24" s="40">
        <v>169777</v>
      </c>
      <c r="R24" s="40">
        <v>750516</v>
      </c>
      <c r="S24" s="40">
        <v>920293</v>
      </c>
      <c r="T24" s="1">
        <v>943732</v>
      </c>
      <c r="U24" s="22">
        <f t="shared" si="3"/>
        <v>-2.4836500192851361E-2</v>
      </c>
      <c r="V24" s="42">
        <v>18373504</v>
      </c>
      <c r="W24" s="42">
        <v>13768913</v>
      </c>
      <c r="X24" s="42">
        <v>4604591</v>
      </c>
    </row>
    <row r="25" spans="1:24" ht="45" hidden="1" x14ac:dyDescent="0.25">
      <c r="A25" s="37" t="s">
        <v>21</v>
      </c>
      <c r="B25" s="37" t="s">
        <v>42</v>
      </c>
      <c r="C25" s="1" t="s">
        <v>106</v>
      </c>
      <c r="D25" s="37">
        <v>2017</v>
      </c>
      <c r="E25" s="37" t="s">
        <v>143</v>
      </c>
      <c r="F25" s="40">
        <v>741675861</v>
      </c>
      <c r="G25" s="40">
        <v>202407667</v>
      </c>
      <c r="H25" s="40">
        <v>1405500</v>
      </c>
      <c r="I25" s="40">
        <v>203813167</v>
      </c>
      <c r="J25" s="40">
        <v>151978060</v>
      </c>
      <c r="K25" s="40">
        <v>51835107</v>
      </c>
      <c r="L25" s="41">
        <v>0.25432658627006199</v>
      </c>
      <c r="M25" s="40">
        <v>0</v>
      </c>
      <c r="N25" s="42">
        <f t="shared" si="0"/>
        <v>203813167</v>
      </c>
      <c r="O25" s="40">
        <v>51835107</v>
      </c>
      <c r="P25" s="41">
        <v>0.25432658627006172</v>
      </c>
      <c r="Q25" s="23">
        <v>0</v>
      </c>
      <c r="R25" s="40">
        <v>5542136</v>
      </c>
      <c r="S25" s="40">
        <v>5542136</v>
      </c>
      <c r="T25" s="1">
        <v>7690874</v>
      </c>
      <c r="U25" s="22">
        <f t="shared" si="3"/>
        <v>-0.27938801233773952</v>
      </c>
      <c r="V25" s="42">
        <v>135166698</v>
      </c>
      <c r="W25" s="42">
        <v>41877328</v>
      </c>
      <c r="X25" s="42">
        <v>93289370</v>
      </c>
    </row>
    <row r="26" spans="1:24" ht="30" hidden="1" x14ac:dyDescent="0.25">
      <c r="A26" s="37" t="s">
        <v>22</v>
      </c>
      <c r="B26" s="37" t="s">
        <v>42</v>
      </c>
      <c r="C26" s="1" t="s">
        <v>106</v>
      </c>
      <c r="D26" s="37">
        <v>2017</v>
      </c>
      <c r="E26" s="37" t="s">
        <v>146</v>
      </c>
      <c r="F26" s="40">
        <v>649924000</v>
      </c>
      <c r="G26" s="40">
        <v>223145000</v>
      </c>
      <c r="H26" s="40">
        <v>10187000</v>
      </c>
      <c r="I26" s="40">
        <v>233332000</v>
      </c>
      <c r="J26" s="40">
        <v>208911000</v>
      </c>
      <c r="K26" s="40">
        <v>24421000</v>
      </c>
      <c r="L26" s="41">
        <v>0.10466202664015201</v>
      </c>
      <c r="M26" s="40">
        <v>12093000</v>
      </c>
      <c r="N26" s="42">
        <f t="shared" si="0"/>
        <v>245425000</v>
      </c>
      <c r="O26" s="40">
        <v>36514000</v>
      </c>
      <c r="P26" s="41">
        <v>0.14877864928185799</v>
      </c>
      <c r="Q26" s="40">
        <v>4608000</v>
      </c>
      <c r="R26" s="40">
        <v>4121000</v>
      </c>
      <c r="S26" s="40">
        <v>8729000</v>
      </c>
      <c r="T26" s="1">
        <v>2659000</v>
      </c>
      <c r="U26" s="22">
        <f t="shared" si="3"/>
        <v>2.2828130876269275</v>
      </c>
      <c r="V26" s="42">
        <v>157816000</v>
      </c>
      <c r="W26" s="42">
        <v>91557000</v>
      </c>
      <c r="X26" s="42">
        <v>66259000</v>
      </c>
    </row>
    <row r="27" spans="1:24" ht="30" hidden="1" x14ac:dyDescent="0.25">
      <c r="A27" s="37" t="s">
        <v>24</v>
      </c>
      <c r="B27" s="37" t="s">
        <v>43</v>
      </c>
      <c r="C27" s="1" t="s">
        <v>106</v>
      </c>
      <c r="D27" s="37">
        <v>2017</v>
      </c>
      <c r="E27" s="37" t="s">
        <v>143</v>
      </c>
      <c r="F27" s="40">
        <v>260084782</v>
      </c>
      <c r="G27" s="40">
        <v>115113365</v>
      </c>
      <c r="H27" s="40">
        <v>7459691</v>
      </c>
      <c r="I27" s="40">
        <v>122573056</v>
      </c>
      <c r="J27" s="40">
        <v>125945023</v>
      </c>
      <c r="K27" s="40">
        <v>-3371967</v>
      </c>
      <c r="L27" s="41">
        <v>-2.7509855020666201E-2</v>
      </c>
      <c r="M27" s="40">
        <v>53554</v>
      </c>
      <c r="N27" s="42">
        <f t="shared" si="0"/>
        <v>122626610</v>
      </c>
      <c r="O27" s="40">
        <v>-3318413</v>
      </c>
      <c r="P27" s="41">
        <v>-2.7061116669538528E-2</v>
      </c>
      <c r="Q27" s="40">
        <v>6994000</v>
      </c>
      <c r="R27" s="40">
        <v>1849791</v>
      </c>
      <c r="S27" s="40">
        <v>8843791</v>
      </c>
      <c r="T27" s="1">
        <v>6952693</v>
      </c>
      <c r="U27" s="22">
        <f t="shared" si="3"/>
        <v>0.27199503846926654</v>
      </c>
      <c r="V27" s="42">
        <v>76227760</v>
      </c>
      <c r="W27" s="42">
        <v>53185557</v>
      </c>
      <c r="X27" s="42">
        <v>23042203</v>
      </c>
    </row>
    <row r="28" spans="1:24" hidden="1" x14ac:dyDescent="0.25">
      <c r="A28" s="37" t="s">
        <v>39</v>
      </c>
      <c r="B28" s="37" t="s">
        <v>42</v>
      </c>
      <c r="C28" s="1" t="s">
        <v>106</v>
      </c>
      <c r="D28" s="37">
        <v>2017</v>
      </c>
      <c r="E28" s="37" t="s">
        <v>146</v>
      </c>
      <c r="F28" s="40">
        <v>3599680109</v>
      </c>
      <c r="G28" s="40">
        <v>1668731483</v>
      </c>
      <c r="H28" s="40">
        <v>81505124</v>
      </c>
      <c r="I28" s="40">
        <v>1750236608</v>
      </c>
      <c r="J28" s="40">
        <v>1672671477</v>
      </c>
      <c r="K28" s="40">
        <v>77565131</v>
      </c>
      <c r="L28" s="41">
        <v>4.43169401471004E-2</v>
      </c>
      <c r="M28" s="40">
        <v>18754819</v>
      </c>
      <c r="N28" s="42">
        <f t="shared" si="0"/>
        <v>1768991427</v>
      </c>
      <c r="O28" s="40">
        <v>96319949</v>
      </c>
      <c r="P28" s="41">
        <v>5.4449076196681871E-2</v>
      </c>
      <c r="Q28" s="40">
        <v>32082953</v>
      </c>
      <c r="R28" s="40">
        <v>14230459</v>
      </c>
      <c r="S28" s="40">
        <v>46313412</v>
      </c>
      <c r="T28" s="1">
        <v>51451346</v>
      </c>
      <c r="U28" s="22">
        <f t="shared" si="3"/>
        <v>-9.9860050308499218E-2</v>
      </c>
      <c r="V28" s="42">
        <v>1630800416</v>
      </c>
      <c r="W28" s="42">
        <v>800845580</v>
      </c>
      <c r="X28" s="42">
        <v>829954836</v>
      </c>
    </row>
    <row r="29" spans="1:24" ht="60" hidden="1" x14ac:dyDescent="0.25">
      <c r="A29" s="37" t="s">
        <v>154</v>
      </c>
      <c r="B29" s="37" t="s">
        <v>43</v>
      </c>
      <c r="C29" s="1" t="s">
        <v>107</v>
      </c>
      <c r="D29" s="37">
        <v>2017</v>
      </c>
      <c r="E29" s="37" t="s">
        <v>146</v>
      </c>
      <c r="F29" s="40">
        <v>45560079</v>
      </c>
      <c r="G29" s="40">
        <v>31447210</v>
      </c>
      <c r="H29" s="40">
        <v>2974731</v>
      </c>
      <c r="I29" s="40">
        <v>34421940</v>
      </c>
      <c r="J29" s="40">
        <v>36083623</v>
      </c>
      <c r="K29" s="40">
        <v>-1661683</v>
      </c>
      <c r="L29" s="41">
        <v>-4.8273949696036898E-2</v>
      </c>
      <c r="M29" s="40">
        <v>993562</v>
      </c>
      <c r="N29" s="42">
        <f t="shared" si="0"/>
        <v>35415502</v>
      </c>
      <c r="O29" s="40">
        <v>-668121</v>
      </c>
      <c r="P29" s="41">
        <v>-1.8865213318167845E-2</v>
      </c>
      <c r="Q29" s="40">
        <v>607771</v>
      </c>
      <c r="R29" s="40">
        <v>929042</v>
      </c>
      <c r="S29" s="40">
        <v>1536814</v>
      </c>
      <c r="T29" s="1">
        <v>1433827</v>
      </c>
      <c r="U29" s="22">
        <f t="shared" si="3"/>
        <v>7.182665691188686E-2</v>
      </c>
      <c r="V29" s="43"/>
      <c r="W29" s="43"/>
      <c r="X29" s="43"/>
    </row>
    <row r="30" spans="1:24" ht="45" hidden="1" x14ac:dyDescent="0.25">
      <c r="A30" s="37" t="s">
        <v>155</v>
      </c>
      <c r="B30" s="37" t="s">
        <v>43</v>
      </c>
      <c r="C30" s="1" t="s">
        <v>107</v>
      </c>
      <c r="D30" s="37">
        <v>2017</v>
      </c>
      <c r="E30" s="37" t="s">
        <v>146</v>
      </c>
      <c r="F30" s="40">
        <v>105072715</v>
      </c>
      <c r="G30" s="40">
        <v>68929387</v>
      </c>
      <c r="H30" s="40">
        <v>3232637</v>
      </c>
      <c r="I30" s="40">
        <v>72162024</v>
      </c>
      <c r="J30" s="40">
        <v>75087294</v>
      </c>
      <c r="K30" s="40">
        <v>-2925271</v>
      </c>
      <c r="L30" s="41">
        <v>-4.0537540909329303E-2</v>
      </c>
      <c r="M30" s="40">
        <v>670828</v>
      </c>
      <c r="N30" s="42">
        <f t="shared" si="0"/>
        <v>72832852</v>
      </c>
      <c r="O30" s="40">
        <v>-2254443</v>
      </c>
      <c r="P30" s="41">
        <v>-3.0953655364202956E-2</v>
      </c>
      <c r="Q30" s="40">
        <v>1391857</v>
      </c>
      <c r="R30" s="40">
        <v>1142348</v>
      </c>
      <c r="S30" s="40">
        <v>2534205</v>
      </c>
      <c r="T30" s="1">
        <v>2309353</v>
      </c>
      <c r="U30" s="22">
        <f t="shared" si="3"/>
        <v>9.7365798992185254E-2</v>
      </c>
      <c r="V30" s="42">
        <v>40232458</v>
      </c>
      <c r="W30" s="42">
        <v>22539840</v>
      </c>
      <c r="X30" s="42">
        <v>17692618</v>
      </c>
    </row>
    <row r="31" spans="1:24" ht="45" hidden="1" x14ac:dyDescent="0.25">
      <c r="A31" s="37" t="s">
        <v>156</v>
      </c>
      <c r="B31" s="37" t="s">
        <v>42</v>
      </c>
      <c r="C31" s="1" t="s">
        <v>106</v>
      </c>
      <c r="D31" s="37">
        <v>2017</v>
      </c>
      <c r="E31" s="37" t="s">
        <v>146</v>
      </c>
      <c r="F31" s="40">
        <v>1605469504</v>
      </c>
      <c r="G31" s="40">
        <v>648223262</v>
      </c>
      <c r="H31" s="40">
        <v>17745040</v>
      </c>
      <c r="I31" s="40">
        <v>665968302</v>
      </c>
      <c r="J31" s="40">
        <v>595194841</v>
      </c>
      <c r="K31" s="40">
        <v>70773461</v>
      </c>
      <c r="L31" s="41">
        <v>0.106271515907675</v>
      </c>
      <c r="M31" s="40">
        <v>6134574</v>
      </c>
      <c r="N31" s="42">
        <f t="shared" si="0"/>
        <v>672102876</v>
      </c>
      <c r="O31" s="40">
        <v>76908035</v>
      </c>
      <c r="P31" s="41">
        <v>0.11442896280658083</v>
      </c>
      <c r="Q31" s="40">
        <v>12391397</v>
      </c>
      <c r="R31" s="40">
        <v>13574673</v>
      </c>
      <c r="S31" s="40">
        <v>25966070</v>
      </c>
      <c r="T31" s="1">
        <v>22244084</v>
      </c>
      <c r="U31" s="22">
        <f t="shared" si="3"/>
        <v>0.16732475924834667</v>
      </c>
      <c r="V31" s="42">
        <v>1114755013</v>
      </c>
      <c r="W31" s="42">
        <v>621234435</v>
      </c>
      <c r="X31" s="42">
        <v>493520578</v>
      </c>
    </row>
    <row r="32" spans="1:24" ht="60" hidden="1" x14ac:dyDescent="0.25">
      <c r="A32" s="37" t="s">
        <v>157</v>
      </c>
      <c r="B32" s="37" t="s">
        <v>42</v>
      </c>
      <c r="C32" s="1" t="s">
        <v>106</v>
      </c>
      <c r="D32" s="37">
        <v>2017</v>
      </c>
      <c r="E32" s="37" t="s">
        <v>146</v>
      </c>
      <c r="F32" s="40">
        <v>239791106</v>
      </c>
      <c r="G32" s="40">
        <v>110057777</v>
      </c>
      <c r="H32" s="40">
        <v>4128438</v>
      </c>
      <c r="I32" s="40">
        <v>114186215</v>
      </c>
      <c r="J32" s="40">
        <v>112489915</v>
      </c>
      <c r="K32" s="40">
        <v>1696300</v>
      </c>
      <c r="L32" s="41">
        <v>1.4855558527795999E-2</v>
      </c>
      <c r="M32" s="40">
        <v>1001008</v>
      </c>
      <c r="N32" s="42">
        <f t="shared" si="0"/>
        <v>115187223</v>
      </c>
      <c r="O32" s="40">
        <v>2697308</v>
      </c>
      <c r="P32" s="41">
        <v>2.3416729128021431E-2</v>
      </c>
      <c r="Q32" s="40">
        <v>2623278</v>
      </c>
      <c r="R32" s="40">
        <v>3740490</v>
      </c>
      <c r="S32" s="40">
        <v>6363768</v>
      </c>
      <c r="T32" s="1">
        <v>6009729</v>
      </c>
      <c r="U32" s="22">
        <f t="shared" si="3"/>
        <v>5.8910975852654923E-2</v>
      </c>
      <c r="V32" s="43"/>
      <c r="W32" s="43"/>
      <c r="X32" s="43"/>
    </row>
    <row r="33" spans="1:24" ht="60" hidden="1" x14ac:dyDescent="0.25">
      <c r="A33" s="37" t="s">
        <v>158</v>
      </c>
      <c r="B33" s="37" t="s">
        <v>44</v>
      </c>
      <c r="C33" s="1" t="s">
        <v>107</v>
      </c>
      <c r="D33" s="37">
        <v>2017</v>
      </c>
      <c r="E33" s="37" t="s">
        <v>146</v>
      </c>
      <c r="F33" s="40">
        <v>9515574</v>
      </c>
      <c r="G33" s="40">
        <v>8857424</v>
      </c>
      <c r="H33" s="40">
        <v>570413</v>
      </c>
      <c r="I33" s="40">
        <v>9427837</v>
      </c>
      <c r="J33" s="40">
        <v>10817454</v>
      </c>
      <c r="K33" s="40">
        <v>-1389617</v>
      </c>
      <c r="L33" s="41">
        <v>-0.147395102397294</v>
      </c>
      <c r="M33" s="40">
        <v>2095530</v>
      </c>
      <c r="N33" s="42">
        <f t="shared" si="0"/>
        <v>11523367</v>
      </c>
      <c r="O33" s="40">
        <v>705913</v>
      </c>
      <c r="P33" s="41">
        <v>6.1259265629568162E-2</v>
      </c>
      <c r="Q33" s="40">
        <v>58757</v>
      </c>
      <c r="R33" s="40">
        <v>198840</v>
      </c>
      <c r="S33" s="40">
        <v>257597</v>
      </c>
      <c r="T33" s="1">
        <v>115313</v>
      </c>
      <c r="U33" s="22">
        <f t="shared" si="3"/>
        <v>1.2338938367746914</v>
      </c>
      <c r="V33" s="42">
        <v>9763197</v>
      </c>
      <c r="W33" s="42">
        <v>7409155</v>
      </c>
      <c r="X33" s="42">
        <v>2354042</v>
      </c>
    </row>
    <row r="34" spans="1:24" ht="60" hidden="1" x14ac:dyDescent="0.25">
      <c r="A34" s="37" t="s">
        <v>13</v>
      </c>
      <c r="B34" s="37" t="s">
        <v>43</v>
      </c>
      <c r="C34" s="1" t="s">
        <v>107</v>
      </c>
      <c r="D34" s="37">
        <v>2017</v>
      </c>
      <c r="E34" s="37" t="s">
        <v>143</v>
      </c>
      <c r="F34" s="40">
        <v>158738927</v>
      </c>
      <c r="G34" s="40">
        <v>86483474</v>
      </c>
      <c r="H34" s="40">
        <v>2060405</v>
      </c>
      <c r="I34" s="40">
        <v>88543879</v>
      </c>
      <c r="J34" s="40">
        <v>91748387</v>
      </c>
      <c r="K34" s="40">
        <v>-3204508</v>
      </c>
      <c r="L34" s="41">
        <v>-3.6191186067192703E-2</v>
      </c>
      <c r="M34" s="40">
        <v>204654</v>
      </c>
      <c r="N34" s="42">
        <f t="shared" si="0"/>
        <v>88748533</v>
      </c>
      <c r="O34" s="40">
        <v>-2999854</v>
      </c>
      <c r="P34" s="41">
        <v>-3.3801730559309642E-2</v>
      </c>
      <c r="Q34" s="40">
        <v>4292601</v>
      </c>
      <c r="R34" s="40">
        <v>640816</v>
      </c>
      <c r="S34" s="40">
        <v>4933417</v>
      </c>
      <c r="T34" s="1">
        <v>3186913</v>
      </c>
      <c r="U34" s="22">
        <f t="shared" si="3"/>
        <v>0.54802374586315972</v>
      </c>
      <c r="V34" s="42">
        <v>107670335</v>
      </c>
      <c r="W34" s="42">
        <v>65716641</v>
      </c>
      <c r="X34" s="42">
        <v>41953694</v>
      </c>
    </row>
    <row r="35" spans="1:24" ht="45" hidden="1" x14ac:dyDescent="0.25">
      <c r="A35" s="37" t="s">
        <v>28</v>
      </c>
      <c r="B35" s="37" t="s">
        <v>42</v>
      </c>
      <c r="C35" s="1" t="s">
        <v>106</v>
      </c>
      <c r="D35" s="37">
        <v>2017</v>
      </c>
      <c r="E35" s="37" t="s">
        <v>143</v>
      </c>
      <c r="F35" s="40">
        <v>619148517</v>
      </c>
      <c r="G35" s="40">
        <v>206246968</v>
      </c>
      <c r="H35" s="40">
        <v>5677354</v>
      </c>
      <c r="I35" s="40">
        <v>211924322</v>
      </c>
      <c r="J35" s="40">
        <v>242018776</v>
      </c>
      <c r="K35" s="40">
        <v>-30094454</v>
      </c>
      <c r="L35" s="41">
        <v>-0.14200566370102599</v>
      </c>
      <c r="M35" s="40">
        <v>-555712</v>
      </c>
      <c r="N35" s="42">
        <f t="shared" si="0"/>
        <v>211368610</v>
      </c>
      <c r="O35" s="40">
        <v>-30650166</v>
      </c>
      <c r="P35" s="41">
        <v>-0.14500812585179984</v>
      </c>
      <c r="Q35" s="40">
        <v>11334417</v>
      </c>
      <c r="R35" s="40">
        <v>902006</v>
      </c>
      <c r="S35" s="40">
        <v>12236423</v>
      </c>
      <c r="T35" s="1">
        <v>7382705</v>
      </c>
      <c r="U35" s="22">
        <f t="shared" si="3"/>
        <v>0.65744439199453319</v>
      </c>
      <c r="V35" s="42">
        <v>184017701</v>
      </c>
      <c r="W35" s="42">
        <v>136606318</v>
      </c>
      <c r="X35" s="42">
        <v>47411383</v>
      </c>
    </row>
    <row r="36" spans="1:24" ht="45" hidden="1" x14ac:dyDescent="0.25">
      <c r="A36" s="37" t="s">
        <v>29</v>
      </c>
      <c r="B36" s="37" t="s">
        <v>42</v>
      </c>
      <c r="C36" s="1" t="s">
        <v>106</v>
      </c>
      <c r="D36" s="37">
        <v>2017</v>
      </c>
      <c r="E36" s="37" t="s">
        <v>143</v>
      </c>
      <c r="F36" s="40">
        <v>242289142</v>
      </c>
      <c r="G36" s="40">
        <v>106159895</v>
      </c>
      <c r="H36" s="40">
        <v>2709209</v>
      </c>
      <c r="I36" s="40">
        <v>108869104</v>
      </c>
      <c r="J36" s="40">
        <v>111916684</v>
      </c>
      <c r="K36" s="40">
        <v>-3047580</v>
      </c>
      <c r="L36" s="41">
        <v>-2.7993065874777501E-2</v>
      </c>
      <c r="M36" s="40">
        <v>265128</v>
      </c>
      <c r="N36" s="42">
        <f t="shared" si="0"/>
        <v>109134232</v>
      </c>
      <c r="O36" s="40">
        <v>-2782452</v>
      </c>
      <c r="P36" s="41">
        <v>-2.5495684983608078E-2</v>
      </c>
      <c r="Q36" s="40">
        <v>6190341</v>
      </c>
      <c r="R36" s="40">
        <v>1297481</v>
      </c>
      <c r="S36" s="40">
        <v>7487822</v>
      </c>
      <c r="T36" s="1">
        <v>4923863</v>
      </c>
      <c r="U36" s="22">
        <f t="shared" si="3"/>
        <v>0.5207210273722076</v>
      </c>
      <c r="V36" s="42">
        <v>73475838</v>
      </c>
      <c r="W36" s="42">
        <v>56302699</v>
      </c>
      <c r="X36" s="42">
        <v>17173139</v>
      </c>
    </row>
    <row r="37" spans="1:24" ht="45" hidden="1" x14ac:dyDescent="0.25">
      <c r="A37" s="37" t="s">
        <v>30</v>
      </c>
      <c r="B37" s="37" t="s">
        <v>43</v>
      </c>
      <c r="C37" s="1" t="s">
        <v>106</v>
      </c>
      <c r="D37" s="37">
        <v>2017</v>
      </c>
      <c r="E37" s="37" t="s">
        <v>143</v>
      </c>
      <c r="F37" s="40">
        <v>239546262</v>
      </c>
      <c r="G37" s="40">
        <v>114275285</v>
      </c>
      <c r="H37" s="40">
        <v>4332841</v>
      </c>
      <c r="I37" s="40">
        <v>118608126</v>
      </c>
      <c r="J37" s="40">
        <v>105638179</v>
      </c>
      <c r="K37" s="40">
        <v>12969947</v>
      </c>
      <c r="L37" s="41">
        <v>0.10935125136367101</v>
      </c>
      <c r="M37" s="40">
        <v>102258</v>
      </c>
      <c r="N37" s="42">
        <f t="shared" si="0"/>
        <v>118710384</v>
      </c>
      <c r="O37" s="40">
        <v>13072205</v>
      </c>
      <c r="P37" s="41">
        <v>0.11011846276228034</v>
      </c>
      <c r="Q37" s="40">
        <v>5886647</v>
      </c>
      <c r="R37" s="40">
        <v>1356896</v>
      </c>
      <c r="S37" s="40">
        <v>7243543</v>
      </c>
      <c r="T37" s="1">
        <v>5725113</v>
      </c>
      <c r="U37" s="22">
        <f t="shared" si="3"/>
        <v>0.26522271263466762</v>
      </c>
      <c r="V37" s="42">
        <v>80970814</v>
      </c>
      <c r="W37" s="42">
        <v>42236964</v>
      </c>
      <c r="X37" s="42">
        <v>38733850</v>
      </c>
    </row>
    <row r="38" spans="1:24" ht="45" hidden="1" x14ac:dyDescent="0.25">
      <c r="A38" s="37" t="s">
        <v>31</v>
      </c>
      <c r="B38" s="37" t="s">
        <v>42</v>
      </c>
      <c r="C38" s="1" t="s">
        <v>106</v>
      </c>
      <c r="D38" s="37">
        <v>2017</v>
      </c>
      <c r="E38" s="37" t="s">
        <v>143</v>
      </c>
      <c r="F38" s="40">
        <v>1606387414</v>
      </c>
      <c r="G38" s="40">
        <v>757863724</v>
      </c>
      <c r="H38" s="40">
        <v>76982561</v>
      </c>
      <c r="I38" s="40">
        <v>834846285</v>
      </c>
      <c r="J38" s="40">
        <v>841157493</v>
      </c>
      <c r="K38" s="40">
        <v>-6311208</v>
      </c>
      <c r="L38" s="41">
        <v>-7.5597246024757701E-3</v>
      </c>
      <c r="M38" s="40">
        <v>2084543</v>
      </c>
      <c r="N38" s="42">
        <f t="shared" si="0"/>
        <v>836930828</v>
      </c>
      <c r="O38" s="40">
        <v>-4226665</v>
      </c>
      <c r="P38" s="41">
        <v>-5.0501963347441663E-3</v>
      </c>
      <c r="Q38" s="40">
        <v>27826139</v>
      </c>
      <c r="R38" s="40">
        <v>3930994</v>
      </c>
      <c r="S38" s="40">
        <v>31757133</v>
      </c>
      <c r="T38" s="1">
        <v>22380136</v>
      </c>
      <c r="U38" s="22">
        <f t="shared" si="3"/>
        <v>0.41898748962025967</v>
      </c>
      <c r="V38" s="42">
        <v>667917229</v>
      </c>
      <c r="W38" s="42">
        <v>454812266</v>
      </c>
      <c r="X38" s="42">
        <v>213104963</v>
      </c>
    </row>
    <row r="39" spans="1:24" ht="30" hidden="1" x14ac:dyDescent="0.25">
      <c r="A39" s="37" t="s">
        <v>32</v>
      </c>
      <c r="B39" s="37" t="s">
        <v>43</v>
      </c>
      <c r="C39" s="1" t="s">
        <v>107</v>
      </c>
      <c r="D39" s="37">
        <v>2017</v>
      </c>
      <c r="E39" s="37" t="s">
        <v>143</v>
      </c>
      <c r="F39" s="40">
        <v>135846340</v>
      </c>
      <c r="G39" s="40">
        <v>65233203</v>
      </c>
      <c r="H39" s="40">
        <v>2799286</v>
      </c>
      <c r="I39" s="40">
        <v>68032489</v>
      </c>
      <c r="J39" s="40">
        <v>68879125</v>
      </c>
      <c r="K39" s="40">
        <v>-846636</v>
      </c>
      <c r="L39" s="41">
        <v>-1.24445836459107E-2</v>
      </c>
      <c r="M39" s="40">
        <v>38653</v>
      </c>
      <c r="N39" s="42">
        <f t="shared" si="0"/>
        <v>68071142</v>
      </c>
      <c r="O39" s="40">
        <v>-807983</v>
      </c>
      <c r="P39" s="41">
        <v>-1.1869684807109598E-2</v>
      </c>
      <c r="Q39" s="40">
        <v>2422198</v>
      </c>
      <c r="R39" s="40">
        <v>1474261</v>
      </c>
      <c r="S39" s="40">
        <v>3896459</v>
      </c>
      <c r="T39" s="1">
        <v>2163093</v>
      </c>
      <c r="U39" s="22">
        <f t="shared" si="3"/>
        <v>0.80133678949541232</v>
      </c>
      <c r="V39" s="42">
        <v>28450177</v>
      </c>
      <c r="W39" s="42">
        <v>19437958</v>
      </c>
      <c r="X39" s="42">
        <v>9012219</v>
      </c>
    </row>
    <row r="40" spans="1:24" ht="45" hidden="1" x14ac:dyDescent="0.25">
      <c r="A40" s="37" t="s">
        <v>159</v>
      </c>
      <c r="B40" s="37" t="s">
        <v>42</v>
      </c>
      <c r="C40" s="1" t="s">
        <v>106</v>
      </c>
      <c r="D40" s="37">
        <v>2017</v>
      </c>
      <c r="E40" s="37" t="s">
        <v>143</v>
      </c>
      <c r="F40" s="40">
        <v>1846152578</v>
      </c>
      <c r="G40" s="40">
        <v>906433775</v>
      </c>
      <c r="H40" s="40">
        <v>23184433</v>
      </c>
      <c r="I40" s="40">
        <v>929618207</v>
      </c>
      <c r="J40" s="40">
        <v>858645038</v>
      </c>
      <c r="K40" s="40">
        <v>70973169</v>
      </c>
      <c r="L40" s="41">
        <v>7.6346578052768302E-2</v>
      </c>
      <c r="M40" s="40">
        <v>16357550</v>
      </c>
      <c r="N40" s="42">
        <f t="shared" si="0"/>
        <v>945975757</v>
      </c>
      <c r="O40" s="40">
        <v>87330718</v>
      </c>
      <c r="P40" s="41">
        <v>9.2318135379023253E-2</v>
      </c>
      <c r="Q40" s="40">
        <v>29872950</v>
      </c>
      <c r="R40" s="40">
        <v>6126415</v>
      </c>
      <c r="S40" s="40">
        <v>35999365</v>
      </c>
      <c r="T40" s="1">
        <v>29392689</v>
      </c>
      <c r="U40" s="22">
        <f t="shared" si="3"/>
        <v>0.22477276577178767</v>
      </c>
      <c r="V40" s="42">
        <v>677796420</v>
      </c>
      <c r="W40" s="42">
        <v>471345063</v>
      </c>
      <c r="X40" s="42">
        <v>206451357</v>
      </c>
    </row>
    <row r="41" spans="1:24" ht="45" hidden="1" x14ac:dyDescent="0.25">
      <c r="A41" s="37" t="s">
        <v>160</v>
      </c>
      <c r="B41" s="37" t="s">
        <v>42</v>
      </c>
      <c r="C41" s="1" t="s">
        <v>106</v>
      </c>
      <c r="D41" s="37">
        <v>2017</v>
      </c>
      <c r="E41" s="37" t="s">
        <v>143</v>
      </c>
      <c r="F41" s="40">
        <v>278527752</v>
      </c>
      <c r="G41" s="40">
        <v>130949877</v>
      </c>
      <c r="H41" s="40">
        <v>3506563</v>
      </c>
      <c r="I41" s="40">
        <v>134456440</v>
      </c>
      <c r="J41" s="40">
        <v>134435337</v>
      </c>
      <c r="K41" s="40">
        <v>21103</v>
      </c>
      <c r="L41" s="41">
        <v>1.56950459197046E-4</v>
      </c>
      <c r="M41" s="40">
        <v>-231927</v>
      </c>
      <c r="N41" s="42">
        <f t="shared" si="0"/>
        <v>134224513</v>
      </c>
      <c r="O41" s="40">
        <v>-210824</v>
      </c>
      <c r="P41" s="41">
        <v>-1.5706818023619874E-3</v>
      </c>
      <c r="Q41" s="40">
        <v>5106722</v>
      </c>
      <c r="R41" s="40">
        <v>2065930</v>
      </c>
      <c r="S41" s="40">
        <v>7172652</v>
      </c>
      <c r="T41" s="1">
        <v>4838054</v>
      </c>
      <c r="U41" s="22">
        <f t="shared" si="3"/>
        <v>0.48254897526980889</v>
      </c>
      <c r="V41" s="42">
        <v>117935529</v>
      </c>
      <c r="W41" s="42">
        <v>89025846</v>
      </c>
      <c r="X41" s="42">
        <v>28909683</v>
      </c>
    </row>
    <row r="42" spans="1:24" hidden="1" x14ac:dyDescent="0.25">
      <c r="A42" s="37" t="s">
        <v>171</v>
      </c>
      <c r="B42" s="37" t="s">
        <v>44</v>
      </c>
      <c r="C42" s="1" t="s">
        <v>107</v>
      </c>
      <c r="D42" s="37">
        <v>2017</v>
      </c>
      <c r="E42" s="37" t="s">
        <v>146</v>
      </c>
      <c r="F42" s="40">
        <v>58303780</v>
      </c>
      <c r="G42" s="40">
        <v>30745117</v>
      </c>
      <c r="H42" s="40">
        <v>856762</v>
      </c>
      <c r="I42" s="40">
        <v>31601879</v>
      </c>
      <c r="J42" s="40">
        <v>32690115</v>
      </c>
      <c r="K42" s="40">
        <v>-1088236</v>
      </c>
      <c r="L42" s="41">
        <v>-3.4435800478826002E-2</v>
      </c>
      <c r="M42" s="40">
        <v>155847</v>
      </c>
      <c r="N42" s="42">
        <f t="shared" ref="N42:N44" si="4">M42+I42</f>
        <v>31757726</v>
      </c>
      <c r="O42" s="40">
        <v>-932389</v>
      </c>
      <c r="P42" s="41">
        <v>-2.9359438393038596E-2</v>
      </c>
      <c r="Q42" s="40">
        <v>563901</v>
      </c>
      <c r="R42" s="40">
        <v>667759</v>
      </c>
      <c r="S42" s="40">
        <v>1231660</v>
      </c>
      <c r="T42" s="1">
        <v>1290157</v>
      </c>
      <c r="U42" s="22">
        <f t="shared" ref="U42:U44" si="5">(S42-T42)/T42</f>
        <v>-4.5340993382975869E-2</v>
      </c>
      <c r="V42" s="42">
        <v>16131018</v>
      </c>
      <c r="W42" s="42">
        <v>7716876</v>
      </c>
      <c r="X42" s="42">
        <v>8414142</v>
      </c>
    </row>
    <row r="43" spans="1:24" hidden="1" x14ac:dyDescent="0.25">
      <c r="A43" s="37" t="s">
        <v>172</v>
      </c>
      <c r="B43" s="37" t="s">
        <v>44</v>
      </c>
      <c r="C43" s="1" t="s">
        <v>106</v>
      </c>
      <c r="D43" s="37">
        <v>2017</v>
      </c>
      <c r="E43" s="37" t="s">
        <v>146</v>
      </c>
      <c r="F43" s="40">
        <v>165256908</v>
      </c>
      <c r="G43" s="40">
        <v>68885609</v>
      </c>
      <c r="H43" s="40">
        <v>4606469</v>
      </c>
      <c r="I43" s="40">
        <v>73492078</v>
      </c>
      <c r="J43" s="40">
        <v>73327303</v>
      </c>
      <c r="K43" s="40">
        <v>164775</v>
      </c>
      <c r="L43" s="41">
        <v>2.24207839108863E-3</v>
      </c>
      <c r="M43" s="40">
        <v>2202589</v>
      </c>
      <c r="N43" s="42">
        <f t="shared" si="4"/>
        <v>75694667</v>
      </c>
      <c r="O43" s="40">
        <v>2367364</v>
      </c>
      <c r="P43" s="41">
        <v>3.1275175568181046E-2</v>
      </c>
      <c r="Q43" s="40">
        <v>3875508</v>
      </c>
      <c r="R43" s="40">
        <v>1909366</v>
      </c>
      <c r="S43" s="40">
        <v>5784874</v>
      </c>
      <c r="T43" s="1">
        <v>4896684</v>
      </c>
      <c r="U43" s="22">
        <f t="shared" si="5"/>
        <v>0.18138601551580621</v>
      </c>
      <c r="V43" s="42">
        <v>49881502</v>
      </c>
      <c r="W43" s="42">
        <v>18507770</v>
      </c>
      <c r="X43" s="42">
        <v>31373731</v>
      </c>
    </row>
    <row r="44" spans="1:24" ht="30" hidden="1" x14ac:dyDescent="0.25">
      <c r="A44" s="37" t="s">
        <v>162</v>
      </c>
      <c r="B44" s="37" t="s">
        <v>43</v>
      </c>
      <c r="C44" s="1" t="s">
        <v>107</v>
      </c>
      <c r="D44" s="37">
        <v>2017</v>
      </c>
      <c r="E44" s="37" t="s">
        <v>146</v>
      </c>
      <c r="F44" s="40">
        <v>55917678</v>
      </c>
      <c r="G44" s="40">
        <v>27179718</v>
      </c>
      <c r="H44" s="40">
        <v>446779</v>
      </c>
      <c r="I44" s="40">
        <v>27626498</v>
      </c>
      <c r="J44" s="40">
        <v>24728023</v>
      </c>
      <c r="K44" s="40">
        <v>2898475</v>
      </c>
      <c r="L44" s="41">
        <v>0.10491648271887399</v>
      </c>
      <c r="M44" s="40">
        <v>-33019</v>
      </c>
      <c r="N44" s="42">
        <f t="shared" si="4"/>
        <v>27593479</v>
      </c>
      <c r="O44" s="40">
        <v>2865456</v>
      </c>
      <c r="P44" s="41">
        <v>0.10384540492338788</v>
      </c>
      <c r="Q44" s="40">
        <v>898099</v>
      </c>
      <c r="R44" s="40">
        <v>2380276</v>
      </c>
      <c r="S44" s="40">
        <v>3278375</v>
      </c>
      <c r="T44" s="1">
        <v>2961145</v>
      </c>
      <c r="U44" s="22">
        <f t="shared" si="5"/>
        <v>0.10713085647612663</v>
      </c>
      <c r="V44" s="42">
        <v>24617027</v>
      </c>
      <c r="W44" s="42">
        <v>10420165</v>
      </c>
      <c r="X44" s="42">
        <v>14196862</v>
      </c>
    </row>
    <row r="45" spans="1:24" hidden="1" x14ac:dyDescent="0.25">
      <c r="A45" s="37" t="s">
        <v>161</v>
      </c>
      <c r="B45" s="37" t="s">
        <v>42</v>
      </c>
      <c r="C45" s="1" t="s">
        <v>106</v>
      </c>
      <c r="D45" s="37">
        <v>2017</v>
      </c>
      <c r="E45" s="37" t="s">
        <v>146</v>
      </c>
      <c r="F45" s="40">
        <v>1534625270</v>
      </c>
      <c r="G45" s="40">
        <v>690271777</v>
      </c>
      <c r="H45" s="40">
        <v>39996968</v>
      </c>
      <c r="I45" s="40">
        <v>730268746</v>
      </c>
      <c r="J45" s="40">
        <v>681771771</v>
      </c>
      <c r="K45" s="40">
        <v>48496975</v>
      </c>
      <c r="L45" s="41">
        <v>6.6409763892592996E-2</v>
      </c>
      <c r="M45" s="40">
        <v>57852593</v>
      </c>
      <c r="N45" s="42">
        <f t="shared" si="0"/>
        <v>788121339</v>
      </c>
      <c r="O45" s="40">
        <v>106349568</v>
      </c>
      <c r="P45" s="41">
        <v>0.1349406020841164</v>
      </c>
      <c r="Q45" s="40">
        <v>20780848</v>
      </c>
      <c r="R45" s="40">
        <v>36727074</v>
      </c>
      <c r="S45" s="40">
        <v>57507922</v>
      </c>
      <c r="T45" s="1">
        <v>46534798</v>
      </c>
      <c r="U45" s="22">
        <f t="shared" si="3"/>
        <v>0.23580469823893938</v>
      </c>
      <c r="V45" s="42">
        <v>923453263</v>
      </c>
      <c r="W45" s="42">
        <v>449075769</v>
      </c>
      <c r="X45" s="42">
        <v>474377495</v>
      </c>
    </row>
    <row r="46" spans="1:24" ht="45" hidden="1" x14ac:dyDescent="0.25">
      <c r="A46" s="37" t="s">
        <v>3</v>
      </c>
      <c r="B46" s="37" t="s">
        <v>42</v>
      </c>
      <c r="C46" s="1" t="s">
        <v>106</v>
      </c>
      <c r="D46" s="37">
        <v>2017</v>
      </c>
      <c r="E46" s="37" t="s">
        <v>143</v>
      </c>
      <c r="F46" s="40">
        <v>349889763</v>
      </c>
      <c r="G46" s="40">
        <v>165940803</v>
      </c>
      <c r="H46" s="40">
        <v>17671968</v>
      </c>
      <c r="I46" s="40">
        <v>183612771</v>
      </c>
      <c r="J46" s="40">
        <v>188618118</v>
      </c>
      <c r="K46" s="40">
        <v>-5005347</v>
      </c>
      <c r="L46" s="41">
        <v>-2.72603423647476E-2</v>
      </c>
      <c r="M46" s="40">
        <v>529475</v>
      </c>
      <c r="N46" s="42">
        <f t="shared" si="0"/>
        <v>184142246</v>
      </c>
      <c r="O46" s="40">
        <v>-4475871</v>
      </c>
      <c r="P46" s="41">
        <v>-2.4306595022198219E-2</v>
      </c>
      <c r="Q46" s="40">
        <v>4165997</v>
      </c>
      <c r="R46" s="40">
        <v>2830672</v>
      </c>
      <c r="S46" s="40">
        <v>6996669</v>
      </c>
      <c r="T46" s="1">
        <v>7633771</v>
      </c>
      <c r="U46" s="22">
        <f t="shared" si="3"/>
        <v>-8.3458358915927663E-2</v>
      </c>
      <c r="V46" s="42">
        <v>76045915</v>
      </c>
      <c r="W46" s="42">
        <v>44178341</v>
      </c>
      <c r="X46" s="42">
        <v>31867575</v>
      </c>
    </row>
    <row r="47" spans="1:24" ht="60" hidden="1" x14ac:dyDescent="0.25">
      <c r="A47" s="37" t="s">
        <v>16</v>
      </c>
      <c r="B47" s="37" t="s">
        <v>43</v>
      </c>
      <c r="C47" s="1" t="s">
        <v>107</v>
      </c>
      <c r="D47" s="37">
        <v>2017</v>
      </c>
      <c r="E47" s="37" t="s">
        <v>143</v>
      </c>
      <c r="F47" s="40">
        <v>228379082</v>
      </c>
      <c r="G47" s="40">
        <v>111772503</v>
      </c>
      <c r="H47" s="40">
        <v>9943603</v>
      </c>
      <c r="I47" s="40">
        <v>121716107</v>
      </c>
      <c r="J47" s="40">
        <v>122324611</v>
      </c>
      <c r="K47" s="40">
        <v>-608505</v>
      </c>
      <c r="L47" s="41">
        <v>-4.9993794165631702E-3</v>
      </c>
      <c r="M47" s="40">
        <v>930717</v>
      </c>
      <c r="N47" s="42">
        <f t="shared" si="0"/>
        <v>122646824</v>
      </c>
      <c r="O47" s="40">
        <v>322213</v>
      </c>
      <c r="P47" s="41">
        <v>2.6271613849535966E-3</v>
      </c>
      <c r="Q47" s="40">
        <v>4844815</v>
      </c>
      <c r="R47" s="40">
        <v>2327101</v>
      </c>
      <c r="S47" s="40">
        <v>7171916</v>
      </c>
      <c r="T47" s="1">
        <v>6590750</v>
      </c>
      <c r="U47" s="22">
        <f t="shared" si="3"/>
        <v>8.8179038804384935E-2</v>
      </c>
      <c r="V47" s="42">
        <v>65953093</v>
      </c>
      <c r="W47" s="42">
        <v>37331422</v>
      </c>
      <c r="X47" s="42">
        <v>28621672</v>
      </c>
    </row>
    <row r="48" spans="1:24" ht="30" hidden="1" x14ac:dyDescent="0.25">
      <c r="A48" s="37" t="s">
        <v>25</v>
      </c>
      <c r="B48" s="37" t="s">
        <v>43</v>
      </c>
      <c r="C48" s="1" t="s">
        <v>107</v>
      </c>
      <c r="D48" s="37">
        <v>2017</v>
      </c>
      <c r="E48" s="37" t="s">
        <v>143</v>
      </c>
      <c r="F48" s="40">
        <v>107222829</v>
      </c>
      <c r="G48" s="40">
        <v>59563352</v>
      </c>
      <c r="H48" s="40">
        <v>7874227</v>
      </c>
      <c r="I48" s="40">
        <v>67437579</v>
      </c>
      <c r="J48" s="40">
        <v>63074934</v>
      </c>
      <c r="K48" s="40">
        <v>4362645</v>
      </c>
      <c r="L48" s="41">
        <v>6.4691601695843801E-2</v>
      </c>
      <c r="M48" s="40">
        <v>6479099</v>
      </c>
      <c r="N48" s="42">
        <f t="shared" si="0"/>
        <v>73916678</v>
      </c>
      <c r="O48" s="40">
        <v>10841744</v>
      </c>
      <c r="P48" s="41">
        <v>0.14667520637223441</v>
      </c>
      <c r="Q48" s="40">
        <v>2644614</v>
      </c>
      <c r="R48" s="40">
        <v>666512</v>
      </c>
      <c r="S48" s="40">
        <v>3311126</v>
      </c>
      <c r="T48" s="1">
        <v>2916702</v>
      </c>
      <c r="U48" s="22">
        <f t="shared" si="3"/>
        <v>0.13522944750612165</v>
      </c>
      <c r="V48" s="42">
        <v>22830021</v>
      </c>
      <c r="W48" s="42">
        <v>7482361</v>
      </c>
      <c r="X48" s="42">
        <v>15347661</v>
      </c>
    </row>
    <row r="49" spans="1:25" ht="60" hidden="1" x14ac:dyDescent="0.25">
      <c r="A49" s="37" t="s">
        <v>26</v>
      </c>
      <c r="B49" s="37" t="s">
        <v>43</v>
      </c>
      <c r="C49" s="1" t="s">
        <v>107</v>
      </c>
      <c r="D49" s="37">
        <v>2017</v>
      </c>
      <c r="E49" s="37" t="s">
        <v>143</v>
      </c>
      <c r="F49" s="40">
        <v>175803096</v>
      </c>
      <c r="G49" s="40">
        <v>87908094</v>
      </c>
      <c r="H49" s="40">
        <v>4606827</v>
      </c>
      <c r="I49" s="40">
        <v>92514920</v>
      </c>
      <c r="J49" s="40">
        <v>92415307</v>
      </c>
      <c r="K49" s="40">
        <v>99613</v>
      </c>
      <c r="L49" s="41">
        <v>1.0767236246867001E-3</v>
      </c>
      <c r="M49" s="40">
        <v>31263</v>
      </c>
      <c r="N49" s="42">
        <f t="shared" si="0"/>
        <v>92546183</v>
      </c>
      <c r="O49" s="40">
        <v>130876</v>
      </c>
      <c r="P49" s="41">
        <v>1.4141696151855339E-3</v>
      </c>
      <c r="Q49" s="40">
        <v>3952807</v>
      </c>
      <c r="R49" s="40">
        <v>4534526</v>
      </c>
      <c r="S49" s="40">
        <v>8487334</v>
      </c>
      <c r="T49" s="1">
        <v>7953674</v>
      </c>
      <c r="U49" s="22">
        <f t="shared" si="3"/>
        <v>6.7096036372624776E-2</v>
      </c>
      <c r="V49" s="42">
        <v>17377256</v>
      </c>
      <c r="W49" s="42">
        <v>9338205</v>
      </c>
      <c r="X49" s="42">
        <v>8039050</v>
      </c>
    </row>
    <row r="50" spans="1:25" ht="45" x14ac:dyDescent="0.25">
      <c r="A50" s="37" t="s">
        <v>34</v>
      </c>
      <c r="B50" s="37" t="s">
        <v>43</v>
      </c>
      <c r="C50" s="1" t="s">
        <v>106</v>
      </c>
      <c r="D50" s="37">
        <v>2017</v>
      </c>
      <c r="E50" s="37" t="s">
        <v>143</v>
      </c>
      <c r="F50" s="40">
        <v>100029075</v>
      </c>
      <c r="G50" s="40">
        <v>48671431</v>
      </c>
      <c r="H50" s="40">
        <v>362158</v>
      </c>
      <c r="I50" s="40">
        <v>49033589</v>
      </c>
      <c r="J50" s="40">
        <v>49100611</v>
      </c>
      <c r="K50" s="40">
        <v>-67022</v>
      </c>
      <c r="L50" s="41">
        <v>-1.3668589505043201E-3</v>
      </c>
      <c r="M50" s="40">
        <v>74306</v>
      </c>
      <c r="N50" s="42">
        <f t="shared" si="0"/>
        <v>49107895</v>
      </c>
      <c r="O50" s="40">
        <v>7284</v>
      </c>
      <c r="P50" s="41">
        <v>1.4832645545079869E-4</v>
      </c>
      <c r="Q50" s="40">
        <v>899949</v>
      </c>
      <c r="R50" s="40">
        <v>1939834</v>
      </c>
      <c r="S50" s="40">
        <v>2839783</v>
      </c>
      <c r="T50" s="1">
        <v>2685345</v>
      </c>
      <c r="U50" s="22">
        <f t="shared" si="3"/>
        <v>5.7511418458335892E-2</v>
      </c>
      <c r="V50" s="42">
        <v>54021137</v>
      </c>
      <c r="W50" s="42">
        <v>23929389</v>
      </c>
      <c r="X50" s="42">
        <v>30091748</v>
      </c>
    </row>
    <row r="51" spans="1:25" hidden="1" x14ac:dyDescent="0.25">
      <c r="A51" s="1" t="s">
        <v>139</v>
      </c>
      <c r="B51" s="37" t="s">
        <v>42</v>
      </c>
      <c r="C51" s="1" t="s">
        <v>106</v>
      </c>
      <c r="D51" s="37">
        <v>2017</v>
      </c>
      <c r="E51" s="37" t="s">
        <v>143</v>
      </c>
      <c r="F51" s="40">
        <v>60107819</v>
      </c>
      <c r="G51" s="40">
        <v>17313303</v>
      </c>
      <c r="H51" s="40">
        <v>4699589</v>
      </c>
      <c r="I51" s="40">
        <v>22012892</v>
      </c>
      <c r="J51" s="40">
        <v>45527151</v>
      </c>
      <c r="K51" s="40">
        <v>-23514259</v>
      </c>
      <c r="L51" s="41">
        <v>-1.06820398700907</v>
      </c>
      <c r="M51" s="40">
        <v>9368000</v>
      </c>
      <c r="N51" s="42">
        <f t="shared" si="0"/>
        <v>31380892</v>
      </c>
      <c r="O51" s="40">
        <v>-14146259</v>
      </c>
      <c r="P51" s="41">
        <v>-0.45079212534812585</v>
      </c>
      <c r="Q51" s="40">
        <v>2619095</v>
      </c>
      <c r="R51" s="23"/>
      <c r="S51" s="40">
        <v>2619095</v>
      </c>
      <c r="T51" s="1">
        <v>2648020</v>
      </c>
      <c r="U51" s="22">
        <f t="shared" si="3"/>
        <v>-1.0923255866647533E-2</v>
      </c>
      <c r="V51" s="42">
        <v>138936857</v>
      </c>
      <c r="W51" s="42">
        <v>74353256</v>
      </c>
      <c r="X51" s="42">
        <v>64583601</v>
      </c>
    </row>
    <row r="52" spans="1:25" ht="30" hidden="1" x14ac:dyDescent="0.25">
      <c r="A52" s="37" t="s">
        <v>23</v>
      </c>
      <c r="B52" s="37" t="s">
        <v>42</v>
      </c>
      <c r="C52" s="1" t="s">
        <v>106</v>
      </c>
      <c r="D52" s="37">
        <v>2017</v>
      </c>
      <c r="E52" s="37" t="s">
        <v>144</v>
      </c>
      <c r="F52" s="40">
        <v>606658307</v>
      </c>
      <c r="G52" s="40">
        <v>220269111</v>
      </c>
      <c r="H52" s="40">
        <v>23418000</v>
      </c>
      <c r="I52" s="40">
        <v>243687111</v>
      </c>
      <c r="J52" s="40">
        <v>235720000</v>
      </c>
      <c r="K52" s="40">
        <v>7967111</v>
      </c>
      <c r="L52" s="41">
        <v>3.26940188478003E-2</v>
      </c>
      <c r="M52" s="40">
        <v>4057000</v>
      </c>
      <c r="N52" s="42">
        <f t="shared" si="0"/>
        <v>247744111</v>
      </c>
      <c r="O52" s="40">
        <v>12024111</v>
      </c>
      <c r="P52" s="41">
        <v>4.8534396847883098E-2</v>
      </c>
      <c r="Q52" s="40">
        <v>9234126</v>
      </c>
      <c r="R52" s="40">
        <v>5735222</v>
      </c>
      <c r="S52" s="40">
        <v>14969348</v>
      </c>
      <c r="T52" s="1">
        <v>23258363</v>
      </c>
      <c r="U52" s="22">
        <f t="shared" si="3"/>
        <v>-0.35638858160395898</v>
      </c>
      <c r="V52" s="42">
        <v>229708620</v>
      </c>
      <c r="W52" s="42">
        <v>125197892</v>
      </c>
      <c r="X52" s="42">
        <v>104510728</v>
      </c>
    </row>
    <row r="53" spans="1:25" ht="45" hidden="1" x14ac:dyDescent="0.25">
      <c r="A53" s="37" t="s">
        <v>163</v>
      </c>
      <c r="B53" s="37" t="s">
        <v>43</v>
      </c>
      <c r="C53" s="1" t="s">
        <v>107</v>
      </c>
      <c r="D53" s="37">
        <v>2017</v>
      </c>
      <c r="E53" s="37" t="s">
        <v>146</v>
      </c>
      <c r="F53" s="40">
        <v>25038263</v>
      </c>
      <c r="G53" s="40">
        <v>16884812</v>
      </c>
      <c r="H53" s="40">
        <v>228015</v>
      </c>
      <c r="I53" s="40">
        <v>17112827</v>
      </c>
      <c r="J53" s="40">
        <v>17846336</v>
      </c>
      <c r="K53" s="40">
        <v>-733509</v>
      </c>
      <c r="L53" s="41">
        <v>-4.28631108115567E-2</v>
      </c>
      <c r="M53" s="40">
        <v>929631</v>
      </c>
      <c r="N53" s="42">
        <f t="shared" si="0"/>
        <v>18042458</v>
      </c>
      <c r="O53" s="40">
        <v>196122</v>
      </c>
      <c r="P53" s="41">
        <v>1.087002668926817E-2</v>
      </c>
      <c r="Q53" s="40">
        <v>41241</v>
      </c>
      <c r="R53" s="40">
        <v>280750</v>
      </c>
      <c r="S53" s="40">
        <v>321991</v>
      </c>
      <c r="T53" s="1">
        <v>411095</v>
      </c>
      <c r="U53" s="22">
        <f t="shared" si="3"/>
        <v>-0.21674795363602087</v>
      </c>
      <c r="V53" s="42">
        <v>15782867</v>
      </c>
      <c r="W53" s="42">
        <v>9085045</v>
      </c>
      <c r="X53" s="42">
        <v>6697822</v>
      </c>
    </row>
    <row r="54" spans="1:25" ht="30" hidden="1" x14ac:dyDescent="0.25">
      <c r="A54" s="37" t="s">
        <v>164</v>
      </c>
      <c r="B54" s="37" t="s">
        <v>44</v>
      </c>
      <c r="C54" s="1" t="s">
        <v>107</v>
      </c>
      <c r="D54" s="37">
        <v>2017</v>
      </c>
      <c r="E54" s="37" t="s">
        <v>146</v>
      </c>
      <c r="F54" s="40">
        <v>133179036</v>
      </c>
      <c r="G54" s="40">
        <v>68524790</v>
      </c>
      <c r="H54" s="40">
        <v>6969466</v>
      </c>
      <c r="I54" s="40">
        <v>75494256</v>
      </c>
      <c r="J54" s="40">
        <v>62774097</v>
      </c>
      <c r="K54" s="40">
        <v>12720159</v>
      </c>
      <c r="L54" s="41">
        <v>0.16849174591508001</v>
      </c>
      <c r="M54" s="40">
        <v>3629563</v>
      </c>
      <c r="N54" s="42">
        <f t="shared" si="0"/>
        <v>79123819</v>
      </c>
      <c r="O54" s="40">
        <v>16349722</v>
      </c>
      <c r="P54" s="41">
        <v>0.20663464183901437</v>
      </c>
      <c r="Q54" s="40">
        <v>1468143</v>
      </c>
      <c r="R54" s="40">
        <v>1153542</v>
      </c>
      <c r="S54" s="40">
        <v>2621685</v>
      </c>
      <c r="T54" s="1">
        <v>1516740</v>
      </c>
      <c r="U54" s="22">
        <f t="shared" si="3"/>
        <v>0.72849994066220969</v>
      </c>
      <c r="V54" s="42">
        <v>129749892</v>
      </c>
      <c r="W54" s="42">
        <v>54335032</v>
      </c>
      <c r="X54" s="42">
        <v>75414860</v>
      </c>
    </row>
    <row r="55" spans="1:25" ht="45" hidden="1" x14ac:dyDescent="0.25">
      <c r="A55" s="37" t="s">
        <v>165</v>
      </c>
      <c r="B55" s="37" t="s">
        <v>42</v>
      </c>
      <c r="C55" s="1" t="s">
        <v>106</v>
      </c>
      <c r="D55" s="37">
        <v>2017</v>
      </c>
      <c r="E55" s="37" t="s">
        <v>143</v>
      </c>
      <c r="F55" s="40">
        <v>1268241236</v>
      </c>
      <c r="G55" s="40">
        <v>530004040</v>
      </c>
      <c r="H55" s="40">
        <v>68491272</v>
      </c>
      <c r="I55" s="40">
        <v>598495312</v>
      </c>
      <c r="J55" s="40">
        <v>586713223</v>
      </c>
      <c r="K55" s="40">
        <v>11782089</v>
      </c>
      <c r="L55" s="41">
        <v>1.9686184275408299E-2</v>
      </c>
      <c r="M55" s="40">
        <v>57984665</v>
      </c>
      <c r="N55" s="42">
        <f t="shared" si="0"/>
        <v>656479977</v>
      </c>
      <c r="O55" s="40">
        <v>69766754</v>
      </c>
      <c r="P55" s="41">
        <v>0.10627400140796678</v>
      </c>
      <c r="Q55" s="40">
        <v>17705132</v>
      </c>
      <c r="R55" s="40">
        <v>4343565</v>
      </c>
      <c r="S55" s="40">
        <v>22048697</v>
      </c>
      <c r="T55" s="1">
        <v>17162850</v>
      </c>
      <c r="U55" s="22">
        <f t="shared" si="3"/>
        <v>0.28467573858654011</v>
      </c>
      <c r="V55" s="42">
        <v>487589819</v>
      </c>
      <c r="W55" s="42">
        <v>253192186</v>
      </c>
      <c r="X55" s="42">
        <v>234397633</v>
      </c>
    </row>
    <row r="56" spans="1:25" hidden="1" x14ac:dyDescent="0.25">
      <c r="A56" s="37" t="s">
        <v>166</v>
      </c>
      <c r="B56" s="37" t="s">
        <v>43</v>
      </c>
      <c r="C56" s="1" t="s">
        <v>107</v>
      </c>
      <c r="D56" s="37">
        <v>2017</v>
      </c>
      <c r="E56" s="37" t="s">
        <v>143</v>
      </c>
      <c r="F56" s="40">
        <v>53955305</v>
      </c>
      <c r="G56" s="40">
        <v>26718353</v>
      </c>
      <c r="H56" s="40">
        <v>6333958</v>
      </c>
      <c r="I56" s="40">
        <v>33052311</v>
      </c>
      <c r="J56" s="40">
        <v>34798460</v>
      </c>
      <c r="K56" s="40">
        <v>-1746149</v>
      </c>
      <c r="L56" s="41">
        <v>-5.2829861125293198E-2</v>
      </c>
      <c r="M56" s="40">
        <v>26846</v>
      </c>
      <c r="N56" s="42">
        <f t="shared" si="0"/>
        <v>33079157</v>
      </c>
      <c r="O56" s="40">
        <v>-1719303</v>
      </c>
      <c r="P56" s="41">
        <v>-5.1975417632317535E-2</v>
      </c>
      <c r="Q56" s="40">
        <v>1327761</v>
      </c>
      <c r="R56" s="40">
        <v>311820</v>
      </c>
      <c r="S56" s="40">
        <v>1639581</v>
      </c>
      <c r="T56" s="1">
        <v>1547015</v>
      </c>
      <c r="U56" s="22">
        <f t="shared" si="3"/>
        <v>5.9835231074036127E-2</v>
      </c>
      <c r="V56" s="42">
        <v>49061027</v>
      </c>
      <c r="W56" s="42">
        <v>20944042</v>
      </c>
      <c r="X56" s="42">
        <v>28116985</v>
      </c>
    </row>
    <row r="57" spans="1:25" ht="45" hidden="1" x14ac:dyDescent="0.25">
      <c r="A57" s="37" t="s">
        <v>167</v>
      </c>
      <c r="B57" s="37" t="s">
        <v>43</v>
      </c>
      <c r="C57" s="1" t="s">
        <v>107</v>
      </c>
      <c r="D57" s="37">
        <v>2017</v>
      </c>
      <c r="E57" s="37" t="s">
        <v>143</v>
      </c>
      <c r="F57" s="40">
        <v>70339083</v>
      </c>
      <c r="G57" s="40">
        <v>35554279</v>
      </c>
      <c r="H57" s="40">
        <v>9054322</v>
      </c>
      <c r="I57" s="40">
        <v>44608601</v>
      </c>
      <c r="J57" s="40">
        <v>39756404</v>
      </c>
      <c r="K57" s="40">
        <v>4852197</v>
      </c>
      <c r="L57" s="41">
        <v>0.108772678165809</v>
      </c>
      <c r="M57" s="40">
        <v>48042</v>
      </c>
      <c r="N57" s="42">
        <f t="shared" si="0"/>
        <v>44656643</v>
      </c>
      <c r="O57" s="40">
        <v>4900239</v>
      </c>
      <c r="P57" s="41">
        <v>0.10973146817148795</v>
      </c>
      <c r="Q57" s="40">
        <v>1776055</v>
      </c>
      <c r="R57" s="40">
        <v>921754</v>
      </c>
      <c r="S57" s="40">
        <v>2697809</v>
      </c>
      <c r="T57" s="1">
        <v>2032311</v>
      </c>
      <c r="U57" s="22">
        <f t="shared" si="3"/>
        <v>0.32745874032074818</v>
      </c>
      <c r="V57" s="42">
        <v>36780594</v>
      </c>
      <c r="W57" s="42">
        <v>5907601</v>
      </c>
      <c r="X57" s="42">
        <v>30872993</v>
      </c>
    </row>
    <row r="58" spans="1:25" ht="45" hidden="1" x14ac:dyDescent="0.25">
      <c r="A58" s="37" t="s">
        <v>168</v>
      </c>
      <c r="B58" s="37" t="s">
        <v>43</v>
      </c>
      <c r="C58" s="1" t="s">
        <v>106</v>
      </c>
      <c r="D58" s="37">
        <v>2017</v>
      </c>
      <c r="E58" s="37" t="s">
        <v>143</v>
      </c>
      <c r="F58" s="40">
        <v>201949966</v>
      </c>
      <c r="G58" s="40">
        <v>89231839</v>
      </c>
      <c r="H58" s="40">
        <v>19691371</v>
      </c>
      <c r="I58" s="40">
        <v>108923210</v>
      </c>
      <c r="J58" s="40">
        <v>99846998</v>
      </c>
      <c r="K58" s="40">
        <v>9076212</v>
      </c>
      <c r="L58" s="41">
        <v>8.3326703280228301E-2</v>
      </c>
      <c r="M58" s="40">
        <v>202101</v>
      </c>
      <c r="N58" s="42">
        <f t="shared" si="0"/>
        <v>109125311</v>
      </c>
      <c r="O58" s="40">
        <v>9278313</v>
      </c>
      <c r="P58" s="41">
        <v>8.5024389987763696E-2</v>
      </c>
      <c r="Q58" s="40">
        <v>4392007</v>
      </c>
      <c r="R58" s="40">
        <v>296589</v>
      </c>
      <c r="S58" s="40">
        <v>4688596</v>
      </c>
      <c r="T58" s="1">
        <v>5434111</v>
      </c>
      <c r="U58" s="22">
        <f t="shared" si="3"/>
        <v>-0.13719171360320023</v>
      </c>
      <c r="V58" s="42">
        <v>87761568</v>
      </c>
      <c r="W58" s="42">
        <v>46954238</v>
      </c>
      <c r="X58" s="42">
        <v>40807330</v>
      </c>
    </row>
    <row r="59" spans="1:25" hidden="1" x14ac:dyDescent="0.25">
      <c r="A59" s="37" t="s">
        <v>169</v>
      </c>
      <c r="B59" s="37" t="s">
        <v>42</v>
      </c>
      <c r="C59" s="1" t="s">
        <v>106</v>
      </c>
      <c r="D59" s="37">
        <v>2017</v>
      </c>
      <c r="E59" s="37" t="s">
        <v>146</v>
      </c>
      <c r="F59" s="40">
        <v>430626982</v>
      </c>
      <c r="G59" s="40">
        <v>165509819</v>
      </c>
      <c r="H59" s="40">
        <v>23610900</v>
      </c>
      <c r="I59" s="40">
        <v>189120719</v>
      </c>
      <c r="J59" s="40">
        <v>190615100</v>
      </c>
      <c r="K59" s="40">
        <v>-1494381</v>
      </c>
      <c r="L59" s="41">
        <v>-7.9017307458523409E-3</v>
      </c>
      <c r="M59" s="40">
        <v>9679100</v>
      </c>
      <c r="N59" s="42">
        <f t="shared" si="0"/>
        <v>198799819</v>
      </c>
      <c r="O59" s="40">
        <v>8184719</v>
      </c>
      <c r="P59" s="41">
        <v>4.1170656196623599E-2</v>
      </c>
      <c r="Q59" s="40">
        <v>7512515</v>
      </c>
      <c r="R59" s="40">
        <v>11336000</v>
      </c>
      <c r="S59" s="40">
        <v>18848515</v>
      </c>
      <c r="T59" s="1">
        <v>15724913</v>
      </c>
      <c r="U59" s="22">
        <f t="shared" si="3"/>
        <v>0.19864033587975971</v>
      </c>
      <c r="V59" s="42">
        <v>184193900</v>
      </c>
      <c r="W59" s="42">
        <v>147098000</v>
      </c>
      <c r="X59" s="42">
        <v>37095900</v>
      </c>
    </row>
    <row r="60" spans="1:25" hidden="1" x14ac:dyDescent="0.25">
      <c r="A60" s="37" t="s">
        <v>2</v>
      </c>
      <c r="B60" s="37" t="s">
        <v>42</v>
      </c>
      <c r="C60" s="1" t="s">
        <v>107</v>
      </c>
      <c r="D60" s="37">
        <v>2017</v>
      </c>
      <c r="E60" s="37" t="s">
        <v>146</v>
      </c>
      <c r="F60" s="40">
        <v>31330277</v>
      </c>
      <c r="G60" s="40">
        <v>21345395</v>
      </c>
      <c r="H60" s="40">
        <v>770319</v>
      </c>
      <c r="I60" s="40">
        <v>22115714</v>
      </c>
      <c r="J60" s="40">
        <v>20982874</v>
      </c>
      <c r="K60" s="40">
        <v>1132840</v>
      </c>
      <c r="L60" s="41">
        <v>5.1223306649742402E-2</v>
      </c>
      <c r="M60" s="40">
        <v>483601</v>
      </c>
      <c r="N60" s="42">
        <f t="shared" si="0"/>
        <v>22599315</v>
      </c>
      <c r="O60" s="40">
        <v>1616441</v>
      </c>
      <c r="P60" s="41">
        <v>7.1526105990380687E-2</v>
      </c>
      <c r="Q60" s="40">
        <v>314062</v>
      </c>
      <c r="R60" s="40">
        <v>364586</v>
      </c>
      <c r="S60" s="40">
        <v>678648</v>
      </c>
      <c r="T60" s="1">
        <v>492903</v>
      </c>
      <c r="U60" s="22">
        <f t="shared" si="3"/>
        <v>0.37683885064607031</v>
      </c>
      <c r="V60" s="42">
        <v>37788915</v>
      </c>
      <c r="W60" s="42">
        <v>19557085</v>
      </c>
      <c r="X60" s="42">
        <v>18231830</v>
      </c>
    </row>
    <row r="61" spans="1:25" hidden="1" x14ac:dyDescent="0.25">
      <c r="A61" s="37" t="s">
        <v>76</v>
      </c>
      <c r="B61" s="37" t="s">
        <v>42</v>
      </c>
      <c r="C61" s="1" t="s">
        <v>106</v>
      </c>
      <c r="D61" s="37">
        <v>2017</v>
      </c>
      <c r="E61" s="37" t="s">
        <v>143</v>
      </c>
      <c r="F61" s="40">
        <v>383979960</v>
      </c>
      <c r="G61" s="40">
        <v>111909825</v>
      </c>
      <c r="H61" s="40">
        <v>1844374</v>
      </c>
      <c r="I61" s="40">
        <v>113754199</v>
      </c>
      <c r="J61" s="40">
        <v>100161115</v>
      </c>
      <c r="K61" s="40">
        <v>13593084</v>
      </c>
      <c r="L61" s="41">
        <v>0.119495228479434</v>
      </c>
      <c r="M61" s="40">
        <v>-33736</v>
      </c>
      <c r="N61" s="42">
        <f t="shared" si="0"/>
        <v>113720463</v>
      </c>
      <c r="O61" s="40">
        <v>13559348</v>
      </c>
      <c r="P61" s="41">
        <v>0.11923402035392698</v>
      </c>
      <c r="Q61" s="40">
        <v>772052</v>
      </c>
      <c r="R61" s="40">
        <v>3999249</v>
      </c>
      <c r="S61" s="40">
        <v>4771301</v>
      </c>
      <c r="T61" s="1">
        <v>3747510</v>
      </c>
      <c r="U61" s="22">
        <f t="shared" si="3"/>
        <v>0.27319233304247353</v>
      </c>
      <c r="V61" s="42">
        <v>14120518</v>
      </c>
      <c r="W61" s="42">
        <v>4085794</v>
      </c>
      <c r="X61" s="42">
        <v>10034724</v>
      </c>
    </row>
    <row r="62" spans="1:25" hidden="1" x14ac:dyDescent="0.25">
      <c r="F62" s="43"/>
      <c r="G62" s="43"/>
      <c r="H62" s="43"/>
      <c r="I62" s="43"/>
      <c r="J62" s="43"/>
      <c r="K62" s="43"/>
      <c r="L62" s="44"/>
      <c r="M62" s="43"/>
      <c r="N62" s="43"/>
      <c r="O62" s="43"/>
      <c r="P62" s="44"/>
      <c r="Q62" s="43"/>
      <c r="R62" s="43"/>
      <c r="S62" s="43"/>
      <c r="V62" s="43"/>
      <c r="W62" s="43"/>
      <c r="X62" s="43"/>
    </row>
    <row r="63" spans="1:25" hidden="1" x14ac:dyDescent="0.25">
      <c r="A63" s="45" t="s">
        <v>132</v>
      </c>
      <c r="B63" s="46"/>
      <c r="C63" s="46"/>
      <c r="D63" s="46">
        <v>2017</v>
      </c>
      <c r="E63" s="46"/>
      <c r="F63" s="47">
        <f>SUM(F2:F61)</f>
        <v>27561341981</v>
      </c>
      <c r="G63" s="47">
        <f t="shared" ref="G63:X63" si="6">SUM(G2:G61)</f>
        <v>11714266458</v>
      </c>
      <c r="H63" s="47">
        <f t="shared" si="6"/>
        <v>749027161</v>
      </c>
      <c r="I63" s="47">
        <f t="shared" si="6"/>
        <v>13325267526</v>
      </c>
      <c r="J63" s="47">
        <f t="shared" si="6"/>
        <v>12810747047</v>
      </c>
      <c r="K63" s="47">
        <f t="shared" si="6"/>
        <v>514520477</v>
      </c>
      <c r="L63" s="48">
        <v>3.9E-2</v>
      </c>
      <c r="M63" s="49">
        <f t="shared" si="6"/>
        <v>389499717</v>
      </c>
      <c r="N63" s="49">
        <f t="shared" si="6"/>
        <v>13714767243</v>
      </c>
      <c r="O63" s="49">
        <f t="shared" si="6"/>
        <v>904020194</v>
      </c>
      <c r="P63" s="50">
        <v>6.6000000000000003E-2</v>
      </c>
      <c r="Q63" s="49">
        <f t="shared" si="6"/>
        <v>425301346</v>
      </c>
      <c r="R63" s="49">
        <f t="shared" si="6"/>
        <v>203392679</v>
      </c>
      <c r="S63" s="49">
        <f t="shared" si="6"/>
        <v>628694026</v>
      </c>
      <c r="T63" s="49">
        <f t="shared" si="6"/>
        <v>525982566</v>
      </c>
      <c r="U63" s="48">
        <f t="shared" si="3"/>
        <v>0.19527540766436735</v>
      </c>
      <c r="V63" s="49">
        <f t="shared" si="6"/>
        <v>12062712359</v>
      </c>
      <c r="W63" s="49">
        <f t="shared" si="6"/>
        <v>6809312550</v>
      </c>
      <c r="X63" s="49">
        <f t="shared" si="6"/>
        <v>5253399811</v>
      </c>
      <c r="Y63" s="38"/>
    </row>
    <row r="64" spans="1:25" hidden="1" x14ac:dyDescent="0.25">
      <c r="F64" s="43"/>
      <c r="G64" s="43"/>
      <c r="H64" s="43"/>
      <c r="I64" s="43"/>
      <c r="J64" s="43"/>
      <c r="K64" s="43"/>
      <c r="L64" s="44"/>
      <c r="M64" s="43"/>
      <c r="N64" s="43"/>
      <c r="O64" s="43"/>
      <c r="P64" s="44"/>
      <c r="Q64" s="43"/>
      <c r="R64" s="43"/>
      <c r="S64" s="43"/>
      <c r="V64" s="43"/>
      <c r="W64" s="43"/>
      <c r="X64" s="43"/>
    </row>
    <row r="65" spans="1:24" ht="30" hidden="1" x14ac:dyDescent="0.25">
      <c r="A65" s="51" t="s">
        <v>133</v>
      </c>
      <c r="F65" s="43"/>
      <c r="G65" s="43"/>
      <c r="H65" s="43"/>
      <c r="I65" s="43"/>
      <c r="J65" s="43"/>
      <c r="K65" s="43"/>
      <c r="L65" s="44"/>
      <c r="M65" s="43"/>
      <c r="N65" s="43"/>
      <c r="O65" s="43"/>
      <c r="P65" s="44"/>
      <c r="Q65" s="43"/>
      <c r="R65" s="43"/>
      <c r="S65" s="43"/>
      <c r="V65" s="43"/>
      <c r="W65" s="43"/>
      <c r="X65" s="43"/>
    </row>
    <row r="66" spans="1:24" hidden="1" x14ac:dyDescent="0.25">
      <c r="A66" s="52" t="s">
        <v>134</v>
      </c>
      <c r="F66" s="43"/>
      <c r="G66" s="43"/>
      <c r="H66" s="43"/>
      <c r="I66" s="43"/>
      <c r="J66" s="43"/>
      <c r="K66" s="43"/>
      <c r="L66" s="44"/>
      <c r="M66" s="43"/>
      <c r="N66" s="43"/>
      <c r="O66" s="43"/>
      <c r="P66" s="44"/>
      <c r="Q66" s="43"/>
      <c r="R66" s="43"/>
      <c r="S66" s="43"/>
      <c r="V66" s="43"/>
      <c r="W66" s="43"/>
      <c r="X66" s="43"/>
    </row>
    <row r="67" spans="1:24" ht="30" hidden="1" x14ac:dyDescent="0.25">
      <c r="A67" s="51" t="s">
        <v>135</v>
      </c>
      <c r="F67" s="43"/>
      <c r="G67" s="43"/>
      <c r="H67" s="43"/>
      <c r="I67" s="43"/>
      <c r="J67" s="43"/>
      <c r="K67" s="43"/>
      <c r="L67" s="44"/>
      <c r="M67" s="43"/>
      <c r="N67" s="43"/>
      <c r="O67" s="43"/>
      <c r="P67" s="44"/>
      <c r="Q67" s="43"/>
      <c r="R67" s="43"/>
      <c r="S67" s="43"/>
      <c r="V67" s="43"/>
      <c r="W67" s="43"/>
      <c r="X67" s="43"/>
    </row>
    <row r="68" spans="1:24" hidden="1" x14ac:dyDescent="0.25">
      <c r="A68" s="53" t="s">
        <v>136</v>
      </c>
      <c r="F68" s="43"/>
      <c r="G68" s="43"/>
      <c r="H68" s="43"/>
      <c r="I68" s="43"/>
      <c r="J68" s="43"/>
      <c r="K68" s="43"/>
      <c r="L68" s="44"/>
      <c r="M68" s="43"/>
      <c r="N68" s="43"/>
      <c r="O68" s="43"/>
      <c r="P68" s="44"/>
      <c r="Q68" s="43"/>
      <c r="R68" s="43"/>
      <c r="S68" s="43"/>
      <c r="V68" s="43"/>
      <c r="W68" s="43"/>
      <c r="X68" s="43"/>
    </row>
    <row r="69" spans="1:24" hidden="1" x14ac:dyDescent="0.25">
      <c r="A69" s="54" t="s">
        <v>137</v>
      </c>
      <c r="F69" s="43"/>
      <c r="G69" s="43"/>
      <c r="H69" s="43"/>
      <c r="I69" s="43"/>
      <c r="J69" s="43"/>
      <c r="K69" s="43"/>
      <c r="L69" s="44"/>
      <c r="M69" s="43"/>
      <c r="N69" s="43"/>
      <c r="O69" s="43"/>
      <c r="P69" s="44"/>
      <c r="Q69" s="43"/>
      <c r="R69" s="43"/>
      <c r="S69" s="43"/>
      <c r="V69" s="43"/>
      <c r="W69" s="43"/>
      <c r="X69" s="43"/>
    </row>
    <row r="70" spans="1:24" hidden="1" x14ac:dyDescent="0.25">
      <c r="A70" s="55" t="s">
        <v>138</v>
      </c>
      <c r="F70" s="43"/>
      <c r="G70" s="43"/>
      <c r="H70" s="43"/>
      <c r="I70" s="43"/>
      <c r="J70" s="43"/>
      <c r="K70" s="43"/>
      <c r="L70" s="44"/>
      <c r="M70" s="43"/>
      <c r="N70" s="43"/>
      <c r="O70" s="43"/>
      <c r="P70" s="44"/>
      <c r="Q70" s="43"/>
      <c r="R70" s="43"/>
      <c r="S70" s="43"/>
      <c r="V70" s="43"/>
      <c r="W70" s="43"/>
      <c r="X70" s="43"/>
    </row>
    <row r="71" spans="1:24" hidden="1" x14ac:dyDescent="0.25">
      <c r="F71" s="43"/>
      <c r="G71" s="43"/>
      <c r="H71" s="43"/>
      <c r="I71" s="43"/>
      <c r="J71" s="43"/>
      <c r="K71" s="43"/>
      <c r="L71" s="44"/>
      <c r="M71" s="43"/>
      <c r="N71" s="43"/>
      <c r="O71" s="43"/>
      <c r="P71" s="44"/>
      <c r="Q71" s="43"/>
      <c r="R71" s="43"/>
      <c r="S71" s="43"/>
      <c r="V71" s="43"/>
      <c r="W71" s="43"/>
      <c r="X71" s="43"/>
    </row>
    <row r="72" spans="1:24" hidden="1" x14ac:dyDescent="0.25">
      <c r="A72" s="1" t="s">
        <v>170</v>
      </c>
      <c r="F72" s="43"/>
      <c r="G72" s="43"/>
      <c r="H72" s="43"/>
      <c r="I72" s="43"/>
      <c r="J72" s="43"/>
      <c r="K72" s="43"/>
      <c r="L72" s="44"/>
      <c r="M72" s="43"/>
      <c r="N72" s="43"/>
      <c r="O72" s="43"/>
      <c r="P72" s="44"/>
      <c r="Q72" s="43"/>
      <c r="R72" s="43"/>
      <c r="S72" s="43"/>
      <c r="V72" s="43"/>
      <c r="W72" s="43"/>
      <c r="X72" s="43"/>
    </row>
    <row r="73" spans="1:24" hidden="1" x14ac:dyDescent="0.25"/>
    <row r="74" spans="1:24" hidden="1" x14ac:dyDescent="0.25"/>
    <row r="75" spans="1:24" hidden="1" x14ac:dyDescent="0.25"/>
    <row r="76" spans="1:24" hidden="1" x14ac:dyDescent="0.25"/>
  </sheetData>
  <protectedRanges>
    <protectedRange sqref="T2:T61" name="Range1_2"/>
  </protectedRanges>
  <autoFilter ref="A1:A76" xr:uid="{9CC5F36E-C7DF-4805-9F4C-56DD48F6EAD1}">
    <filterColumn colId="0">
      <filters>
        <filter val="Santiam Memorial Hospital"/>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35E0-AF35-48E8-868E-E25FEE9B2641}">
  <dimension ref="A1:Y63"/>
  <sheetViews>
    <sheetView workbookViewId="0">
      <selection activeCell="S66" sqref="S66"/>
    </sheetView>
  </sheetViews>
  <sheetFormatPr defaultRowHeight="15" x14ac:dyDescent="0.25"/>
  <cols>
    <col min="1" max="1" width="50.42578125" style="1" customWidth="1"/>
    <col min="2" max="5" width="17.7109375" style="1" customWidth="1"/>
    <col min="6" max="6" width="17.7109375" style="57" customWidth="1"/>
    <col min="7" max="24" width="17.7109375" style="1" customWidth="1"/>
  </cols>
  <sheetData>
    <row r="1" spans="1:25" ht="75" x14ac:dyDescent="0.25">
      <c r="A1" s="36" t="s">
        <v>0</v>
      </c>
      <c r="B1" s="19" t="s">
        <v>96</v>
      </c>
      <c r="C1" s="19" t="s">
        <v>97</v>
      </c>
      <c r="D1" s="19" t="s">
        <v>98</v>
      </c>
      <c r="E1" s="19" t="s">
        <v>99</v>
      </c>
      <c r="F1" s="56" t="s">
        <v>100</v>
      </c>
      <c r="G1" s="19" t="s">
        <v>101</v>
      </c>
      <c r="H1" s="19" t="s">
        <v>102</v>
      </c>
      <c r="I1" s="16" t="s">
        <v>63</v>
      </c>
      <c r="J1" s="16" t="s">
        <v>40</v>
      </c>
      <c r="K1" s="16" t="s">
        <v>64</v>
      </c>
      <c r="L1" s="17" t="s">
        <v>67</v>
      </c>
      <c r="M1" s="16" t="s">
        <v>68</v>
      </c>
      <c r="N1" s="16" t="s">
        <v>141</v>
      </c>
      <c r="O1" s="16" t="s">
        <v>65</v>
      </c>
      <c r="P1" s="17" t="s">
        <v>69</v>
      </c>
      <c r="Q1" s="16" t="s">
        <v>103</v>
      </c>
      <c r="R1" s="16" t="s">
        <v>70</v>
      </c>
      <c r="S1" s="16" t="s">
        <v>104</v>
      </c>
      <c r="T1" s="18" t="s">
        <v>142</v>
      </c>
      <c r="U1" s="18" t="s">
        <v>105</v>
      </c>
      <c r="V1" s="16" t="s">
        <v>71</v>
      </c>
      <c r="W1" s="16" t="s">
        <v>72</v>
      </c>
      <c r="X1" s="16" t="s">
        <v>73</v>
      </c>
    </row>
    <row r="2" spans="1:25" x14ac:dyDescent="0.25">
      <c r="A2" s="4" t="s">
        <v>47</v>
      </c>
      <c r="B2" s="1" t="s">
        <v>42</v>
      </c>
      <c r="C2" s="1" t="s">
        <v>106</v>
      </c>
      <c r="D2" s="15">
        <v>2018</v>
      </c>
      <c r="E2" s="3">
        <v>43465</v>
      </c>
      <c r="F2" s="25">
        <f>('FY 2018 FR-3 Summary'!F4-'FY 2017 FR-3 Summary'!F2)/'FY 2017 FR-3 Summary'!F2</f>
        <v>9.9290665485323032E-2</v>
      </c>
      <c r="G2" s="25">
        <f>('FY 2018 FR-3 Summary'!G4-'FY 2017 FR-3 Summary'!G2)/'FY 2017 FR-3 Summary'!G2</f>
        <v>9.0221639853351049E-2</v>
      </c>
      <c r="H2" s="25">
        <f>('FY 2018 FR-3 Summary'!H4-'FY 2017 FR-3 Summary'!H2)/'FY 2017 FR-3 Summary'!H2</f>
        <v>-0.72276259268792542</v>
      </c>
      <c r="I2" s="25">
        <f>('FY 2018 FR-3 Summary'!I4-'FY 2017 FR-3 Summary'!I2)/'FY 2017 FR-3 Summary'!I2</f>
        <v>-5.8283294193115821E-2</v>
      </c>
      <c r="J2" s="25">
        <f>('FY 2018 FR-3 Summary'!J4-'FY 2017 FR-3 Summary'!J2)/'FY 2017 FR-3 Summary'!J2</f>
        <v>-6.1925940645357593E-2</v>
      </c>
      <c r="K2" s="25">
        <f>('FY 2018 FR-3 Summary'!K4-'FY 2017 FR-3 Summary'!K2)/'FY 2017 FR-3 Summary'!K2</f>
        <v>-0.50369853781071317</v>
      </c>
      <c r="L2" s="25">
        <f>('FY 2018 FR-3 Summary'!L4-'FY 2017 FR-3 Summary'!L2)/'FY 2017 FR-3 Summary'!L2</f>
        <v>-0.47298220459618523</v>
      </c>
      <c r="M2" s="25">
        <f>('FY 2018 FR-3 Summary'!M4-'FY 2017 FR-3 Summary'!M2)/'FY 2017 FR-3 Summary'!M2</f>
        <v>-1</v>
      </c>
      <c r="N2" s="25">
        <f>('FY 2018 FR-3 Summary'!N4-'FY 2017 FR-3 Summary'!N2)/'FY 2017 FR-3 Summary'!N2</f>
        <v>-6.4431383966015401E-2</v>
      </c>
      <c r="O2" s="25">
        <f>('FY 2018 FR-3 Summary'!O4-'FY 2017 FR-3 Summary'!O2)/'FY 2017 FR-3 Summary'!O2</f>
        <v>1.4445692896236082</v>
      </c>
      <c r="P2" s="25">
        <f>('FY 2018 FR-3 Summary'!P4-'FY 2017 FR-3 Summary'!P2)/'FY 2017 FR-3 Summary'!P2</f>
        <v>1.6129235715350343</v>
      </c>
      <c r="Q2" s="25">
        <f>('FY 2018 FR-3 Summary'!Q4-'FY 2017 FR-3 Summary'!Q2)/'FY 2017 FR-3 Summary'!Q2</f>
        <v>2.2722133832282521</v>
      </c>
      <c r="R2" s="25">
        <f>('FY 2018 FR-3 Summary'!R4-'FY 2017 FR-3 Summary'!R2)/'FY 2017 FR-3 Summary'!R2</f>
        <v>-0.44950273268334567</v>
      </c>
      <c r="S2" s="25">
        <f>('FY 2018 FR-3 Summary'!S4-'FY 2017 FR-3 Summary'!S2)/'FY 2017 FR-3 Summary'!S2</f>
        <v>1.04655393230192</v>
      </c>
      <c r="T2" s="25">
        <f>('FY 2018 FR-3 Summary'!T4-'FY 2017 FR-3 Summary'!T2)/'FY 2017 FR-3 Summary'!T2</f>
        <v>0.23151779205601189</v>
      </c>
      <c r="U2" s="25">
        <f>('FY 2018 FR-3 Summary'!U4-'FY 2017 FR-3 Summary'!U2)/'FY 2017 FR-3 Summary'!U2</f>
        <v>3.5204039093838784</v>
      </c>
      <c r="V2" s="25">
        <f>('FY 2018 FR-3 Summary'!V4-'FY 2017 FR-3 Summary'!V2)/'FY 2017 FR-3 Summary'!V2</f>
        <v>2.4858912629467704E-2</v>
      </c>
      <c r="W2" s="25">
        <f>('FY 2018 FR-3 Summary'!W4-'FY 2017 FR-3 Summary'!W2)/'FY 2017 FR-3 Summary'!W2</f>
        <v>-7.0430536224020378E-4</v>
      </c>
      <c r="X2" s="25">
        <f>('FY 2018 FR-3 Summary'!X4-'FY 2017 FR-3 Summary'!X2)/'FY 2017 FR-3 Summary'!X2</f>
        <v>-1.9132405887266338E-2</v>
      </c>
      <c r="Y2" s="25"/>
    </row>
    <row r="3" spans="1:25" x14ac:dyDescent="0.25">
      <c r="A3" s="4" t="s">
        <v>84</v>
      </c>
      <c r="B3" s="1" t="s">
        <v>44</v>
      </c>
      <c r="C3" s="1" t="s">
        <v>107</v>
      </c>
      <c r="D3" s="15">
        <v>2018</v>
      </c>
      <c r="E3" s="3">
        <v>43465</v>
      </c>
      <c r="F3" s="25">
        <f>('FY 2018 FR-3 Summary'!F5-'FY 2017 FR-3 Summary'!F3)/'FY 2017 FR-3 Summary'!F3</f>
        <v>3.4425920973994148E-2</v>
      </c>
      <c r="G3" s="25">
        <f>('FY 2018 FR-3 Summary'!G5-'FY 2017 FR-3 Summary'!G3)/'FY 2017 FR-3 Summary'!G3</f>
        <v>3.7993533251688028E-2</v>
      </c>
      <c r="H3" s="25">
        <f>('FY 2018 FR-3 Summary'!H5-'FY 2017 FR-3 Summary'!H3)/'FY 2017 FR-3 Summary'!H3</f>
        <v>0.42425225972916825</v>
      </c>
      <c r="I3" s="25">
        <f>('FY 2018 FR-3 Summary'!I5-'FY 2017 FR-3 Summary'!I3)/'FY 2017 FR-3 Summary'!I3</f>
        <v>4.3352582134192706E-2</v>
      </c>
      <c r="J3" s="25">
        <f>('FY 2018 FR-3 Summary'!J5-'FY 2017 FR-3 Summary'!J3)/'FY 2017 FR-3 Summary'!J3</f>
        <v>8.5882545713018024E-2</v>
      </c>
      <c r="K3" s="25">
        <f>('FY 2018 FR-3 Summary'!K5-'FY 2017 FR-3 Summary'!K3)/'FY 2017 FR-3 Summary'!K3</f>
        <v>-0.4184524352497177</v>
      </c>
      <c r="L3" s="25">
        <f>('FY 2018 FR-3 Summary'!L5-'FY 2017 FR-3 Summary'!L3)/'FY 2017 FR-3 Summary'!L3</f>
        <v>-0.44261645132394389</v>
      </c>
      <c r="M3" s="25">
        <f>('FY 2018 FR-3 Summary'!M5-'FY 2017 FR-3 Summary'!M3)/'FY 2017 FR-3 Summary'!M3</f>
        <v>-3.0567247649622589</v>
      </c>
      <c r="N3" s="25">
        <f>('FY 2018 FR-3 Summary'!N5-'FY 2017 FR-3 Summary'!N3)/'FY 2017 FR-3 Summary'!N3</f>
        <v>2.5394343702664319E-2</v>
      </c>
      <c r="O3" s="25">
        <f>('FY 2018 FR-3 Summary'!O5-'FY 2017 FR-3 Summary'!O3)/'FY 2017 FR-3 Summary'!O3</f>
        <v>-0.58895945061837496</v>
      </c>
      <c r="P3" s="25">
        <f>('FY 2018 FR-3 Summary'!P5-'FY 2017 FR-3 Summary'!P3)/'FY 2017 FR-3 Summary'!P3</f>
        <v>-0.59913905132597911</v>
      </c>
      <c r="Q3" s="25">
        <f>('FY 2018 FR-3 Summary'!Q5-'FY 2017 FR-3 Summary'!Q3)/'FY 2017 FR-3 Summary'!Q3</f>
        <v>1.264301618435707</v>
      </c>
      <c r="R3" s="25">
        <f>('FY 2018 FR-3 Summary'!R5-'FY 2017 FR-3 Summary'!R3)/'FY 2017 FR-3 Summary'!R3</f>
        <v>-0.12729497852484226</v>
      </c>
      <c r="S3" s="25">
        <f>('FY 2018 FR-3 Summary'!S5-'FY 2017 FR-3 Summary'!S3)/'FY 2017 FR-3 Summary'!S3</f>
        <v>0.5589023811244026</v>
      </c>
      <c r="T3" s="25">
        <f>('FY 2018 FR-3 Summary'!T5-'FY 2017 FR-3 Summary'!T3)/'FY 2017 FR-3 Summary'!T3</f>
        <v>0.35115739146831088</v>
      </c>
      <c r="U3" s="25">
        <f>('FY 2018 FR-3 Summary'!U5-'FY 2017 FR-3 Summary'!U3)/'FY 2017 FR-3 Summary'!U3</f>
        <v>0.59160115069124308</v>
      </c>
      <c r="V3" s="25">
        <f>('FY 2018 FR-3 Summary'!V5-'FY 2017 FR-3 Summary'!V3)/'FY 2017 FR-3 Summary'!V3</f>
        <v>1.2307657557129882E-2</v>
      </c>
      <c r="W3" s="25">
        <f>('FY 2018 FR-3 Summary'!W5-'FY 2017 FR-3 Summary'!W3)/'FY 2017 FR-3 Summary'!W3</f>
        <v>5.2556164885071296E-2</v>
      </c>
      <c r="X3" s="25">
        <f>('FY 2018 FR-3 Summary'!X5-'FY 2017 FR-3 Summary'!X3)/'FY 2017 FR-3 Summary'!X3</f>
        <v>-0.10527213352558769</v>
      </c>
    </row>
    <row r="4" spans="1:25" x14ac:dyDescent="0.25">
      <c r="A4" s="4" t="s">
        <v>4</v>
      </c>
      <c r="B4" s="1" t="s">
        <v>43</v>
      </c>
      <c r="C4" s="1" t="s">
        <v>106</v>
      </c>
      <c r="D4" s="15">
        <v>2018</v>
      </c>
      <c r="E4" s="3">
        <v>43373</v>
      </c>
      <c r="F4" s="25">
        <f>('FY 2018 FR-3 Summary'!F6-'FY 2017 FR-3 Summary'!F4)/'FY 2017 FR-3 Summary'!F4</f>
        <v>5.9740188644294527E-2</v>
      </c>
      <c r="G4" s="25">
        <f>('FY 2018 FR-3 Summary'!G6-'FY 2017 FR-3 Summary'!G4)/'FY 2017 FR-3 Summary'!G4</f>
        <v>-6.3178510425297277E-2</v>
      </c>
      <c r="H4" s="25">
        <f>('FY 2018 FR-3 Summary'!H6-'FY 2017 FR-3 Summary'!H4)/'FY 2017 FR-3 Summary'!H4</f>
        <v>-0.37452730563448633</v>
      </c>
      <c r="I4" s="25">
        <f>('FY 2018 FR-3 Summary'!I6-'FY 2017 FR-3 Summary'!I4)/'FY 2017 FR-3 Summary'!I4</f>
        <v>-6.9730993400033039E-2</v>
      </c>
      <c r="J4" s="25">
        <f>('FY 2018 FR-3 Summary'!J6-'FY 2017 FR-3 Summary'!J4)/'FY 2017 FR-3 Summary'!J4</f>
        <v>-3.8710127568923045E-2</v>
      </c>
      <c r="K4" s="25">
        <f>('FY 2018 FR-3 Summary'!K6-'FY 2017 FR-3 Summary'!K4)/'FY 2017 FR-3 Summary'!K4</f>
        <v>-0.23292359395848733</v>
      </c>
      <c r="L4" s="25">
        <f>('FY 2018 FR-3 Summary'!L6-'FY 2017 FR-3 Summary'!L4)/'FY 2017 FR-3 Summary'!L4</f>
        <v>-0.17542517207458663</v>
      </c>
      <c r="M4" s="25">
        <f>('FY 2018 FR-3 Summary'!M6-'FY 2017 FR-3 Summary'!M4)/'FY 2017 FR-3 Summary'!M4</f>
        <v>-0.10268673053044648</v>
      </c>
      <c r="N4" s="25">
        <f>('FY 2018 FR-3 Summary'!N6-'FY 2017 FR-3 Summary'!N4)/'FY 2017 FR-3 Summary'!N4</f>
        <v>-7.1319564673606839E-2</v>
      </c>
      <c r="O4" s="25">
        <f>('FY 2018 FR-3 Summary'!O6-'FY 2017 FR-3 Summary'!O4)/'FY 2017 FR-3 Summary'!O4</f>
        <v>-0.20157042005599199</v>
      </c>
      <c r="P4" s="25">
        <f>('FY 2018 FR-3 Summary'!P6-'FY 2017 FR-3 Summary'!P4)/'FY 2017 FR-3 Summary'!P4</f>
        <v>-0.14025368730483412</v>
      </c>
      <c r="Q4" s="25">
        <f>('FY 2018 FR-3 Summary'!Q6-'FY 2017 FR-3 Summary'!Q4)/'FY 2017 FR-3 Summary'!Q4</f>
        <v>1.2129688069335277E-2</v>
      </c>
      <c r="R4" s="25"/>
      <c r="S4" s="25">
        <f>('FY 2018 FR-3 Summary'!S6-'FY 2017 FR-3 Summary'!S4)/'FY 2017 FR-3 Summary'!S4</f>
        <v>0.19905303276768518</v>
      </c>
      <c r="T4" s="25">
        <f>('FY 2018 FR-3 Summary'!T6-'FY 2017 FR-3 Summary'!T4)/'FY 2017 FR-3 Summary'!T4</f>
        <v>7.2056899485510278E-2</v>
      </c>
      <c r="U4" s="25">
        <f>('FY 2018 FR-3 Summary'!U6-'FY 2017 FR-3 Summary'!U4)/'FY 2017 FR-3 Summary'!U4</f>
        <v>1.7624423780225542</v>
      </c>
      <c r="V4" s="25">
        <f>('FY 2018 FR-3 Summary'!V6-'FY 2017 FR-3 Summary'!V4)/'FY 2017 FR-3 Summary'!V4</f>
        <v>2.2270059042970039E-2</v>
      </c>
      <c r="W4" s="25">
        <f>('FY 2018 FR-3 Summary'!W6-'FY 2017 FR-3 Summary'!W4)/'FY 2017 FR-3 Summary'!W4</f>
        <v>0.25686678736661384</v>
      </c>
      <c r="X4" s="25">
        <f>('FY 2018 FR-3 Summary'!X6-'FY 2017 FR-3 Summary'!X4)/'FY 2017 FR-3 Summary'!X4</f>
        <v>-5.6186614643293782E-2</v>
      </c>
    </row>
    <row r="5" spans="1:25" x14ac:dyDescent="0.25">
      <c r="A5" s="4" t="s">
        <v>80</v>
      </c>
      <c r="B5" s="1" t="s">
        <v>42</v>
      </c>
      <c r="C5" s="1" t="s">
        <v>106</v>
      </c>
      <c r="D5" s="15">
        <v>2018</v>
      </c>
      <c r="E5" s="3">
        <v>43373</v>
      </c>
      <c r="F5" s="25">
        <f>('FY 2018 FR-3 Summary'!F7-'FY 2017 FR-3 Summary'!F5)/'FY 2017 FR-3 Summary'!F5</f>
        <v>0.13944910667139862</v>
      </c>
      <c r="G5" s="25">
        <f>('FY 2018 FR-3 Summary'!G7-'FY 2017 FR-3 Summary'!G5)/'FY 2017 FR-3 Summary'!G5</f>
        <v>0.11858598555586829</v>
      </c>
      <c r="H5" s="25">
        <f>('FY 2018 FR-3 Summary'!H7-'FY 2017 FR-3 Summary'!H5)/'FY 2017 FR-3 Summary'!H5</f>
        <v>0.18775957887586153</v>
      </c>
      <c r="I5" s="25">
        <f>('FY 2018 FR-3 Summary'!I7-'FY 2017 FR-3 Summary'!I5)/'FY 2017 FR-3 Summary'!I5</f>
        <v>0.1203524458465997</v>
      </c>
      <c r="J5" s="25">
        <f>('FY 2018 FR-3 Summary'!J7-'FY 2017 FR-3 Summary'!J5)/'FY 2017 FR-3 Summary'!J5</f>
        <v>8.6239513708388144E-2</v>
      </c>
      <c r="K5" s="25">
        <f>('FY 2018 FR-3 Summary'!K7-'FY 2017 FR-3 Summary'!K5)/'FY 2017 FR-3 Summary'!K5</f>
        <v>0.73360691906642461</v>
      </c>
      <c r="L5" s="25">
        <f>('FY 2018 FR-3 Summary'!L7-'FY 2017 FR-3 Summary'!L5)/'FY 2017 FR-3 Summary'!L5</f>
        <v>0.54737638632673002</v>
      </c>
      <c r="M5" s="25">
        <f>('FY 2018 FR-3 Summary'!M7-'FY 2017 FR-3 Summary'!M5)/'FY 2017 FR-3 Summary'!M5</f>
        <v>-0.33224686974279372</v>
      </c>
      <c r="N5" s="25">
        <f>('FY 2018 FR-3 Summary'!N7-'FY 2017 FR-3 Summary'!N5)/'FY 2017 FR-3 Summary'!N5</f>
        <v>7.3210973744408367E-2</v>
      </c>
      <c r="O5" s="25">
        <f>('FY 2018 FR-3 Summary'!O7-'FY 2017 FR-3 Summary'!O5)/'FY 2017 FR-3 Summary'!O5</f>
        <v>-6.7703083017373522E-3</v>
      </c>
      <c r="P5" s="25">
        <f>('FY 2018 FR-3 Summary'!P7-'FY 2017 FR-3 Summary'!P5)/'FY 2017 FR-3 Summary'!P5</f>
        <v>-7.4525218249579431E-2</v>
      </c>
      <c r="Q5" s="25">
        <f>('FY 2018 FR-3 Summary'!Q7-'FY 2017 FR-3 Summary'!Q5)/'FY 2017 FR-3 Summary'!Q5</f>
        <v>-4.5390148953783106E-2</v>
      </c>
      <c r="R5" s="25">
        <f>('FY 2018 FR-3 Summary'!R7-'FY 2017 FR-3 Summary'!R5)/'FY 2017 FR-3 Summary'!R5</f>
        <v>0.26969855099285039</v>
      </c>
      <c r="S5" s="25">
        <f>('FY 2018 FR-3 Summary'!S7-'FY 2017 FR-3 Summary'!S5)/'FY 2017 FR-3 Summary'!S5</f>
        <v>5.1026103836514083E-2</v>
      </c>
      <c r="T5" s="25">
        <f>('FY 2018 FR-3 Summary'!T7-'FY 2017 FR-3 Summary'!T5)/'FY 2017 FR-3 Summary'!T5</f>
        <v>0.36063648919153957</v>
      </c>
      <c r="U5" s="25">
        <f>('FY 2018 FR-3 Summary'!U7-'FY 2017 FR-3 Summary'!U5)/'FY 2017 FR-3 Summary'!U5</f>
        <v>-0.85851097887819849</v>
      </c>
      <c r="V5" s="25">
        <f>('FY 2018 FR-3 Summary'!V7-'FY 2017 FR-3 Summary'!V5)/'FY 2017 FR-3 Summary'!V5</f>
        <v>-0.27925648533630326</v>
      </c>
      <c r="W5" s="25">
        <f>('FY 2018 FR-3 Summary'!W7-'FY 2017 FR-3 Summary'!W5)/'FY 2017 FR-3 Summary'!W5</f>
        <v>-0.36038694171914215</v>
      </c>
      <c r="X5" s="25">
        <f>('FY 2018 FR-3 Summary'!X7-'FY 2017 FR-3 Summary'!X5)/'FY 2017 FR-3 Summary'!X5</f>
        <v>-5.7818477695675219E-2</v>
      </c>
    </row>
    <row r="6" spans="1:25" x14ac:dyDescent="0.25">
      <c r="A6" s="4" t="s">
        <v>38</v>
      </c>
      <c r="B6" s="1" t="s">
        <v>42</v>
      </c>
      <c r="C6" s="1" t="s">
        <v>106</v>
      </c>
      <c r="D6" s="15">
        <v>2018</v>
      </c>
      <c r="E6" s="3">
        <v>43373</v>
      </c>
      <c r="F6" s="25">
        <f>('FY 2018 FR-3 Summary'!F8-'FY 2017 FR-3 Summary'!F6)/'FY 2017 FR-3 Summary'!F6</f>
        <v>0.12208595770802547</v>
      </c>
      <c r="G6" s="25">
        <f>('FY 2018 FR-3 Summary'!G8-'FY 2017 FR-3 Summary'!G6)/'FY 2017 FR-3 Summary'!G6</f>
        <v>5.0135642937157644E-2</v>
      </c>
      <c r="H6" s="25">
        <f>('FY 2018 FR-3 Summary'!H8-'FY 2017 FR-3 Summary'!H6)/'FY 2017 FR-3 Summary'!H6</f>
        <v>0.10991478311892214</v>
      </c>
      <c r="I6" s="25">
        <f>('FY 2018 FR-3 Summary'!I8-'FY 2017 FR-3 Summary'!I6)/'FY 2017 FR-3 Summary'!I6</f>
        <v>5.2157256729612744E-2</v>
      </c>
      <c r="J6" s="25">
        <f>('FY 2018 FR-3 Summary'!J8-'FY 2017 FR-3 Summary'!J6)/'FY 2017 FR-3 Summary'!J6</f>
        <v>3.8671021469827087E-2</v>
      </c>
      <c r="K6" s="25">
        <f>('FY 2018 FR-3 Summary'!K8-'FY 2017 FR-3 Summary'!K6)/'FY 2017 FR-3 Summary'!K6</f>
        <v>0.35714832992124762</v>
      </c>
      <c r="L6" s="25">
        <f>('FY 2018 FR-3 Summary'!L8-'FY 2017 FR-3 Summary'!L6)/'FY 2017 FR-3 Summary'!L6</f>
        <v>0.28987213768750519</v>
      </c>
      <c r="M6" s="25">
        <f>('FY 2018 FR-3 Summary'!M8-'FY 2017 FR-3 Summary'!M6)/'FY 2017 FR-3 Summary'!M6</f>
        <v>-0.35591189562370751</v>
      </c>
      <c r="N6" s="25">
        <f>('FY 2018 FR-3 Summary'!N8-'FY 2017 FR-3 Summary'!N6)/'FY 2017 FR-3 Summary'!N6</f>
        <v>2.0871630890333656E-2</v>
      </c>
      <c r="O6" s="25">
        <f>('FY 2018 FR-3 Summary'!O8-'FY 2017 FR-3 Summary'!O6)/'FY 2017 FR-3 Summary'!O6</f>
        <v>-0.11552700783013471</v>
      </c>
      <c r="P6" s="25">
        <f>('FY 2018 FR-3 Summary'!P8-'FY 2017 FR-3 Summary'!P6)/'FY 2017 FR-3 Summary'!P6</f>
        <v>-0.1336099805237127</v>
      </c>
      <c r="Q6" s="25">
        <f>('FY 2018 FR-3 Summary'!Q8-'FY 2017 FR-3 Summary'!Q6)/'FY 2017 FR-3 Summary'!Q6</f>
        <v>0.16430773818079797</v>
      </c>
      <c r="R6" s="25">
        <f>('FY 2018 FR-3 Summary'!R8-'FY 2017 FR-3 Summary'!R6)/'FY 2017 FR-3 Summary'!R6</f>
        <v>-0.35675001610076262</v>
      </c>
      <c r="S6" s="25">
        <f>('FY 2018 FR-3 Summary'!S8-'FY 2017 FR-3 Summary'!S6)/'FY 2017 FR-3 Summary'!S6</f>
        <v>-4.6984215827553369E-2</v>
      </c>
      <c r="T6" s="25">
        <f>('FY 2018 FR-3 Summary'!T8-'FY 2017 FR-3 Summary'!T6)/'FY 2017 FR-3 Summary'!T6</f>
        <v>0.53100306202139214</v>
      </c>
      <c r="U6" s="25">
        <f>('FY 2018 FR-3 Summary'!U8-'FY 2017 FR-3 Summary'!U6)/'FY 2017 FR-3 Summary'!U6</f>
        <v>-1.088482005449642</v>
      </c>
      <c r="V6" s="25">
        <f>('FY 2018 FR-3 Summary'!V8-'FY 2017 FR-3 Summary'!V6)/'FY 2017 FR-3 Summary'!V6</f>
        <v>-8.1134897508164008E-2</v>
      </c>
      <c r="W6" s="25">
        <f>('FY 2018 FR-3 Summary'!W8-'FY 2017 FR-3 Summary'!W6)/'FY 2017 FR-3 Summary'!W6</f>
        <v>-0.17647391019395242</v>
      </c>
      <c r="X6" s="25">
        <f>('FY 2018 FR-3 Summary'!X8-'FY 2017 FR-3 Summary'!X6)/'FY 2017 FR-3 Summary'!X6</f>
        <v>3.1149773462123661E-2</v>
      </c>
    </row>
    <row r="7" spans="1:25" x14ac:dyDescent="0.25">
      <c r="A7" s="4" t="s">
        <v>5</v>
      </c>
      <c r="B7" s="1" t="s">
        <v>42</v>
      </c>
      <c r="C7" s="1" t="s">
        <v>106</v>
      </c>
      <c r="D7" s="15">
        <v>2018</v>
      </c>
      <c r="E7" s="3">
        <v>43281</v>
      </c>
      <c r="F7" s="25">
        <f>('FY 2018 FR-3 Summary'!F9-'FY 2017 FR-3 Summary'!F7)/'FY 2017 FR-3 Summary'!F7</f>
        <v>4.4658765584293096E-2</v>
      </c>
      <c r="G7" s="25">
        <f>('FY 2018 FR-3 Summary'!G9-'FY 2017 FR-3 Summary'!G7)/'FY 2017 FR-3 Summary'!G7</f>
        <v>1.7731622888748334E-2</v>
      </c>
      <c r="H7" s="25">
        <f>('FY 2018 FR-3 Summary'!H9-'FY 2017 FR-3 Summary'!H7)/'FY 2017 FR-3 Summary'!H7</f>
        <v>-2.5321910568942327E-2</v>
      </c>
      <c r="I7" s="25">
        <f>('FY 2018 FR-3 Summary'!I9-'FY 2017 FR-3 Summary'!I7)/'FY 2017 FR-3 Summary'!I7</f>
        <v>1.6974199759779516E-2</v>
      </c>
      <c r="J7" s="25">
        <f>('FY 2018 FR-3 Summary'!J9-'FY 2017 FR-3 Summary'!J7)/'FY 2017 FR-3 Summary'!J7</f>
        <v>2.6450713563083234E-2</v>
      </c>
      <c r="K7" s="25">
        <f>('FY 2018 FR-3 Summary'!K9-'FY 2017 FR-3 Summary'!K7)/'FY 2017 FR-3 Summary'!K7</f>
        <v>-0.12549651321304381</v>
      </c>
      <c r="L7" s="25">
        <f>('FY 2018 FR-3 Summary'!L9-'FY 2017 FR-3 Summary'!L7)/'FY 2017 FR-3 Summary'!L7</f>
        <v>-0.14009275063858642</v>
      </c>
      <c r="M7" s="25">
        <f>('FY 2018 FR-3 Summary'!M9-'FY 2017 FR-3 Summary'!M7)/'FY 2017 FR-3 Summary'!M7</f>
        <v>3.3920451403609015</v>
      </c>
      <c r="N7" s="25">
        <f>('FY 2018 FR-3 Summary'!N9-'FY 2017 FR-3 Summary'!N7)/'FY 2017 FR-3 Summary'!N7</f>
        <v>8.9887075467808102E-3</v>
      </c>
      <c r="O7" s="25">
        <f>('FY 2018 FR-3 Summary'!O9-'FY 2017 FR-3 Summary'!O7)/'FY 2017 FR-3 Summary'!O7</f>
        <v>-0.26386332704260412</v>
      </c>
      <c r="P7" s="25">
        <f>('FY 2018 FR-3 Summary'!P9-'FY 2017 FR-3 Summary'!P7)/'FY 2017 FR-3 Summary'!P7</f>
        <v>-0.2704212966394714</v>
      </c>
      <c r="Q7" s="25">
        <f>('FY 2018 FR-3 Summary'!Q9-'FY 2017 FR-3 Summary'!Q7)/'FY 2017 FR-3 Summary'!Q7</f>
        <v>-9.5473465914500621E-2</v>
      </c>
      <c r="R7" s="25">
        <f>('FY 2018 FR-3 Summary'!R9-'FY 2017 FR-3 Summary'!R7)/'FY 2017 FR-3 Summary'!R7</f>
        <v>3.4181827964944613</v>
      </c>
      <c r="S7" s="25">
        <f>('FY 2018 FR-3 Summary'!S9-'FY 2017 FR-3 Summary'!S7)/'FY 2017 FR-3 Summary'!S7</f>
        <v>0.54093213184532041</v>
      </c>
      <c r="T7" s="25">
        <f>('FY 2018 FR-3 Summary'!T9-'FY 2017 FR-3 Summary'!T7)/'FY 2017 FR-3 Summary'!T7</f>
        <v>-2.2506717601156981E-2</v>
      </c>
      <c r="U7" s="25">
        <f>('FY 2018 FR-3 Summary'!U9-'FY 2017 FR-3 Summary'!U7)/'FY 2017 FR-3 Summary'!U7</f>
        <v>-25.03425241437753</v>
      </c>
      <c r="V7" s="25">
        <f>('FY 2018 FR-3 Summary'!V9-'FY 2017 FR-3 Summary'!V7)/'FY 2017 FR-3 Summary'!V7</f>
        <v>3.9395806922038638E-2</v>
      </c>
      <c r="W7" s="25">
        <f>('FY 2018 FR-3 Summary'!W9-'FY 2017 FR-3 Summary'!W7)/'FY 2017 FR-3 Summary'!W7</f>
        <v>4.6578897047095696E-2</v>
      </c>
      <c r="X7" s="25">
        <f>('FY 2018 FR-3 Summary'!X9-'FY 2017 FR-3 Summary'!X7)/'FY 2017 FR-3 Summary'!X7</f>
        <v>2.7425463234566395E-2</v>
      </c>
    </row>
    <row r="8" spans="1:25" x14ac:dyDescent="0.25">
      <c r="A8" s="4" t="s">
        <v>46</v>
      </c>
      <c r="B8" s="1" t="s">
        <v>44</v>
      </c>
      <c r="C8" s="1" t="s">
        <v>107</v>
      </c>
      <c r="D8" s="15">
        <v>2018</v>
      </c>
      <c r="E8" s="3">
        <v>43281</v>
      </c>
      <c r="F8" s="25">
        <f>('FY 2018 FR-3 Summary'!F10-'FY 2017 FR-3 Summary'!F8)/'FY 2017 FR-3 Summary'!F8</f>
        <v>2.9876061725284189E-2</v>
      </c>
      <c r="G8" s="25">
        <f>('FY 2018 FR-3 Summary'!G10-'FY 2017 FR-3 Summary'!G8)/'FY 2017 FR-3 Summary'!G8</f>
        <v>4.3820308733356461E-2</v>
      </c>
      <c r="H8" s="25">
        <f>('FY 2018 FR-3 Summary'!H10-'FY 2017 FR-3 Summary'!H8)/'FY 2017 FR-3 Summary'!H8</f>
        <v>1.3421238283581807</v>
      </c>
      <c r="I8" s="25">
        <f>('FY 2018 FR-3 Summary'!I10-'FY 2017 FR-3 Summary'!I8)/'FY 2017 FR-3 Summary'!I8</f>
        <v>8.8021779988022603E-2</v>
      </c>
      <c r="J8" s="25">
        <f>('FY 2018 FR-3 Summary'!J10-'FY 2017 FR-3 Summary'!J8)/'FY 2017 FR-3 Summary'!J8</f>
        <v>0.11024905065600675</v>
      </c>
      <c r="K8" s="25">
        <f>('FY 2018 FR-3 Summary'!K10-'FY 2017 FR-3 Summary'!K8)/'FY 2017 FR-3 Summary'!K8</f>
        <v>3.1442596991290577</v>
      </c>
      <c r="L8" s="25">
        <f>('FY 2018 FR-3 Summary'!L10-'FY 2017 FR-3 Summary'!L8)/'FY 2017 FR-3 Summary'!L8</f>
        <v>2.8089859737685416</v>
      </c>
      <c r="M8" s="25">
        <f>('FY 2018 FR-3 Summary'!M10-'FY 2017 FR-3 Summary'!M8)/'FY 2017 FR-3 Summary'!M8</f>
        <v>0.18894399787515817</v>
      </c>
      <c r="N8" s="25">
        <f>('FY 2018 FR-3 Summary'!N10-'FY 2017 FR-3 Summary'!N8)/'FY 2017 FR-3 Summary'!N8</f>
        <v>9.2514384708400357E-2</v>
      </c>
      <c r="O8" s="25">
        <f>('FY 2018 FR-3 Summary'!O10-'FY 2017 FR-3 Summary'!O8)/'FY 2017 FR-3 Summary'!O8</f>
        <v>-0.36247867447426219</v>
      </c>
      <c r="P8" s="25">
        <f>('FY 2018 FR-3 Summary'!P10-'FY 2017 FR-3 Summary'!P8)/'FY 2017 FR-3 Summary'!P8</f>
        <v>-0.41646413589703291</v>
      </c>
      <c r="Q8" s="25">
        <f>('FY 2018 FR-3 Summary'!Q10-'FY 2017 FR-3 Summary'!Q8)/'FY 2017 FR-3 Summary'!Q8</f>
        <v>1.4254864427883811</v>
      </c>
      <c r="R8" s="25">
        <f>('FY 2018 FR-3 Summary'!R10-'FY 2017 FR-3 Summary'!R8)/'FY 2017 FR-3 Summary'!R8</f>
        <v>1.6640238954602697</v>
      </c>
      <c r="S8" s="25">
        <f>('FY 2018 FR-3 Summary'!S10-'FY 2017 FR-3 Summary'!S8)/'FY 2017 FR-3 Summary'!S8</f>
        <v>1.631744794286289</v>
      </c>
      <c r="T8" s="25">
        <f>('FY 2018 FR-3 Summary'!T10-'FY 2017 FR-3 Summary'!T8)/'FY 2017 FR-3 Summary'!T8</f>
        <v>-2.139137454101572E-2</v>
      </c>
      <c r="U8" s="25">
        <f>('FY 2018 FR-3 Summary'!U10-'FY 2017 FR-3 Summary'!U8)/'FY 2017 FR-3 Summary'!U8</f>
        <v>-77.280502272427114</v>
      </c>
      <c r="V8" s="25">
        <f>('FY 2018 FR-3 Summary'!V10-'FY 2017 FR-3 Summary'!V8)/'FY 2017 FR-3 Summary'!V8</f>
        <v>5.3804242366504683E-2</v>
      </c>
      <c r="W8" s="25">
        <f>('FY 2018 FR-3 Summary'!W10-'FY 2017 FR-3 Summary'!W8)/'FY 2017 FR-3 Summary'!W8</f>
        <v>9.3002621732448748E-2</v>
      </c>
      <c r="X8" s="25">
        <f>('FY 2018 FR-3 Summary'!X10-'FY 2017 FR-3 Summary'!X8)/'FY 2017 FR-3 Summary'!X8</f>
        <v>-2.0787993882350767E-2</v>
      </c>
    </row>
    <row r="9" spans="1:25" x14ac:dyDescent="0.25">
      <c r="A9" s="4" t="s">
        <v>6</v>
      </c>
      <c r="B9" s="1" t="s">
        <v>43</v>
      </c>
      <c r="C9" s="1" t="s">
        <v>107</v>
      </c>
      <c r="D9" s="15">
        <v>2018</v>
      </c>
      <c r="E9" s="3">
        <v>43465</v>
      </c>
      <c r="F9" s="25">
        <f>('FY 2018 FR-3 Summary'!F11-'FY 2017 FR-3 Summary'!F9)/'FY 2017 FR-3 Summary'!F9</f>
        <v>0.13603828427465645</v>
      </c>
      <c r="G9" s="25">
        <f>('FY 2018 FR-3 Summary'!G11-'FY 2017 FR-3 Summary'!G9)/'FY 2017 FR-3 Summary'!G9</f>
        <v>0.21287040665820639</v>
      </c>
      <c r="H9" s="25">
        <f>('FY 2018 FR-3 Summary'!H11-'FY 2017 FR-3 Summary'!H9)/'FY 2017 FR-3 Summary'!H9</f>
        <v>0.1621410915695915</v>
      </c>
      <c r="I9" s="25">
        <f>('FY 2018 FR-3 Summary'!I11-'FY 2017 FR-3 Summary'!I9)/'FY 2017 FR-3 Summary'!I9</f>
        <v>0.21216349910907595</v>
      </c>
      <c r="J9" s="25">
        <f>('FY 2018 FR-3 Summary'!J11-'FY 2017 FR-3 Summary'!J9)/'FY 2017 FR-3 Summary'!J9</f>
        <v>0.19556296931246914</v>
      </c>
      <c r="K9" s="25">
        <f>('FY 2018 FR-3 Summary'!K11-'FY 2017 FR-3 Summary'!K9)/'FY 2017 FR-3 Summary'!K9</f>
        <v>0.35244419037858538</v>
      </c>
      <c r="L9" s="25">
        <f>('FY 2018 FR-3 Summary'!L11-'FY 2017 FR-3 Summary'!L9)/'FY 2017 FR-3 Summary'!L9</f>
        <v>0.11572753293810441</v>
      </c>
      <c r="M9" s="25">
        <f>('FY 2018 FR-3 Summary'!M11-'FY 2017 FR-3 Summary'!M9)/'FY 2017 FR-3 Summary'!M9</f>
        <v>-1.8965743836800131</v>
      </c>
      <c r="N9" s="25">
        <f>('FY 2018 FR-3 Summary'!N11-'FY 2017 FR-3 Summary'!N9)/'FY 2017 FR-3 Summary'!N9</f>
        <v>0.1668530760003083</v>
      </c>
      <c r="O9" s="25">
        <f>('FY 2018 FR-3 Summary'!O11-'FY 2017 FR-3 Summary'!O9)/'FY 2017 FR-3 Summary'!O9</f>
        <v>-3.4062471143092639E-2</v>
      </c>
      <c r="P9" s="25">
        <f>('FY 2018 FR-3 Summary'!P11-'FY 2017 FR-3 Summary'!P9)/'FY 2017 FR-3 Summary'!P9</f>
        <v>-0.17218581437184127</v>
      </c>
      <c r="Q9" s="25">
        <f>('FY 2018 FR-3 Summary'!Q11-'FY 2017 FR-3 Summary'!Q9)/'FY 2017 FR-3 Summary'!Q9</f>
        <v>6.6284373976681674E-2</v>
      </c>
      <c r="R9" s="25">
        <f>('FY 2018 FR-3 Summary'!R11-'FY 2017 FR-3 Summary'!R9)/'FY 2017 FR-3 Summary'!R9</f>
        <v>0</v>
      </c>
      <c r="S9" s="25">
        <f>('FY 2018 FR-3 Summary'!S11-'FY 2017 FR-3 Summary'!S9)/'FY 2017 FR-3 Summary'!S9</f>
        <v>2.5122693454456939E-2</v>
      </c>
      <c r="T9" s="25">
        <f>('FY 2018 FR-3 Summary'!T11-'FY 2017 FR-3 Summary'!T9)/'FY 2017 FR-3 Summary'!T9</f>
        <v>0.31447466849229255</v>
      </c>
      <c r="U9" s="25">
        <f>('FY 2018 FR-3 Summary'!U11-'FY 2017 FR-3 Summary'!U9)/'FY 2017 FR-3 Summary'!U9</f>
        <v>-0.92011218717582433</v>
      </c>
      <c r="V9" s="25">
        <f>('FY 2018 FR-3 Summary'!V11-'FY 2017 FR-3 Summary'!V9)/'FY 2017 FR-3 Summary'!V9</f>
        <v>7.2138886049490522E-2</v>
      </c>
      <c r="W9" s="25">
        <f>('FY 2018 FR-3 Summary'!W11-'FY 2017 FR-3 Summary'!W9)/'FY 2017 FR-3 Summary'!W9</f>
        <v>0.14718153720608151</v>
      </c>
      <c r="X9" s="25">
        <f>('FY 2018 FR-3 Summary'!X11-'FY 2017 FR-3 Summary'!X9)/'FY 2017 FR-3 Summary'!X9</f>
        <v>1.0094261930555019E-2</v>
      </c>
    </row>
    <row r="10" spans="1:25" x14ac:dyDescent="0.25">
      <c r="A10" s="4" t="s">
        <v>7</v>
      </c>
      <c r="B10" s="1" t="s">
        <v>43</v>
      </c>
      <c r="C10" s="1" t="s">
        <v>107</v>
      </c>
      <c r="D10" s="15">
        <v>2018</v>
      </c>
      <c r="E10" s="3">
        <v>43281</v>
      </c>
      <c r="F10" s="25">
        <f>('FY 2018 FR-3 Summary'!F12-'FY 2017 FR-3 Summary'!F10)/'FY 2017 FR-3 Summary'!F10</f>
        <v>4.5902039406446361E-2</v>
      </c>
      <c r="G10" s="25">
        <f>('FY 2018 FR-3 Summary'!G12-'FY 2017 FR-3 Summary'!G10)/'FY 2017 FR-3 Summary'!G10</f>
        <v>3.6386979427391761E-2</v>
      </c>
      <c r="H10" s="25">
        <f>('FY 2018 FR-3 Summary'!H12-'FY 2017 FR-3 Summary'!H10)/'FY 2017 FR-3 Summary'!H10</f>
        <v>-2.6477424916488356E-3</v>
      </c>
      <c r="I10" s="25">
        <f>('FY 2018 FR-3 Summary'!I12-'FY 2017 FR-3 Summary'!I10)/'FY 2017 FR-3 Summary'!I10</f>
        <v>3.5707218721386852E-2</v>
      </c>
      <c r="J10" s="25">
        <f>('FY 2018 FR-3 Summary'!J12-'FY 2017 FR-3 Summary'!J10)/'FY 2017 FR-3 Summary'!J10</f>
        <v>-4.1144569858690444E-2</v>
      </c>
      <c r="K10" s="25">
        <f>('FY 2018 FR-3 Summary'!K12-'FY 2017 FR-3 Summary'!K10)/'FY 2017 FR-3 Summary'!K10</f>
        <v>-1.8790116740711433</v>
      </c>
      <c r="L10" s="25">
        <f>('FY 2018 FR-3 Summary'!L12-'FY 2017 FR-3 Summary'!L10)/'FY 2017 FR-3 Summary'!L10</f>
        <v>-1.8487067176728866</v>
      </c>
      <c r="M10" s="25">
        <f>('FY 2018 FR-3 Summary'!M12-'FY 2017 FR-3 Summary'!M10)/'FY 2017 FR-3 Summary'!M10</f>
        <v>5.6964779718402907</v>
      </c>
      <c r="N10" s="25">
        <f>('FY 2018 FR-3 Summary'!N12-'FY 2017 FR-3 Summary'!N10)/'FY 2017 FR-3 Summary'!N10</f>
        <v>4.0952676324097458E-2</v>
      </c>
      <c r="O10" s="25">
        <f>('FY 2018 FR-3 Summary'!O12-'FY 2017 FR-3 Summary'!O10)/'FY 2017 FR-3 Summary'!O10</f>
        <v>-2.0508509976697313</v>
      </c>
      <c r="P10" s="25">
        <f>('FY 2018 FR-3 Summary'!P12-'FY 2017 FR-3 Summary'!P10)/'FY 2017 FR-3 Summary'!P10</f>
        <v>-2.0095089061883078</v>
      </c>
      <c r="Q10" s="25">
        <f>('FY 2018 FR-3 Summary'!Q12-'FY 2017 FR-3 Summary'!Q10)/'FY 2017 FR-3 Summary'!Q10</f>
        <v>-0.37440820813484793</v>
      </c>
      <c r="R10" s="25">
        <f>('FY 2018 FR-3 Summary'!R12-'FY 2017 FR-3 Summary'!R10)/'FY 2017 FR-3 Summary'!R10</f>
        <v>-1.1032935974835778</v>
      </c>
      <c r="S10" s="25">
        <f>('FY 2018 FR-3 Summary'!S12-'FY 2017 FR-3 Summary'!S10)/'FY 2017 FR-3 Summary'!S10</f>
        <v>-0.97038804938324397</v>
      </c>
      <c r="T10" s="25">
        <f>('FY 2018 FR-3 Summary'!T12-'FY 2017 FR-3 Summary'!T10)/'FY 2017 FR-3 Summary'!T10</f>
        <v>-4.878582033395025E-2</v>
      </c>
      <c r="U10" s="25">
        <f>('FY 2018 FR-3 Summary'!U12-'FY 2017 FR-3 Summary'!U10)/'FY 2017 FR-3 Summary'!U10</f>
        <v>18.890780614955592</v>
      </c>
      <c r="V10" s="25">
        <f>('FY 2018 FR-3 Summary'!V12-'FY 2017 FR-3 Summary'!V10)/'FY 2017 FR-3 Summary'!V10</f>
        <v>1.4934913695021427E-2</v>
      </c>
      <c r="W10" s="25">
        <f>('FY 2018 FR-3 Summary'!W12-'FY 2017 FR-3 Summary'!W10)/'FY 2017 FR-3 Summary'!W10</f>
        <v>-2.0973318539124928</v>
      </c>
      <c r="X10" s="25">
        <f>('FY 2018 FR-3 Summary'!X12-'FY 2017 FR-3 Summary'!X10)/'FY 2017 FR-3 Summary'!X10</f>
        <v>-6.1414748423786719E-2</v>
      </c>
    </row>
    <row r="11" spans="1:25" x14ac:dyDescent="0.25">
      <c r="A11" s="4" t="s">
        <v>8</v>
      </c>
      <c r="B11" s="1" t="s">
        <v>44</v>
      </c>
      <c r="C11" s="1" t="s">
        <v>107</v>
      </c>
      <c r="D11" s="15">
        <v>2018</v>
      </c>
      <c r="E11" s="3">
        <v>43281</v>
      </c>
      <c r="F11" s="25">
        <f>('FY 2018 FR-3 Summary'!F13-'FY 2017 FR-3 Summary'!F11)/'FY 2017 FR-3 Summary'!F11</f>
        <v>0.20686869857829232</v>
      </c>
      <c r="G11" s="25">
        <f>('FY 2018 FR-3 Summary'!G13-'FY 2017 FR-3 Summary'!G11)/'FY 2017 FR-3 Summary'!G11</f>
        <v>0.18741617950757719</v>
      </c>
      <c r="H11" s="25">
        <f>('FY 2018 FR-3 Summary'!H13-'FY 2017 FR-3 Summary'!H11)/'FY 2017 FR-3 Summary'!H11</f>
        <v>-0.22396883832722031</v>
      </c>
      <c r="I11" s="25">
        <f>('FY 2018 FR-3 Summary'!I13-'FY 2017 FR-3 Summary'!I11)/'FY 2017 FR-3 Summary'!I11</f>
        <v>0.1824217070412418</v>
      </c>
      <c r="J11" s="25">
        <f>('FY 2018 FR-3 Summary'!J13-'FY 2017 FR-3 Summary'!J11)/'FY 2017 FR-3 Summary'!J11</f>
        <v>0.14284293647884624</v>
      </c>
      <c r="K11" s="25">
        <f>('FY 2018 FR-3 Summary'!K13-'FY 2017 FR-3 Summary'!K11)/'FY 2017 FR-3 Summary'!K11</f>
        <v>-0.91473721404918384</v>
      </c>
      <c r="L11" s="25">
        <f>('FY 2018 FR-3 Summary'!L13-'FY 2017 FR-3 Summary'!L11)/'FY 2017 FR-3 Summary'!L11</f>
        <v>-0.92789138981204256</v>
      </c>
      <c r="M11" s="25">
        <f>('FY 2018 FR-3 Summary'!M13-'FY 2017 FR-3 Summary'!M11)/'FY 2017 FR-3 Summary'!M11</f>
        <v>-1.6733587363560427</v>
      </c>
      <c r="N11" s="25">
        <f>('FY 2018 FR-3 Summary'!N13-'FY 2017 FR-3 Summary'!N11)/'FY 2017 FR-3 Summary'!N11</f>
        <v>0.12939432520550867</v>
      </c>
      <c r="O11" s="25">
        <f>('FY 2018 FR-3 Summary'!O13-'FY 2017 FR-3 Summary'!O11)/'FY 2017 FR-3 Summary'!O11</f>
        <v>1.8713734708860847</v>
      </c>
      <c r="P11" s="25">
        <f>('FY 2018 FR-3 Summary'!P13-'FY 2017 FR-3 Summary'!P11)/'FY 2017 FR-3 Summary'!P11</f>
        <v>1.5424011851339869</v>
      </c>
      <c r="Q11" s="25">
        <f>('FY 2018 FR-3 Summary'!Q13-'FY 2017 FR-3 Summary'!Q11)/'FY 2017 FR-3 Summary'!Q11</f>
        <v>-0.1363353627504571</v>
      </c>
      <c r="R11" s="25">
        <f>('FY 2018 FR-3 Summary'!R13-'FY 2017 FR-3 Summary'!R11)/'FY 2017 FR-3 Summary'!R11</f>
        <v>5.4589275656086643E-2</v>
      </c>
      <c r="S11" s="25">
        <f>('FY 2018 FR-3 Summary'!S13-'FY 2017 FR-3 Summary'!S11)/'FY 2017 FR-3 Summary'!S11</f>
        <v>1.138325938575045E-2</v>
      </c>
      <c r="T11" s="25">
        <f>('FY 2018 FR-3 Summary'!T13-'FY 2017 FR-3 Summary'!T11)/'FY 2017 FR-3 Summary'!T11</f>
        <v>-0.10429770927230839</v>
      </c>
      <c r="U11" s="25">
        <f>('FY 2018 FR-3 Summary'!U13-'FY 2017 FR-3 Summary'!U11)/'FY 2017 FR-3 Summary'!U11</f>
        <v>-1.1091419884978506</v>
      </c>
      <c r="V11" s="25">
        <f>('FY 2018 FR-3 Summary'!V13-'FY 2017 FR-3 Summary'!V11)/'FY 2017 FR-3 Summary'!V11</f>
        <v>3.7959039787295416E-2</v>
      </c>
      <c r="W11" s="25">
        <f>('FY 2018 FR-3 Summary'!W13-'FY 2017 FR-3 Summary'!W11)/'FY 2017 FR-3 Summary'!W11</f>
        <v>0.28666616314936338</v>
      </c>
      <c r="X11" s="25">
        <f>('FY 2018 FR-3 Summary'!X13-'FY 2017 FR-3 Summary'!X11)/'FY 2017 FR-3 Summary'!X11</f>
        <v>-2.2216506810371531E-2</v>
      </c>
    </row>
    <row r="12" spans="1:25" x14ac:dyDescent="0.25">
      <c r="A12" s="4" t="s">
        <v>9</v>
      </c>
      <c r="B12" s="1" t="s">
        <v>42</v>
      </c>
      <c r="C12" s="1" t="s">
        <v>106</v>
      </c>
      <c r="D12" s="15">
        <v>2018</v>
      </c>
      <c r="E12" s="3">
        <v>43465</v>
      </c>
      <c r="F12" s="25">
        <f>('FY 2018 FR-3 Summary'!F14-'FY 2017 FR-3 Summary'!F12)/'FY 2017 FR-3 Summary'!F12</f>
        <v>3.1491960676430092E-2</v>
      </c>
      <c r="G12" s="25">
        <f>('FY 2018 FR-3 Summary'!G14-'FY 2017 FR-3 Summary'!G12)/'FY 2017 FR-3 Summary'!G12</f>
        <v>1.9942871523781307E-2</v>
      </c>
      <c r="H12" s="25">
        <f>('FY 2018 FR-3 Summary'!H14-'FY 2017 FR-3 Summary'!H12)/'FY 2017 FR-3 Summary'!H12</f>
        <v>0.21513646056446376</v>
      </c>
      <c r="I12" s="25">
        <f>('FY 2018 FR-3 Summary'!I14-'FY 2017 FR-3 Summary'!I12)/'FY 2017 FR-3 Summary'!I12</f>
        <v>3.0203567396204573E-2</v>
      </c>
      <c r="J12" s="25">
        <f>('FY 2018 FR-3 Summary'!J14-'FY 2017 FR-3 Summary'!J12)/'FY 2017 FR-3 Summary'!J12</f>
        <v>5.1626194773385127E-2</v>
      </c>
      <c r="K12" s="25">
        <f>('FY 2018 FR-3 Summary'!K14-'FY 2017 FR-3 Summary'!K12)/'FY 2017 FR-3 Summary'!K12</f>
        <v>0.67955549475340715</v>
      </c>
      <c r="L12" s="25">
        <f>('FY 2018 FR-3 Summary'!L14-'FY 2017 FR-3 Summary'!L12)/'FY 2017 FR-3 Summary'!L12</f>
        <v>0.63031419023175395</v>
      </c>
      <c r="M12" s="25">
        <f>('FY 2018 FR-3 Summary'!M14-'FY 2017 FR-3 Summary'!M12)/'FY 2017 FR-3 Summary'!M12</f>
        <v>-1.3577881755386405</v>
      </c>
      <c r="N12" s="25">
        <f>('FY 2018 FR-3 Summary'!N14-'FY 2017 FR-3 Summary'!N12)/'FY 2017 FR-3 Summary'!N12</f>
        <v>2.4023104325286058E-2</v>
      </c>
      <c r="O12" s="25">
        <f>('FY 2018 FR-3 Summary'!O14-'FY 2017 FR-3 Summary'!O12)/'FY 2017 FR-3 Summary'!O12</f>
        <v>0.98695696570430669</v>
      </c>
      <c r="P12" s="25">
        <f>('FY 2018 FR-3 Summary'!P14-'FY 2017 FR-3 Summary'!P12)/'FY 2017 FR-3 Summary'!P12</f>
        <v>0.94034388219539611</v>
      </c>
      <c r="Q12" s="25">
        <f>('FY 2018 FR-3 Summary'!Q14-'FY 2017 FR-3 Summary'!Q12)/'FY 2017 FR-3 Summary'!Q12</f>
        <v>0.17450966620893105</v>
      </c>
      <c r="R12" s="25">
        <f>('FY 2018 FR-3 Summary'!R14-'FY 2017 FR-3 Summary'!R12)/'FY 2017 FR-3 Summary'!R12</f>
        <v>0.43236888550209063</v>
      </c>
      <c r="S12" s="25">
        <f>('FY 2018 FR-3 Summary'!S14-'FY 2017 FR-3 Summary'!S12)/'FY 2017 FR-3 Summary'!S12</f>
        <v>0.22905750995789823</v>
      </c>
      <c r="T12" s="25">
        <f>('FY 2018 FR-3 Summary'!T14-'FY 2017 FR-3 Summary'!T12)/'FY 2017 FR-3 Summary'!T12</f>
        <v>-9.8374572726649734E-2</v>
      </c>
      <c r="U12" s="25">
        <f>('FY 2018 FR-3 Summary'!U14-'FY 2017 FR-3 Summary'!U12)/'FY 2017 FR-3 Summary'!U12</f>
        <v>-3.3284219042493119</v>
      </c>
      <c r="V12" s="25">
        <f>('FY 2018 FR-3 Summary'!V14-'FY 2017 FR-3 Summary'!V12)/'FY 2017 FR-3 Summary'!V12</f>
        <v>4.4182653561492938E-2</v>
      </c>
      <c r="W12" s="25">
        <f>('FY 2018 FR-3 Summary'!W14-'FY 2017 FR-3 Summary'!W12)/'FY 2017 FR-3 Summary'!W12</f>
        <v>6.7529353260409861E-2</v>
      </c>
      <c r="X12" s="25">
        <f>('FY 2018 FR-3 Summary'!X14-'FY 2017 FR-3 Summary'!X12)/'FY 2017 FR-3 Summary'!X12</f>
        <v>1.2713154499249115E-2</v>
      </c>
    </row>
    <row r="13" spans="1:25" x14ac:dyDescent="0.25">
      <c r="A13" s="4" t="s">
        <v>1</v>
      </c>
      <c r="B13" s="1" t="s">
        <v>44</v>
      </c>
      <c r="C13" s="1" t="s">
        <v>107</v>
      </c>
      <c r="D13" s="15">
        <v>2018</v>
      </c>
      <c r="E13" s="3">
        <v>43281</v>
      </c>
      <c r="F13" s="25">
        <f>('FY 2018 FR-3 Summary'!F15-'FY 2017 FR-3 Summary'!F13)/'FY 2017 FR-3 Summary'!F13</f>
        <v>0.12683007981866229</v>
      </c>
      <c r="G13" s="25">
        <f>('FY 2018 FR-3 Summary'!G15-'FY 2017 FR-3 Summary'!G13)/'FY 2017 FR-3 Summary'!G13</f>
        <v>4.2703959559913449E-2</v>
      </c>
      <c r="H13" s="25">
        <f>('FY 2018 FR-3 Summary'!H15-'FY 2017 FR-3 Summary'!H13)/'FY 2017 FR-3 Summary'!H13</f>
        <v>-7.1595388083425943E-2</v>
      </c>
      <c r="I13" s="25">
        <f>('FY 2018 FR-3 Summary'!I15-'FY 2017 FR-3 Summary'!I13)/'FY 2017 FR-3 Summary'!I13</f>
        <v>3.3761147216073491E-2</v>
      </c>
      <c r="J13" s="25">
        <f>('FY 2018 FR-3 Summary'!J15-'FY 2017 FR-3 Summary'!J13)/'FY 2017 FR-3 Summary'!J13</f>
        <v>0.10463412267212358</v>
      </c>
      <c r="K13" s="25">
        <f>('FY 2018 FR-3 Summary'!K15-'FY 2017 FR-3 Summary'!K13)/'FY 2017 FR-3 Summary'!K13</f>
        <v>-0.63182217433161481</v>
      </c>
      <c r="L13" s="25">
        <f>('FY 2018 FR-3 Summary'!L15-'FY 2017 FR-3 Summary'!L13)/'FY 2017 FR-3 Summary'!L13</f>
        <v>-0.64384633078937936</v>
      </c>
      <c r="M13" s="25">
        <f>('FY 2018 FR-3 Summary'!M15-'FY 2017 FR-3 Summary'!M13)/'FY 2017 FR-3 Summary'!M13</f>
        <v>-0.61910019794729798</v>
      </c>
      <c r="N13" s="25">
        <f>('FY 2018 FR-3 Summary'!N15-'FY 2017 FR-3 Summary'!N13)/'FY 2017 FR-3 Summary'!N13</f>
        <v>-3.5278839435479228E-2</v>
      </c>
      <c r="O13" s="25">
        <f>('FY 2018 FR-3 Summary'!O15-'FY 2017 FR-3 Summary'!O13)/'FY 2017 FR-3 Summary'!O13</f>
        <v>-0.62480814940856644</v>
      </c>
      <c r="P13" s="25">
        <f>('FY 2018 FR-3 Summary'!P15-'FY 2017 FR-3 Summary'!P13)/'FY 2017 FR-3 Summary'!P13</f>
        <v>-0.61108777755855948</v>
      </c>
      <c r="Q13" s="25">
        <f>('FY 2018 FR-3 Summary'!Q15-'FY 2017 FR-3 Summary'!Q13)/'FY 2017 FR-3 Summary'!Q13</f>
        <v>6.8591081483388064E-2</v>
      </c>
      <c r="R13" s="25">
        <f>('FY 2018 FR-3 Summary'!R15-'FY 2017 FR-3 Summary'!R13)/'FY 2017 FR-3 Summary'!R13</f>
        <v>0.63409235728594882</v>
      </c>
      <c r="S13" s="25">
        <f>('FY 2018 FR-3 Summary'!S15-'FY 2017 FR-3 Summary'!S13)/'FY 2017 FR-3 Summary'!S13</f>
        <v>0.21075854197499885</v>
      </c>
      <c r="T13" s="25">
        <f>('FY 2018 FR-3 Summary'!T15-'FY 2017 FR-3 Summary'!T13)/'FY 2017 FR-3 Summary'!T13</f>
        <v>0.39725645731167519</v>
      </c>
      <c r="U13" s="25">
        <f>('FY 2018 FR-3 Summary'!U15-'FY 2017 FR-3 Summary'!U13)/'FY 2017 FR-3 Summary'!U13</f>
        <v>-0.46946478000320035</v>
      </c>
      <c r="V13" s="25">
        <f>('FY 2018 FR-3 Summary'!V15-'FY 2017 FR-3 Summary'!V13)/'FY 2017 FR-3 Summary'!V13</f>
        <v>7.2048860822664318E-2</v>
      </c>
      <c r="W13" s="25">
        <f>('FY 2018 FR-3 Summary'!W15-'FY 2017 FR-3 Summary'!W13)/'FY 2017 FR-3 Summary'!W13</f>
        <v>9.7250703316503526E-2</v>
      </c>
      <c r="X13" s="25">
        <f>('FY 2018 FR-3 Summary'!X15-'FY 2017 FR-3 Summary'!X13)/'FY 2017 FR-3 Summary'!X13</f>
        <v>4.679320386762284E-2</v>
      </c>
    </row>
    <row r="14" spans="1:25" x14ac:dyDescent="0.25">
      <c r="A14" s="4" t="s">
        <v>10</v>
      </c>
      <c r="B14" s="1" t="s">
        <v>44</v>
      </c>
      <c r="C14" s="1" t="s">
        <v>107</v>
      </c>
      <c r="D14" s="15">
        <v>2018</v>
      </c>
      <c r="E14" s="3">
        <v>43220</v>
      </c>
      <c r="F14" s="25">
        <f>('FY 2018 FR-3 Summary'!F16-'FY 2017 FR-3 Summary'!F14)/'FY 2017 FR-3 Summary'!F14</f>
        <v>4.707508176464581E-2</v>
      </c>
      <c r="G14" s="25">
        <f>('FY 2018 FR-3 Summary'!G16-'FY 2017 FR-3 Summary'!G14)/'FY 2017 FR-3 Summary'!G14</f>
        <v>9.7207131324552346E-2</v>
      </c>
      <c r="H14" s="25">
        <f>('FY 2018 FR-3 Summary'!H16-'FY 2017 FR-3 Summary'!H14)/'FY 2017 FR-3 Summary'!H14</f>
        <v>0.36069110409752703</v>
      </c>
      <c r="I14" s="25">
        <f>('FY 2018 FR-3 Summary'!I16-'FY 2017 FR-3 Summary'!I14)/'FY 2017 FR-3 Summary'!I14</f>
        <v>0.10743862323679026</v>
      </c>
      <c r="J14" s="25">
        <f>('FY 2018 FR-3 Summary'!J16-'FY 2017 FR-3 Summary'!J14)/'FY 2017 FR-3 Summary'!J14</f>
        <v>0.13852289765780676</v>
      </c>
      <c r="K14" s="25">
        <f>('FY 2018 FR-3 Summary'!K16-'FY 2017 FR-3 Summary'!K14)/'FY 2017 FR-3 Summary'!K14</f>
        <v>-0.82701167232378203</v>
      </c>
      <c r="L14" s="25">
        <f>('FY 2018 FR-3 Summary'!L16-'FY 2017 FR-3 Summary'!L14)/'FY 2017 FR-3 Summary'!L14</f>
        <v>-0.84379420760076751</v>
      </c>
      <c r="M14" s="25">
        <f>('FY 2018 FR-3 Summary'!M16-'FY 2017 FR-3 Summary'!M14)/'FY 2017 FR-3 Summary'!M14</f>
        <v>-0.32215154611720237</v>
      </c>
      <c r="N14" s="25">
        <f>('FY 2018 FR-3 Summary'!N16-'FY 2017 FR-3 Summary'!N14)/'FY 2017 FR-3 Summary'!N14</f>
        <v>8.34484208253745E-2</v>
      </c>
      <c r="O14" s="25">
        <f>('FY 2018 FR-3 Summary'!O16-'FY 2017 FR-3 Summary'!O14)/'FY 2017 FR-3 Summary'!O14</f>
        <v>-0.50009286655546192</v>
      </c>
      <c r="P14" s="25">
        <f>('FY 2018 FR-3 Summary'!P16-'FY 2017 FR-3 Summary'!P14)/'FY 2017 FR-3 Summary'!P14</f>
        <v>-0.53859627847931402</v>
      </c>
      <c r="Q14" s="25">
        <f>('FY 2018 FR-3 Summary'!Q16-'FY 2017 FR-3 Summary'!Q14)/'FY 2017 FR-3 Summary'!Q14</f>
        <v>0.57561273987899908</v>
      </c>
      <c r="R14" s="25">
        <f>('FY 2018 FR-3 Summary'!R16-'FY 2017 FR-3 Summary'!R14)/'FY 2017 FR-3 Summary'!R14</f>
        <v>-4.9678809398270719E-2</v>
      </c>
      <c r="S14" s="25">
        <f>('FY 2018 FR-3 Summary'!S16-'FY 2017 FR-3 Summary'!S14)/'FY 2017 FR-3 Summary'!S14</f>
        <v>0.31031668022782749</v>
      </c>
      <c r="T14" s="25">
        <f>('FY 2018 FR-3 Summary'!T16-'FY 2017 FR-3 Summary'!T14)/'FY 2017 FR-3 Summary'!T14</f>
        <v>0.3125286214540724</v>
      </c>
      <c r="U14" s="25">
        <f>('FY 2018 FR-3 Summary'!U16-'FY 2017 FR-3 Summary'!U14)/'FY 2017 FR-3 Summary'!U14</f>
        <v>-7.077563699457722E-3</v>
      </c>
      <c r="V14" s="25">
        <f>('FY 2018 FR-3 Summary'!V16-'FY 2017 FR-3 Summary'!V14)/'FY 2017 FR-3 Summary'!V14</f>
        <v>0.1156607295353369</v>
      </c>
      <c r="W14" s="25">
        <f>('FY 2018 FR-3 Summary'!W16-'FY 2017 FR-3 Summary'!W14)/'FY 2017 FR-3 Summary'!W14</f>
        <v>7.5558415600480974E-2</v>
      </c>
      <c r="X14" s="25">
        <f>('FY 2018 FR-3 Summary'!X16-'FY 2017 FR-3 Summary'!X14)/'FY 2017 FR-3 Summary'!X14</f>
        <v>0.16781853694052679</v>
      </c>
    </row>
    <row r="15" spans="1:25" x14ac:dyDescent="0.25">
      <c r="A15" s="4" t="s">
        <v>11</v>
      </c>
      <c r="B15" s="1" t="s">
        <v>44</v>
      </c>
      <c r="C15" s="1" t="s">
        <v>107</v>
      </c>
      <c r="D15" s="15">
        <v>2018</v>
      </c>
      <c r="E15" s="3">
        <v>43281</v>
      </c>
      <c r="F15" s="25">
        <f>('FY 2018 FR-3 Summary'!F17-'FY 2017 FR-3 Summary'!F15)/'FY 2017 FR-3 Summary'!F15</f>
        <v>-4.4952569552880132E-3</v>
      </c>
      <c r="G15" s="25">
        <f>('FY 2018 FR-3 Summary'!G17-'FY 2017 FR-3 Summary'!G15)/'FY 2017 FR-3 Summary'!G15</f>
        <v>2.8800972062853012E-2</v>
      </c>
      <c r="H15" s="25">
        <f>('FY 2018 FR-3 Summary'!H17-'FY 2017 FR-3 Summary'!H15)/'FY 2017 FR-3 Summary'!H15</f>
        <v>-6.6328007265541569E-2</v>
      </c>
      <c r="I15" s="25">
        <f>('FY 2018 FR-3 Summary'!I17-'FY 2017 FR-3 Summary'!I15)/'FY 2017 FR-3 Summary'!I15</f>
        <v>2.1240255656570277E-2</v>
      </c>
      <c r="J15" s="25">
        <f>('FY 2018 FR-3 Summary'!J17-'FY 2017 FR-3 Summary'!J15)/'FY 2017 FR-3 Summary'!J15</f>
        <v>4.7231006308259549E-2</v>
      </c>
      <c r="K15" s="25">
        <f>('FY 2018 FR-3 Summary'!K17-'FY 2017 FR-3 Summary'!K15)/'FY 2017 FR-3 Summary'!K15</f>
        <v>1.4991895554099217</v>
      </c>
      <c r="L15" s="25">
        <f>('FY 2018 FR-3 Summary'!L17-'FY 2017 FR-3 Summary'!L15)/'FY 2017 FR-3 Summary'!L15</f>
        <v>1.4472101854261026</v>
      </c>
      <c r="M15" s="25">
        <f>('FY 2018 FR-3 Summary'!M17-'FY 2017 FR-3 Summary'!M15)/'FY 2017 FR-3 Summary'!M15</f>
        <v>0.22633517665414193</v>
      </c>
      <c r="N15" s="25">
        <f>('FY 2018 FR-3 Summary'!N17-'FY 2017 FR-3 Summary'!N15)/'FY 2017 FR-3 Summary'!N15</f>
        <v>2.5774996581952571E-2</v>
      </c>
      <c r="O15" s="25">
        <f>('FY 2018 FR-3 Summary'!O17-'FY 2017 FR-3 Summary'!O15)/'FY 2017 FR-3 Summary'!O15</f>
        <v>-4.6112854331755573</v>
      </c>
      <c r="P15" s="25">
        <f>('FY 2018 FR-3 Summary'!P17-'FY 2017 FR-3 Summary'!P15)/'FY 2017 FR-3 Summary'!P15</f>
        <v>-4.5205434380921172</v>
      </c>
      <c r="Q15" s="25">
        <f>('FY 2018 FR-3 Summary'!Q17-'FY 2017 FR-3 Summary'!Q15)/'FY 2017 FR-3 Summary'!Q15</f>
        <v>0.42851398639396637</v>
      </c>
      <c r="R15" s="25">
        <f>('FY 2018 FR-3 Summary'!R17-'FY 2017 FR-3 Summary'!R15)/'FY 2017 FR-3 Summary'!R15</f>
        <v>-6.6114205788252153E-2</v>
      </c>
      <c r="S15" s="25">
        <f>('FY 2018 FR-3 Summary'!S17-'FY 2017 FR-3 Summary'!S15)/'FY 2017 FR-3 Summary'!S15</f>
        <v>-1.3834216828720587E-2</v>
      </c>
      <c r="T15" s="25">
        <f>('FY 2018 FR-3 Summary'!T17-'FY 2017 FR-3 Summary'!T15)/'FY 2017 FR-3 Summary'!T15</f>
        <v>-4.6496434745799377E-2</v>
      </c>
      <c r="U15" s="25">
        <f>('FY 2018 FR-3 Summary'!U17-'FY 2017 FR-3 Summary'!U15)/'FY 2017 FR-3 Summary'!U15</f>
        <v>-0.70246714819418687</v>
      </c>
      <c r="V15" s="25">
        <f>('FY 2018 FR-3 Summary'!V17-'FY 2017 FR-3 Summary'!V15)/'FY 2017 FR-3 Summary'!V15</f>
        <v>1.1090786775856249E-2</v>
      </c>
      <c r="W15" s="25">
        <f>('FY 2018 FR-3 Summary'!W17-'FY 2017 FR-3 Summary'!W15)/'FY 2017 FR-3 Summary'!W15</f>
        <v>7.8924748299430469E-2</v>
      </c>
      <c r="X15" s="25">
        <f>('FY 2018 FR-3 Summary'!X17-'FY 2017 FR-3 Summary'!X15)/'FY 2017 FR-3 Summary'!X15</f>
        <v>-8.8356610672487554E-2</v>
      </c>
    </row>
    <row r="16" spans="1:25" x14ac:dyDescent="0.25">
      <c r="A16" s="4" t="s">
        <v>14</v>
      </c>
      <c r="B16" s="1" t="s">
        <v>42</v>
      </c>
      <c r="C16" s="1" t="s">
        <v>106</v>
      </c>
      <c r="D16" s="15">
        <v>2018</v>
      </c>
      <c r="E16" s="3">
        <v>43465</v>
      </c>
      <c r="F16" s="25"/>
      <c r="G16" s="25"/>
      <c r="H16" s="25"/>
      <c r="I16" s="25">
        <f>('FY 2018 FR-3 Summary'!I18-'FY 2017 FR-3 Summary'!I16)/'FY 2017 FR-3 Summary'!I16</f>
        <v>-3.5671685391284349E-3</v>
      </c>
      <c r="J16" s="25">
        <f>('FY 2018 FR-3 Summary'!J18-'FY 2017 FR-3 Summary'!J16)/'FY 2017 FR-3 Summary'!J16</f>
        <v>3.679979569165924E-2</v>
      </c>
      <c r="K16" s="25">
        <f>('FY 2018 FR-3 Summary'!K18-'FY 2017 FR-3 Summary'!K16)/'FY 2017 FR-3 Summary'!K16</f>
        <v>-0.32987027518369594</v>
      </c>
      <c r="L16" s="25">
        <f>('FY 2018 FR-3 Summary'!L18-'FY 2017 FR-3 Summary'!L16)/'FY 2017 FR-3 Summary'!L16</f>
        <v>-0.32747125179142889</v>
      </c>
      <c r="M16" s="25">
        <f>('FY 2018 FR-3 Summary'!M18-'FY 2017 FR-3 Summary'!M16)/'FY 2017 FR-3 Summary'!M16</f>
        <v>3.1755019068007613</v>
      </c>
      <c r="N16" s="25">
        <f>('FY 2018 FR-3 Summary'!N18-'FY 2017 FR-3 Summary'!N16)/'FY 2017 FR-3 Summary'!N16</f>
        <v>7.3311839433172106E-3</v>
      </c>
      <c r="O16" s="25">
        <f>('FY 2018 FR-3 Summary'!O18-'FY 2017 FR-3 Summary'!O16)/'FY 2017 FR-3 Summary'!O16</f>
        <v>-0.22365834861364664</v>
      </c>
      <c r="P16" s="25">
        <f>('FY 2018 FR-3 Summary'!P18-'FY 2017 FR-3 Summary'!P16)/'FY 2017 FR-3 Summary'!P16</f>
        <v>-0.22930843027486547</v>
      </c>
      <c r="Q16" s="25">
        <f>('FY 2018 FR-3 Summary'!Q18-'FY 2017 FR-3 Summary'!Q16)/'FY 2017 FR-3 Summary'!Q16</f>
        <v>0.35465657508859399</v>
      </c>
      <c r="R16" s="25">
        <f>('FY 2018 FR-3 Summary'!R18-'FY 2017 FR-3 Summary'!R16)/'FY 2017 FR-3 Summary'!R16</f>
        <v>-1</v>
      </c>
      <c r="S16" s="25">
        <f>('FY 2018 FR-3 Summary'!S18-'FY 2017 FR-3 Summary'!S16)/'FY 2017 FR-3 Summary'!S16</f>
        <v>-0.30927513137731522</v>
      </c>
      <c r="T16" s="25">
        <f>('FY 2018 FR-3 Summary'!T18-'FY 2017 FR-3 Summary'!T16)/'FY 2017 FR-3 Summary'!T16</f>
        <v>0.22327155298000123</v>
      </c>
      <c r="U16" s="25">
        <f>('FY 2018 FR-3 Summary'!U18-'FY 2017 FR-3 Summary'!U16)/'FY 2017 FR-3 Summary'!U16</f>
        <v>-2.3851972060454001</v>
      </c>
      <c r="V16" s="25">
        <f>('FY 2018 FR-3 Summary'!V18-'FY 2017 FR-3 Summary'!V16)/'FY 2017 FR-3 Summary'!V16</f>
        <v>6.182568612396263E-2</v>
      </c>
      <c r="W16" s="25">
        <f>('FY 2018 FR-3 Summary'!W18-'FY 2017 FR-3 Summary'!W16)/'FY 2017 FR-3 Summary'!W16</f>
        <v>5.6171470670681421E-2</v>
      </c>
      <c r="X16" s="25">
        <f>('FY 2018 FR-3 Summary'!X18-'FY 2017 FR-3 Summary'!X16)/'FY 2017 FR-3 Summary'!X16</f>
        <v>7.3506071870258857E-2</v>
      </c>
    </row>
    <row r="17" spans="1:24" x14ac:dyDescent="0.25">
      <c r="A17" s="4" t="s">
        <v>88</v>
      </c>
      <c r="B17" s="1" t="s">
        <v>42</v>
      </c>
      <c r="C17" s="1" t="s">
        <v>106</v>
      </c>
      <c r="D17" s="15">
        <v>2018</v>
      </c>
      <c r="E17" s="3">
        <v>43465</v>
      </c>
      <c r="F17" s="25"/>
      <c r="G17" s="25"/>
      <c r="H17" s="25"/>
      <c r="I17" s="25">
        <f>('FY 2018 FR-3 Summary'!I19-'FY 2017 FR-3 Summary'!I17)/'FY 2017 FR-3 Summary'!I17</f>
        <v>1.9589950471626542E-2</v>
      </c>
      <c r="J17" s="25">
        <f>('FY 2018 FR-3 Summary'!J19-'FY 2017 FR-3 Summary'!J17)/'FY 2017 FR-3 Summary'!J17</f>
        <v>5.9524745645600896E-2</v>
      </c>
      <c r="K17" s="25">
        <f>('FY 2018 FR-3 Summary'!K19-'FY 2017 FR-3 Summary'!K17)/'FY 2017 FR-3 Summary'!K17</f>
        <v>-0.29092994540603295</v>
      </c>
      <c r="L17" s="25">
        <f>('FY 2018 FR-3 Summary'!L19-'FY 2017 FR-3 Summary'!L17)/'FY 2017 FR-3 Summary'!L17</f>
        <v>-0.30455370390226333</v>
      </c>
      <c r="M17" s="25">
        <f>('FY 2018 FR-3 Summary'!M19-'FY 2017 FR-3 Summary'!M17)/'FY 2017 FR-3 Summary'!M17</f>
        <v>3.2178211567435491</v>
      </c>
      <c r="N17" s="25">
        <f>('FY 2018 FR-3 Summary'!N19-'FY 2017 FR-3 Summary'!N17)/'FY 2017 FR-3 Summary'!N17</f>
        <v>3.1309587134983989E-2</v>
      </c>
      <c r="O17" s="25">
        <f>('FY 2018 FR-3 Summary'!O19-'FY 2017 FR-3 Summary'!O17)/'FY 2017 FR-3 Summary'!O17</f>
        <v>-0.18122257227048746</v>
      </c>
      <c r="P17" s="25">
        <f>('FY 2018 FR-3 Summary'!P19-'FY 2017 FR-3 Summary'!P17)/'FY 2017 FR-3 Summary'!P17</f>
        <v>-0.20607988334123181</v>
      </c>
      <c r="Q17" s="25">
        <f>('FY 2018 FR-3 Summary'!Q19-'FY 2017 FR-3 Summary'!Q17)/'FY 2017 FR-3 Summary'!Q17</f>
        <v>0.25920621245807146</v>
      </c>
      <c r="R17" s="25">
        <f>('FY 2018 FR-3 Summary'!R19-'FY 2017 FR-3 Summary'!R17)/'FY 2017 FR-3 Summary'!R17</f>
        <v>-1</v>
      </c>
      <c r="S17" s="25">
        <f>('FY 2018 FR-3 Summary'!S19-'FY 2017 FR-3 Summary'!S17)/'FY 2017 FR-3 Summary'!S17</f>
        <v>-0.28810710059639422</v>
      </c>
      <c r="T17" s="25">
        <f>('FY 2018 FR-3 Summary'!T19-'FY 2017 FR-3 Summary'!T17)/'FY 2017 FR-3 Summary'!T17</f>
        <v>0.3089770377411904</v>
      </c>
      <c r="U17" s="25">
        <f>('FY 2018 FR-3 Summary'!U19-'FY 2017 FR-3 Summary'!U17)/'FY 2017 FR-3 Summary'!U17</f>
        <v>-1.9324547309490439</v>
      </c>
      <c r="V17" s="25">
        <f>('FY 2018 FR-3 Summary'!V19-'FY 2017 FR-3 Summary'!V17)/'FY 2017 FR-3 Summary'!V17</f>
        <v>-8.4089404078124784E-3</v>
      </c>
      <c r="W17" s="25">
        <f>('FY 2018 FR-3 Summary'!W19-'FY 2017 FR-3 Summary'!W17)/'FY 2017 FR-3 Summary'!W17</f>
        <v>0.15581667013685938</v>
      </c>
      <c r="X17" s="25">
        <f>('FY 2018 FR-3 Summary'!X19-'FY 2017 FR-3 Summary'!X17)/'FY 2017 FR-3 Summary'!X17</f>
        <v>-5.824934928066771E-2</v>
      </c>
    </row>
    <row r="18" spans="1:24" x14ac:dyDescent="0.25">
      <c r="A18" s="4" t="s">
        <v>15</v>
      </c>
      <c r="B18" s="1" t="s">
        <v>44</v>
      </c>
      <c r="C18" s="1" t="s">
        <v>107</v>
      </c>
      <c r="D18" s="15">
        <v>2018</v>
      </c>
      <c r="E18" s="3">
        <v>43281</v>
      </c>
      <c r="F18" s="25">
        <f>('FY 2018 FR-3 Summary'!F20-'FY 2017 FR-3 Summary'!F18)/'FY 2017 FR-3 Summary'!F18</f>
        <v>0.13988443382701454</v>
      </c>
      <c r="G18" s="25">
        <f>('FY 2018 FR-3 Summary'!G20-'FY 2017 FR-3 Summary'!G18)/'FY 2017 FR-3 Summary'!G18</f>
        <v>4.5470196043877621E-2</v>
      </c>
      <c r="H18" s="25">
        <f>('FY 2018 FR-3 Summary'!H20-'FY 2017 FR-3 Summary'!H18)/'FY 2017 FR-3 Summary'!H18</f>
        <v>-1</v>
      </c>
      <c r="I18" s="25">
        <f>('FY 2018 FR-3 Summary'!I20-'FY 2017 FR-3 Summary'!I18)/'FY 2017 FR-3 Summary'!I18</f>
        <v>1.8594568444775895E-2</v>
      </c>
      <c r="J18" s="25">
        <f>('FY 2018 FR-3 Summary'!J20-'FY 2017 FR-3 Summary'!J18)/'FY 2017 FR-3 Summary'!J18</f>
        <v>9.8633347528576568E-2</v>
      </c>
      <c r="K18" s="25">
        <f>('FY 2018 FR-3 Summary'!K20-'FY 2017 FR-3 Summary'!K18)/'FY 2017 FR-3 Summary'!K18</f>
        <v>1.3252868242165214</v>
      </c>
      <c r="L18" s="25">
        <f>('FY 2018 FR-3 Summary'!L20-'FY 2017 FR-3 Summary'!L18)/'FY 2017 FR-3 Summary'!L18</f>
        <v>1.282838428803766</v>
      </c>
      <c r="M18" s="25">
        <f>('FY 2018 FR-3 Summary'!M20-'FY 2017 FR-3 Summary'!M18)/'FY 2017 FR-3 Summary'!M18</f>
        <v>-0.52901065652183588</v>
      </c>
      <c r="N18" s="25">
        <f>('FY 2018 FR-3 Summary'!N20-'FY 2017 FR-3 Summary'!N18)/'FY 2017 FR-3 Summary'!N18</f>
        <v>-7.2980538773454182E-3</v>
      </c>
      <c r="O18" s="25">
        <f>('FY 2018 FR-3 Summary'!O20-'FY 2017 FR-3 Summary'!O18)/'FY 2017 FR-3 Summary'!O18</f>
        <v>7.2171497096692754</v>
      </c>
      <c r="P18" s="25">
        <f>('FY 2018 FR-3 Summary'!P20-'FY 2017 FR-3 Summary'!P18)/'FY 2017 FR-3 Summary'!P18</f>
        <v>7.2775597869675126</v>
      </c>
      <c r="Q18" s="25">
        <f>('FY 2018 FR-3 Summary'!Q20-'FY 2017 FR-3 Summary'!Q18)/'FY 2017 FR-3 Summary'!Q18</f>
        <v>2.4659624388796804</v>
      </c>
      <c r="R18" s="25">
        <f>('FY 2018 FR-3 Summary'!R20-'FY 2017 FR-3 Summary'!R18)/'FY 2017 FR-3 Summary'!R18</f>
        <v>0.37597156869415932</v>
      </c>
      <c r="S18" s="25">
        <f>('FY 2018 FR-3 Summary'!S20-'FY 2017 FR-3 Summary'!S18)/'FY 2017 FR-3 Summary'!S18</f>
        <v>1.1843534582020414</v>
      </c>
      <c r="T18" s="25">
        <f>('FY 2018 FR-3 Summary'!T20-'FY 2017 FR-3 Summary'!T18)/'FY 2017 FR-3 Summary'!T18</f>
        <v>0.46529895758134415</v>
      </c>
      <c r="U18" s="25">
        <f>('FY 2018 FR-3 Summary'!U20-'FY 2017 FR-3 Summary'!U18)/'FY 2017 FR-3 Summary'!U18</f>
        <v>1.5453602225081091</v>
      </c>
      <c r="V18" s="25">
        <f>('FY 2018 FR-3 Summary'!V20-'FY 2017 FR-3 Summary'!V18)/'FY 2017 FR-3 Summary'!V18</f>
        <v>3.0462103422255239E-2</v>
      </c>
      <c r="W18" s="25">
        <f>('FY 2018 FR-3 Summary'!W20-'FY 2017 FR-3 Summary'!W18)/'FY 2017 FR-3 Summary'!W18</f>
        <v>0.12694718659892715</v>
      </c>
      <c r="X18" s="25">
        <f>('FY 2018 FR-3 Summary'!X20-'FY 2017 FR-3 Summary'!X18)/'FY 2017 FR-3 Summary'!X18</f>
        <v>-2.9833133707080638E-2</v>
      </c>
    </row>
    <row r="19" spans="1:24" x14ac:dyDescent="0.25">
      <c r="A19" s="4" t="s">
        <v>17</v>
      </c>
      <c r="B19" s="1" t="s">
        <v>42</v>
      </c>
      <c r="C19" s="1" t="s">
        <v>106</v>
      </c>
      <c r="D19" s="15">
        <v>2018</v>
      </c>
      <c r="E19" s="3">
        <v>43190</v>
      </c>
      <c r="F19" s="25">
        <f>('FY 2018 FR-3 Summary'!F21-'FY 2017 FR-3 Summary'!F19)/'FY 2017 FR-3 Summary'!F19</f>
        <v>0.10558206456000792</v>
      </c>
      <c r="G19" s="25">
        <f>('FY 2018 FR-3 Summary'!G21-'FY 2017 FR-3 Summary'!G19)/'FY 2017 FR-3 Summary'!G19</f>
        <v>7.2390334419623129E-2</v>
      </c>
      <c r="H19" s="25">
        <f>('FY 2018 FR-3 Summary'!H21-'FY 2017 FR-3 Summary'!H19)/'FY 2017 FR-3 Summary'!H19</f>
        <v>4.9233931240657697E-2</v>
      </c>
      <c r="I19" s="25">
        <f>('FY 2018 FR-3 Summary'!I21-'FY 2017 FR-3 Summary'!I19)/'FY 2017 FR-3 Summary'!I19</f>
        <v>7.0900224118195895E-2</v>
      </c>
      <c r="J19" s="25">
        <f>('FY 2018 FR-3 Summary'!J21-'FY 2017 FR-3 Summary'!J19)/'FY 2017 FR-3 Summary'!J19</f>
        <v>0.10913447514764739</v>
      </c>
      <c r="K19" s="25">
        <f>('FY 2018 FR-3 Summary'!K21-'FY 2017 FR-3 Summary'!K19)/'FY 2017 FR-3 Summary'!K19</f>
        <v>2.2182794985739869</v>
      </c>
      <c r="L19" s="25">
        <f>('FY 2018 FR-3 Summary'!L21-'FY 2017 FR-3 Summary'!L19)/'FY 2017 FR-3 Summary'!L19</f>
        <v>2.005209473388605</v>
      </c>
      <c r="M19" s="25">
        <f>('FY 2018 FR-3 Summary'!M21-'FY 2017 FR-3 Summary'!M19)/'FY 2017 FR-3 Summary'!M19</f>
        <v>1.8994345718901453</v>
      </c>
      <c r="N19" s="25">
        <f>('FY 2018 FR-3 Summary'!N21-'FY 2017 FR-3 Summary'!N19)/'FY 2017 FR-3 Summary'!N19</f>
        <v>7.6327651106475825E-2</v>
      </c>
      <c r="O19" s="25">
        <f>('FY 2018 FR-3 Summary'!O21-'FY 2017 FR-3 Summary'!O19)/'FY 2017 FR-3 Summary'!O19</f>
        <v>2.2809300849138956</v>
      </c>
      <c r="P19" s="25">
        <f>('FY 2018 FR-3 Summary'!P21-'FY 2017 FR-3 Summary'!P19)/'FY 2017 FR-3 Summary'!P19</f>
        <v>2.0482633067552118</v>
      </c>
      <c r="Q19" s="25">
        <f>('FY 2018 FR-3 Summary'!Q21-'FY 2017 FR-3 Summary'!Q19)/'FY 2017 FR-3 Summary'!Q19</f>
        <v>-2.5614652768162667E-2</v>
      </c>
      <c r="R19" s="25">
        <f>('FY 2018 FR-3 Summary'!R21-'FY 2017 FR-3 Summary'!R19)/'FY 2017 FR-3 Summary'!R19</f>
        <v>2.2351244139920663</v>
      </c>
      <c r="S19" s="25">
        <f>('FY 2018 FR-3 Summary'!S21-'FY 2017 FR-3 Summary'!S19)/'FY 2017 FR-3 Summary'!S19</f>
        <v>0.19786820669126429</v>
      </c>
      <c r="T19" s="25">
        <f>('FY 2018 FR-3 Summary'!T21-'FY 2017 FR-3 Summary'!T19)/'FY 2017 FR-3 Summary'!T19</f>
        <v>0.30937988657315563</v>
      </c>
      <c r="U19" s="25">
        <f>('FY 2018 FR-3 Summary'!U21-'FY 2017 FR-3 Summary'!U19)/'FY 2017 FR-3 Summary'!U19</f>
        <v>-0.36043610047521113</v>
      </c>
      <c r="V19" s="25">
        <f>('FY 2018 FR-3 Summary'!V21-'FY 2017 FR-3 Summary'!V19)/'FY 2017 FR-3 Summary'!V19</f>
        <v>3.1822175181765611E-2</v>
      </c>
      <c r="W19" s="25">
        <f>('FY 2018 FR-3 Summary'!W21-'FY 2017 FR-3 Summary'!W19)/'FY 2017 FR-3 Summary'!W19</f>
        <v>0.10102225455630795</v>
      </c>
      <c r="X19" s="25">
        <f>('FY 2018 FR-3 Summary'!X21-'FY 2017 FR-3 Summary'!X19)/'FY 2017 FR-3 Summary'!X19</f>
        <v>-3.1578197769643795E-2</v>
      </c>
    </row>
    <row r="20" spans="1:24" x14ac:dyDescent="0.25">
      <c r="A20" s="4" t="s">
        <v>75</v>
      </c>
      <c r="B20" s="1" t="s">
        <v>42</v>
      </c>
      <c r="C20" s="1" t="s">
        <v>106</v>
      </c>
      <c r="D20" s="15">
        <v>2018</v>
      </c>
      <c r="E20" s="3">
        <v>43190</v>
      </c>
      <c r="F20" s="25">
        <f>('FY 2018 FR-3 Summary'!F22-'FY 2017 FR-3 Summary'!F20)/'FY 2017 FR-3 Summary'!F20</f>
        <v>4.7510380058515815E-2</v>
      </c>
      <c r="G20" s="25">
        <f>('FY 2018 FR-3 Summary'!G22-'FY 2017 FR-3 Summary'!G20)/'FY 2017 FR-3 Summary'!G20</f>
        <v>5.1100055209000968E-2</v>
      </c>
      <c r="H20" s="25">
        <f>('FY 2018 FR-3 Summary'!H22-'FY 2017 FR-3 Summary'!H20)/'FY 2017 FR-3 Summary'!H20</f>
        <v>0.23767744479495267</v>
      </c>
      <c r="I20" s="25">
        <f>('FY 2018 FR-3 Summary'!I22-'FY 2017 FR-3 Summary'!I20)/'FY 2017 FR-3 Summary'!I20</f>
        <v>5.6918016661031016E-2</v>
      </c>
      <c r="J20" s="25">
        <f>('FY 2018 FR-3 Summary'!J22-'FY 2017 FR-3 Summary'!J20)/'FY 2017 FR-3 Summary'!J20</f>
        <v>2.2717377140877612E-2</v>
      </c>
      <c r="K20" s="25">
        <f>('FY 2018 FR-3 Summary'!K22-'FY 2017 FR-3 Summary'!K20)/'FY 2017 FR-3 Summary'!K20</f>
        <v>1.0663164806303349</v>
      </c>
      <c r="L20" s="25">
        <f>('FY 2018 FR-3 Summary'!L22-'FY 2017 FR-3 Summary'!L20)/'FY 2017 FR-3 Summary'!L20</f>
        <v>0.95503950926879988</v>
      </c>
      <c r="M20" s="25">
        <f>('FY 2018 FR-3 Summary'!M22-'FY 2017 FR-3 Summary'!M20)/'FY 2017 FR-3 Summary'!M20</f>
        <v>-0.38644588222392806</v>
      </c>
      <c r="N20" s="25">
        <f>('FY 2018 FR-3 Summary'!N22-'FY 2017 FR-3 Summary'!N20)/'FY 2017 FR-3 Summary'!N20</f>
        <v>4.482864823325728E-2</v>
      </c>
      <c r="O20" s="25">
        <f>('FY 2018 FR-3 Summary'!O22-'FY 2017 FR-3 Summary'!O20)/'FY 2017 FR-3 Summary'!O20</f>
        <v>0.39656218402426696</v>
      </c>
      <c r="P20" s="25">
        <f>('FY 2018 FR-3 Summary'!P22-'FY 2017 FR-3 Summary'!P20)/'FY 2017 FR-3 Summary'!P20</f>
        <v>0.33664231583405574</v>
      </c>
      <c r="Q20" s="25">
        <f>('FY 2018 FR-3 Summary'!Q22-'FY 2017 FR-3 Summary'!Q20)/'FY 2017 FR-3 Summary'!Q20</f>
        <v>-2.1895351448461709E-3</v>
      </c>
      <c r="R20" s="25">
        <f>('FY 2018 FR-3 Summary'!R22-'FY 2017 FR-3 Summary'!R20)/'FY 2017 FR-3 Summary'!R20</f>
        <v>2.6729900632339656</v>
      </c>
      <c r="S20" s="25">
        <f>('FY 2018 FR-3 Summary'!S22-'FY 2017 FR-3 Summary'!S20)/'FY 2017 FR-3 Summary'!S20</f>
        <v>0.15434219567630425</v>
      </c>
      <c r="T20" s="25">
        <f>('FY 2018 FR-3 Summary'!T22-'FY 2017 FR-3 Summary'!T20)/'FY 2017 FR-3 Summary'!T20</f>
        <v>0.47103646683772649</v>
      </c>
      <c r="U20" s="25">
        <f>('FY 2018 FR-3 Summary'!U22-'FY 2017 FR-3 Summary'!U20)/'FY 2017 FR-3 Summary'!U20</f>
        <v>-0.67233493255316135</v>
      </c>
      <c r="V20" s="25">
        <f>('FY 2018 FR-3 Summary'!V22-'FY 2017 FR-3 Summary'!V20)/'FY 2017 FR-3 Summary'!V20</f>
        <v>4.3986793126306663E-2</v>
      </c>
      <c r="W20" s="25">
        <f>('FY 2018 FR-3 Summary'!W22-'FY 2017 FR-3 Summary'!W20)/'FY 2017 FR-3 Summary'!W20</f>
        <v>5.2328193157534564E-2</v>
      </c>
      <c r="X20" s="25">
        <f>('FY 2018 FR-3 Summary'!X22-'FY 2017 FR-3 Summary'!X20)/'FY 2017 FR-3 Summary'!X20</f>
        <v>1.7701456599679838E-2</v>
      </c>
    </row>
    <row r="21" spans="1:24" x14ac:dyDescent="0.25">
      <c r="A21" s="4" t="s">
        <v>18</v>
      </c>
      <c r="B21" s="1" t="s">
        <v>42</v>
      </c>
      <c r="C21" s="1" t="s">
        <v>106</v>
      </c>
      <c r="D21" s="15">
        <v>2018</v>
      </c>
      <c r="E21" s="3">
        <v>43190</v>
      </c>
      <c r="F21" s="25">
        <f>('FY 2018 FR-3 Summary'!F23-'FY 2017 FR-3 Summary'!F21)/'FY 2017 FR-3 Summary'!F21</f>
        <v>6.4834748509262241E-2</v>
      </c>
      <c r="G21" s="25">
        <f>('FY 2018 FR-3 Summary'!G23-'FY 2017 FR-3 Summary'!G21)/'FY 2017 FR-3 Summary'!G21</f>
        <v>3.7343245674374304E-2</v>
      </c>
      <c r="H21" s="25">
        <f>('FY 2018 FR-3 Summary'!H23-'FY 2017 FR-3 Summary'!H21)/'FY 2017 FR-3 Summary'!H21</f>
        <v>0.55305466237942125</v>
      </c>
      <c r="I21" s="25">
        <f>('FY 2018 FR-3 Summary'!I23-'FY 2017 FR-3 Summary'!I21)/'FY 2017 FR-3 Summary'!I21</f>
        <v>4.4319654803434569E-2</v>
      </c>
      <c r="J21" s="25">
        <f>('FY 2018 FR-3 Summary'!J23-'FY 2017 FR-3 Summary'!J21)/'FY 2017 FR-3 Summary'!J21</f>
        <v>2.4453492198358635E-2</v>
      </c>
      <c r="K21" s="25">
        <f>('FY 2018 FR-3 Summary'!K23-'FY 2017 FR-3 Summary'!K21)/'FY 2017 FR-3 Summary'!K21</f>
        <v>0.19819682732909805</v>
      </c>
      <c r="L21" s="25">
        <f>('FY 2018 FR-3 Summary'!L23-'FY 2017 FR-3 Summary'!L21)/'FY 2017 FR-3 Summary'!L21</f>
        <v>0.1473468126525147</v>
      </c>
      <c r="M21" s="25">
        <f>('FY 2018 FR-3 Summary'!M23-'FY 2017 FR-3 Summary'!M21)/'FY 2017 FR-3 Summary'!M21</f>
        <v>-0.34656652360515022</v>
      </c>
      <c r="N21" s="25">
        <f>('FY 2018 FR-3 Summary'!N23-'FY 2017 FR-3 Summary'!N21)/'FY 2017 FR-3 Summary'!N21</f>
        <v>2.1912595642083338E-2</v>
      </c>
      <c r="O21" s="25">
        <f>('FY 2018 FR-3 Summary'!O23-'FY 2017 FR-3 Summary'!O21)/'FY 2017 FR-3 Summary'!O21</f>
        <v>9.064494499217722E-3</v>
      </c>
      <c r="P21" s="25">
        <f>('FY 2018 FR-3 Summary'!P23-'FY 2017 FR-3 Summary'!P21)/'FY 2017 FR-3 Summary'!P21</f>
        <v>-1.2572602781936596E-2</v>
      </c>
      <c r="Q21" s="25">
        <f>('FY 2018 FR-3 Summary'!Q23-'FY 2017 FR-3 Summary'!Q21)/'FY 2017 FR-3 Summary'!Q21</f>
        <v>5.1394394603240835E-2</v>
      </c>
      <c r="R21" s="25">
        <f>('FY 2018 FR-3 Summary'!R23-'FY 2017 FR-3 Summary'!R21)/'FY 2017 FR-3 Summary'!R21</f>
        <v>6.3882113821138216</v>
      </c>
      <c r="S21" s="25">
        <f>('FY 2018 FR-3 Summary'!S23-'FY 2017 FR-3 Summary'!S21)/'FY 2017 FR-3 Summary'!S21</f>
        <v>0.26104498688723016</v>
      </c>
      <c r="T21" s="25">
        <f>('FY 2018 FR-3 Summary'!T23-'FY 2017 FR-3 Summary'!T21)/'FY 2017 FR-3 Summary'!T21</f>
        <v>0.41858246685109224</v>
      </c>
      <c r="U21" s="25">
        <f>('FY 2018 FR-3 Summary'!U23-'FY 2017 FR-3 Summary'!U21)/'FY 2017 FR-3 Summary'!U21</f>
        <v>-0.37635948096197952</v>
      </c>
      <c r="V21" s="25">
        <f>('FY 2018 FR-3 Summary'!V23-'FY 2017 FR-3 Summary'!V21)/'FY 2017 FR-3 Summary'!V21</f>
        <v>9.6285617776919921E-2</v>
      </c>
      <c r="W21" s="25">
        <f>('FY 2018 FR-3 Summary'!W23-'FY 2017 FR-3 Summary'!W21)/'FY 2017 FR-3 Summary'!W21</f>
        <v>2.6521072566584501E-2</v>
      </c>
      <c r="X21" s="25">
        <f>('FY 2018 FR-3 Summary'!X23-'FY 2017 FR-3 Summary'!X21)/'FY 2017 FR-3 Summary'!X21</f>
        <v>0.37996577435521328</v>
      </c>
    </row>
    <row r="22" spans="1:24" x14ac:dyDescent="0.25">
      <c r="A22" s="4" t="s">
        <v>19</v>
      </c>
      <c r="B22" s="1" t="s">
        <v>42</v>
      </c>
      <c r="C22" s="1" t="s">
        <v>106</v>
      </c>
      <c r="D22" s="15">
        <v>2018</v>
      </c>
      <c r="E22" s="3">
        <v>43190</v>
      </c>
      <c r="F22" s="25">
        <f>('FY 2018 FR-3 Summary'!F24-'FY 2017 FR-3 Summary'!F22)/'FY 2017 FR-3 Summary'!F22</f>
        <v>4.1671634672707764E-2</v>
      </c>
      <c r="G22" s="25">
        <f>('FY 2018 FR-3 Summary'!G24-'FY 2017 FR-3 Summary'!G22)/'FY 2017 FR-3 Summary'!G22</f>
        <v>3.0307201057035896E-2</v>
      </c>
      <c r="H22" s="25">
        <f>('FY 2018 FR-3 Summary'!H24-'FY 2017 FR-3 Summary'!H22)/'FY 2017 FR-3 Summary'!H22</f>
        <v>5.9586138120169531E-2</v>
      </c>
      <c r="I22" s="25">
        <f>('FY 2018 FR-3 Summary'!I24-'FY 2017 FR-3 Summary'!I22)/'FY 2017 FR-3 Summary'!I22</f>
        <v>3.1093669428018458E-2</v>
      </c>
      <c r="J22" s="25">
        <f>('FY 2018 FR-3 Summary'!J24-'FY 2017 FR-3 Summary'!J22)/'FY 2017 FR-3 Summary'!J22</f>
        <v>1.9043134430679529E-3</v>
      </c>
      <c r="K22" s="25">
        <f>('FY 2018 FR-3 Summary'!K24-'FY 2017 FR-3 Summary'!K22)/'FY 2017 FR-3 Summary'!K22</f>
        <v>0.88888888888888884</v>
      </c>
      <c r="L22" s="25">
        <f>('FY 2018 FR-3 Summary'!L24-'FY 2017 FR-3 Summary'!L22)/'FY 2017 FR-3 Summary'!L22</f>
        <v>0.83192753955779564</v>
      </c>
      <c r="M22" s="25">
        <f>('FY 2018 FR-3 Summary'!M24-'FY 2017 FR-3 Summary'!M22)/'FY 2017 FR-3 Summary'!M22</f>
        <v>-0.23613963039014374</v>
      </c>
      <c r="N22" s="25">
        <f>('FY 2018 FR-3 Summary'!N24-'FY 2017 FR-3 Summary'!N22)/'FY 2017 FR-3 Summary'!N22</f>
        <v>2.7652359011310825E-2</v>
      </c>
      <c r="O22" s="25">
        <f>('FY 2018 FR-3 Summary'!O24-'FY 2017 FR-3 Summary'!O22)/'FY 2017 FR-3 Summary'!O22</f>
        <v>0.56951326143981351</v>
      </c>
      <c r="P22" s="25">
        <f>('FY 2018 FR-3 Summary'!P24-'FY 2017 FR-3 Summary'!P22)/'FY 2017 FR-3 Summary'!P22</f>
        <v>0.52728035670527629</v>
      </c>
      <c r="Q22" s="25">
        <f>('FY 2018 FR-3 Summary'!Q24-'FY 2017 FR-3 Summary'!Q22)/'FY 2017 FR-3 Summary'!Q22</f>
        <v>0.12488716614453353</v>
      </c>
      <c r="R22" s="25">
        <f>('FY 2018 FR-3 Summary'!R24-'FY 2017 FR-3 Summary'!R22)/'FY 2017 FR-3 Summary'!R22</f>
        <v>-5.149773071104387</v>
      </c>
      <c r="S22" s="25">
        <f>('FY 2018 FR-3 Summary'!S24-'FY 2017 FR-3 Summary'!S22)/'FY 2017 FR-3 Summary'!S22</f>
        <v>0.31675104556460487</v>
      </c>
      <c r="T22" s="25">
        <f>('FY 2018 FR-3 Summary'!T24-'FY 2017 FR-3 Summary'!T22)/'FY 2017 FR-3 Summary'!T22</f>
        <v>8.2955899880810494E-2</v>
      </c>
      <c r="U22" s="25">
        <f>('FY 2018 FR-3 Summary'!U24-'FY 2017 FR-3 Summary'!U22)/'FY 2017 FR-3 Summary'!U22</f>
        <v>2.8183064256997628</v>
      </c>
      <c r="V22" s="25">
        <f>('FY 2018 FR-3 Summary'!V24-'FY 2017 FR-3 Summary'!V22)/'FY 2017 FR-3 Summary'!V22</f>
        <v>4.9969582104918336E-2</v>
      </c>
      <c r="W22" s="25">
        <f>('FY 2018 FR-3 Summary'!W24-'FY 2017 FR-3 Summary'!W22)/'FY 2017 FR-3 Summary'!W22</f>
        <v>8.9772709714303373E-2</v>
      </c>
      <c r="X22" s="25">
        <f>('FY 2018 FR-3 Summary'!X24-'FY 2017 FR-3 Summary'!X22)/'FY 2017 FR-3 Summary'!X22</f>
        <v>-1.1180743483834212E-2</v>
      </c>
    </row>
    <row r="23" spans="1:24" x14ac:dyDescent="0.25">
      <c r="A23" s="4" t="s">
        <v>82</v>
      </c>
      <c r="B23" s="1" t="s">
        <v>43</v>
      </c>
      <c r="C23" s="1" t="s">
        <v>106</v>
      </c>
      <c r="D23" s="15">
        <v>2018</v>
      </c>
      <c r="E23" s="3">
        <v>43190</v>
      </c>
      <c r="F23" s="25">
        <f>('FY 2018 FR-3 Summary'!F25-'FY 2017 FR-3 Summary'!F23)/'FY 2017 FR-3 Summary'!F23</f>
        <v>-0.12344710953626271</v>
      </c>
      <c r="G23" s="25">
        <f>('FY 2018 FR-3 Summary'!G25-'FY 2017 FR-3 Summary'!G23)/'FY 2017 FR-3 Summary'!G23</f>
        <v>-0.12801013941698353</v>
      </c>
      <c r="H23" s="25">
        <f>('FY 2018 FR-3 Summary'!H25-'FY 2017 FR-3 Summary'!H23)/'FY 2017 FR-3 Summary'!H23</f>
        <v>-2.6550249465431219E-2</v>
      </c>
      <c r="I23" s="25">
        <f>('FY 2018 FR-3 Summary'!I25-'FY 2017 FR-3 Summary'!I23)/'FY 2017 FR-3 Summary'!I23</f>
        <v>-9.6445152796064026E-2</v>
      </c>
      <c r="J23" s="25">
        <f>('FY 2018 FR-3 Summary'!J25-'FY 2017 FR-3 Summary'!J23)/'FY 2017 FR-3 Summary'!J23</f>
        <v>-7.8294215130843642E-2</v>
      </c>
      <c r="K23" s="25">
        <f>('FY 2018 FR-3 Summary'!K25-'FY 2017 FR-3 Summary'!K23)/'FY 2017 FR-3 Summary'!K23</f>
        <v>0.15204009848751318</v>
      </c>
      <c r="L23" s="25">
        <f>('FY 2018 FR-3 Summary'!L25-'FY 2017 FR-3 Summary'!L23)/'FY 2017 FR-3 Summary'!L23</f>
        <v>0.27500848681462764</v>
      </c>
      <c r="M23" s="25">
        <f>('FY 2018 FR-3 Summary'!M25-'FY 2017 FR-3 Summary'!M23)/'FY 2017 FR-3 Summary'!M23</f>
        <v>-0.98483100992879347</v>
      </c>
      <c r="N23" s="25">
        <f>('FY 2018 FR-3 Summary'!N25-'FY 2017 FR-3 Summary'!N23)/'FY 2017 FR-3 Summary'!N23</f>
        <v>-0.28880962463489579</v>
      </c>
      <c r="O23" s="25">
        <f>('FY 2018 FR-3 Summary'!O25-'FY 2017 FR-3 Summary'!O23)/'FY 2017 FR-3 Summary'!O23</f>
        <v>-1.4382716049382716</v>
      </c>
      <c r="P23" s="25">
        <f>('FY 2018 FR-3 Summary'!P25-'FY 2017 FR-3 Summary'!P23)/'FY 2017 FR-3 Summary'!P23</f>
        <v>-1.6162507538340574</v>
      </c>
      <c r="Q23" s="25">
        <f>('FY 2018 FR-3 Summary'!Q25-'FY 2017 FR-3 Summary'!Q23)/'FY 2017 FR-3 Summary'!Q23</f>
        <v>0.34873881204231083</v>
      </c>
      <c r="R23" s="25">
        <f>('FY 2018 FR-3 Summary'!R25-'FY 2017 FR-3 Summary'!R23)/'FY 2017 FR-3 Summary'!R23</f>
        <v>-0.24428223844282237</v>
      </c>
      <c r="S23" s="25">
        <f>('FY 2018 FR-3 Summary'!S25-'FY 2017 FR-3 Summary'!S23)/'FY 2017 FR-3 Summary'!S23</f>
        <v>0.20012195121951221</v>
      </c>
      <c r="T23" s="25">
        <f>('FY 2018 FR-3 Summary'!T25-'FY 2017 FR-3 Summary'!T23)/'FY 2017 FR-3 Summary'!T23</f>
        <v>0.5739395534272822</v>
      </c>
      <c r="U23" s="25">
        <f>('FY 2018 FR-3 Summary'!U25-'FY 2017 FR-3 Summary'!U23)/'FY 2017 FR-3 Summary'!U23</f>
        <v>-0.65131876689020085</v>
      </c>
      <c r="V23" s="25">
        <f>('FY 2018 FR-3 Summary'!V25-'FY 2017 FR-3 Summary'!V23)/'FY 2017 FR-3 Summary'!V23</f>
        <v>8.3330567816015666E-2</v>
      </c>
      <c r="W23" s="25">
        <f>('FY 2018 FR-3 Summary'!W25-'FY 2017 FR-3 Summary'!W23)/'FY 2017 FR-3 Summary'!W23</f>
        <v>0.94104308390022673</v>
      </c>
      <c r="X23" s="25">
        <f>('FY 2018 FR-3 Summary'!X25-'FY 2017 FR-3 Summary'!X23)/'FY 2017 FR-3 Summary'!X23</f>
        <v>7.6399752610324884E-4</v>
      </c>
    </row>
    <row r="24" spans="1:24" x14ac:dyDescent="0.25">
      <c r="A24" s="4" t="s">
        <v>20</v>
      </c>
      <c r="B24" s="1" t="s">
        <v>43</v>
      </c>
      <c r="C24" s="1" t="s">
        <v>107</v>
      </c>
      <c r="D24" s="15">
        <v>2018</v>
      </c>
      <c r="E24" s="3">
        <v>43281</v>
      </c>
      <c r="F24" s="25">
        <f>('FY 2018 FR-3 Summary'!F26-'FY 2017 FR-3 Summary'!F24)/'FY 2017 FR-3 Summary'!F24</f>
        <v>9.9849778335409617E-2</v>
      </c>
      <c r="G24" s="25">
        <f>('FY 2018 FR-3 Summary'!G26-'FY 2017 FR-3 Summary'!G24)/'FY 2017 FR-3 Summary'!G24</f>
        <v>-1.740308549792511E-2</v>
      </c>
      <c r="H24" s="25">
        <f>('FY 2018 FR-3 Summary'!H26-'FY 2017 FR-3 Summary'!H24)/'FY 2017 FR-3 Summary'!H24</f>
        <v>0.13213919709522295</v>
      </c>
      <c r="I24" s="25">
        <f>('FY 2018 FR-3 Summary'!I26-'FY 2017 FR-3 Summary'!I24)/'FY 2017 FR-3 Summary'!I24</f>
        <v>-5.2499045260853971E-3</v>
      </c>
      <c r="J24" s="25">
        <f>('FY 2018 FR-3 Summary'!J26-'FY 2017 FR-3 Summary'!J24)/'FY 2017 FR-3 Summary'!J24</f>
        <v>6.4351996995807223E-2</v>
      </c>
      <c r="K24" s="25">
        <f>('FY 2018 FR-3 Summary'!K26-'FY 2017 FR-3 Summary'!K24)/'FY 2017 FR-3 Summary'!K24</f>
        <v>1.2456958786824619</v>
      </c>
      <c r="L24" s="25">
        <f>('FY 2018 FR-3 Summary'!L26-'FY 2017 FR-3 Summary'!L24)/'FY 2017 FR-3 Summary'!L24</f>
        <v>1.2575477890379878</v>
      </c>
      <c r="M24" s="25">
        <f>('FY 2018 FR-3 Summary'!M26-'FY 2017 FR-3 Summary'!M24)/'FY 2017 FR-3 Summary'!M24</f>
        <v>4.561633818204245E-2</v>
      </c>
      <c r="N24" s="25">
        <f>('FY 2018 FR-3 Summary'!N26-'FY 2017 FR-3 Summary'!N24)/'FY 2017 FR-3 Summary'!N24</f>
        <v>-1.6885402872442322E-3</v>
      </c>
      <c r="O24" s="25">
        <f>('FY 2018 FR-3 Summary'!O26-'FY 2017 FR-3 Summary'!O24)/'FY 2017 FR-3 Summary'!O24</f>
        <v>-4.2741958360772001</v>
      </c>
      <c r="P24" s="25">
        <f>('FY 2018 FR-3 Summary'!P26-'FY 2017 FR-3 Summary'!P24)/'FY 2017 FR-3 Summary'!P24</f>
        <v>-4.2797337987277881</v>
      </c>
      <c r="Q24" s="25">
        <f>('FY 2018 FR-3 Summary'!Q26-'FY 2017 FR-3 Summary'!Q24)/'FY 2017 FR-3 Summary'!Q24</f>
        <v>-3.6748204998321328E-2</v>
      </c>
      <c r="R24" s="25">
        <f>('FY 2018 FR-3 Summary'!R26-'FY 2017 FR-3 Summary'!R24)/'FY 2017 FR-3 Summary'!R24</f>
        <v>0.48466521699737247</v>
      </c>
      <c r="S24" s="25">
        <f>('FY 2018 FR-3 Summary'!S26-'FY 2017 FR-3 Summary'!S24)/'FY 2017 FR-3 Summary'!S24</f>
        <v>0.38847410552943462</v>
      </c>
      <c r="T24" s="25">
        <f>('FY 2018 FR-3 Summary'!T26-'FY 2017 FR-3 Summary'!T24)/'FY 2017 FR-3 Summary'!T24</f>
        <v>-2.4836500192851361E-2</v>
      </c>
      <c r="U24" s="25">
        <f>('FY 2018 FR-3 Summary'!U26-'FY 2017 FR-3 Summary'!U24)/'FY 2017 FR-3 Summary'!U24</f>
        <v>-16.641257927364837</v>
      </c>
      <c r="V24" s="25">
        <f>('FY 2018 FR-3 Summary'!V26-'FY 2017 FR-3 Summary'!V24)/'FY 2017 FR-3 Summary'!V24</f>
        <v>3.0837013995806135E-2</v>
      </c>
      <c r="W24" s="25">
        <f>('FY 2018 FR-3 Summary'!W26-'FY 2017 FR-3 Summary'!W24)/'FY 2017 FR-3 Summary'!W24</f>
        <v>5.8331983069396978E-2</v>
      </c>
      <c r="X24" s="25">
        <f>('FY 2018 FR-3 Summary'!X26-'FY 2017 FR-3 Summary'!X24)/'FY 2017 FR-3 Summary'!X24</f>
        <v>-5.1380024849112547E-2</v>
      </c>
    </row>
    <row r="25" spans="1:24" x14ac:dyDescent="0.25">
      <c r="A25" s="4" t="s">
        <v>21</v>
      </c>
      <c r="B25" s="1" t="s">
        <v>42</v>
      </c>
      <c r="C25" s="1" t="s">
        <v>106</v>
      </c>
      <c r="D25" s="15">
        <v>2018</v>
      </c>
      <c r="E25" s="3">
        <v>43465</v>
      </c>
      <c r="F25" s="25">
        <f>('FY 2018 FR-3 Summary'!F27-'FY 2017 FR-3 Summary'!F25)/'FY 2017 FR-3 Summary'!F25</f>
        <v>0.13938539655398061</v>
      </c>
      <c r="G25" s="25">
        <f>('FY 2018 FR-3 Summary'!G27-'FY 2017 FR-3 Summary'!G25)/'FY 2017 FR-3 Summary'!G25</f>
        <v>0.17750461004029061</v>
      </c>
      <c r="H25" s="25">
        <f>('FY 2018 FR-3 Summary'!H27-'FY 2017 FR-3 Summary'!H25)/'FY 2017 FR-3 Summary'!H25</f>
        <v>-0.59156954820348628</v>
      </c>
      <c r="I25" s="25">
        <f>('FY 2018 FR-3 Summary'!I27-'FY 2017 FR-3 Summary'!I25)/'FY 2017 FR-3 Summary'!I25</f>
        <v>0.17220105804057301</v>
      </c>
      <c r="J25" s="25">
        <f>('FY 2018 FR-3 Summary'!J27-'FY 2017 FR-3 Summary'!J25)/'FY 2017 FR-3 Summary'!J25</f>
        <v>0.30537811181429741</v>
      </c>
      <c r="K25" s="25">
        <f>('FY 2018 FR-3 Summary'!K27-'FY 2017 FR-3 Summary'!K25)/'FY 2017 FR-3 Summary'!K25</f>
        <v>-0.21826770802267273</v>
      </c>
      <c r="L25" s="25">
        <f>('FY 2018 FR-3 Summary'!L27-'FY 2017 FR-3 Summary'!L25)/'FY 2017 FR-3 Summary'!L25</f>
        <v>-0.33310733119107233</v>
      </c>
      <c r="M25" s="25"/>
      <c r="N25" s="25">
        <f>('FY 2018 FR-3 Summary'!N27-'FY 2017 FR-3 Summary'!N25)/'FY 2017 FR-3 Summary'!N25</f>
        <v>0.15571775105187391</v>
      </c>
      <c r="O25" s="25">
        <f>('FY 2018 FR-3 Summary'!O27-'FY 2017 FR-3 Summary'!O25)/'FY 2017 FR-3 Summary'!O25</f>
        <v>-0.28307928447027225</v>
      </c>
      <c r="P25" s="25">
        <f>('FY 2018 FR-3 Summary'!P27-'FY 2017 FR-3 Summary'!P25)/'FY 2017 FR-3 Summary'!P25</f>
        <v>-0.37967491208192999</v>
      </c>
      <c r="Q25" s="25"/>
      <c r="R25" s="25">
        <f>('FY 2018 FR-3 Summary'!R27-'FY 2017 FR-3 Summary'!R25)/'FY 2017 FR-3 Summary'!R25</f>
        <v>0.33717288785406924</v>
      </c>
      <c r="S25" s="25">
        <f>('FY 2018 FR-3 Summary'!S27-'FY 2017 FR-3 Summary'!S25)/'FY 2017 FR-3 Summary'!S25</f>
        <v>1.1565391033348875</v>
      </c>
      <c r="T25" s="25">
        <f>('FY 2018 FR-3 Summary'!T27-'FY 2017 FR-3 Summary'!T25)/'FY 2017 FR-3 Summary'!T25</f>
        <v>-0.27938801233773952</v>
      </c>
      <c r="U25" s="25">
        <f>('FY 2018 FR-3 Summary'!U27-'FY 2017 FR-3 Summary'!U25)/'FY 2017 FR-3 Summary'!U25</f>
        <v>-5.1395444767214986</v>
      </c>
      <c r="V25" s="25">
        <f>('FY 2018 FR-3 Summary'!V27-'FY 2017 FR-3 Summary'!V25)/'FY 2017 FR-3 Summary'!V25</f>
        <v>6.2569428158998158E-2</v>
      </c>
      <c r="W25" s="25">
        <f>('FY 2018 FR-3 Summary'!W27-'FY 2017 FR-3 Summary'!W25)/'FY 2017 FR-3 Summary'!W25</f>
        <v>-6.7939506551134302E-2</v>
      </c>
      <c r="X25" s="25">
        <f>('FY 2018 FR-3 Summary'!X27-'FY 2017 FR-3 Summary'!X25)/'FY 2017 FR-3 Summary'!X25</f>
        <v>0.12115451095875125</v>
      </c>
    </row>
    <row r="26" spans="1:24" x14ac:dyDescent="0.25">
      <c r="A26" s="4" t="s">
        <v>22</v>
      </c>
      <c r="B26" s="1" t="s">
        <v>42</v>
      </c>
      <c r="C26" s="1" t="s">
        <v>106</v>
      </c>
      <c r="D26" s="15">
        <v>2018</v>
      </c>
      <c r="E26" s="3">
        <v>43281</v>
      </c>
      <c r="F26" s="25">
        <f>('FY 2018 FR-3 Summary'!F28-'FY 2017 FR-3 Summary'!F26)/'FY 2017 FR-3 Summary'!F26</f>
        <v>5.4295579175411279E-2</v>
      </c>
      <c r="G26" s="25">
        <f>('FY 2018 FR-3 Summary'!G28-'FY 2017 FR-3 Summary'!G26)/'FY 2017 FR-3 Summary'!G26</f>
        <v>3.2579712742835373E-2</v>
      </c>
      <c r="H26" s="25">
        <f>('FY 2018 FR-3 Summary'!H28-'FY 2017 FR-3 Summary'!H26)/'FY 2017 FR-3 Summary'!H26</f>
        <v>-0.43054873858839698</v>
      </c>
      <c r="I26" s="25">
        <f>('FY 2018 FR-3 Summary'!I28-'FY 2017 FR-3 Summary'!I26)/'FY 2017 FR-3 Summary'!I26</f>
        <v>1.2360070628975022E-2</v>
      </c>
      <c r="J26" s="25">
        <f>('FY 2018 FR-3 Summary'!J28-'FY 2017 FR-3 Summary'!J26)/'FY 2017 FR-3 Summary'!J26</f>
        <v>4.2195001699288213E-2</v>
      </c>
      <c r="K26" s="25">
        <f>('FY 2018 FR-3 Summary'!K28-'FY 2017 FR-3 Summary'!K26)/'FY 2017 FR-3 Summary'!K26</f>
        <v>-0.24290569591744809</v>
      </c>
      <c r="L26" s="25">
        <f>('FY 2018 FR-3 Summary'!L28-'FY 2017 FR-3 Summary'!L26)/'FY 2017 FR-3 Summary'!L26</f>
        <v>-0.25214918481309312</v>
      </c>
      <c r="M26" s="25">
        <f>('FY 2018 FR-3 Summary'!M28-'FY 2017 FR-3 Summary'!M26)/'FY 2017 FR-3 Summary'!M26</f>
        <v>-0.16521954849913173</v>
      </c>
      <c r="N26" s="25">
        <f>('FY 2018 FR-3 Summary'!N28-'FY 2017 FR-3 Summary'!N26)/'FY 2017 FR-3 Summary'!N26</f>
        <v>3.6100641743913621E-3</v>
      </c>
      <c r="O26" s="25">
        <f>('FY 2018 FR-3 Summary'!O28-'FY 2017 FR-3 Summary'!O26)/'FY 2017 FR-3 Summary'!O26</f>
        <v>-0.21717697321575286</v>
      </c>
      <c r="P26" s="25">
        <f>('FY 2018 FR-3 Summary'!P28-'FY 2017 FR-3 Summary'!P26)/'FY 2017 FR-3 Summary'!P26</f>
        <v>-0.21999284908703279</v>
      </c>
      <c r="Q26" s="25">
        <f>('FY 2018 FR-3 Summary'!Q28-'FY 2017 FR-3 Summary'!Q26)/'FY 2017 FR-3 Summary'!Q26</f>
        <v>0.74262152777777779</v>
      </c>
      <c r="R26" s="25">
        <f>('FY 2018 FR-3 Summary'!R28-'FY 2017 FR-3 Summary'!R26)/'FY 2017 FR-3 Summary'!R26</f>
        <v>0.69764620237806363</v>
      </c>
      <c r="S26" s="25">
        <f>('FY 2018 FR-3 Summary'!S28-'FY 2017 FR-3 Summary'!S26)/'FY 2017 FR-3 Summary'!S26</f>
        <v>0.72138847519761717</v>
      </c>
      <c r="T26" s="25">
        <f>('FY 2018 FR-3 Summary'!T28-'FY 2017 FR-3 Summary'!T26)/'FY 2017 FR-3 Summary'!T26</f>
        <v>2.2828130876269275</v>
      </c>
      <c r="U26" s="25">
        <f>('FY 2018 FR-3 Summary'!U28-'FY 2017 FR-3 Summary'!U26)/'FY 2017 FR-3 Summary'!U26</f>
        <v>-0.68399144060124151</v>
      </c>
      <c r="V26" s="25">
        <f>('FY 2018 FR-3 Summary'!V28-'FY 2017 FR-3 Summary'!V26)/'FY 2017 FR-3 Summary'!V26</f>
        <v>0</v>
      </c>
      <c r="W26" s="25">
        <f>('FY 2018 FR-3 Summary'!W28-'FY 2017 FR-3 Summary'!W26)/'FY 2017 FR-3 Summary'!W26</f>
        <v>0</v>
      </c>
      <c r="X26" s="25">
        <f>('FY 2018 FR-3 Summary'!X28-'FY 2017 FR-3 Summary'!X26)/'FY 2017 FR-3 Summary'!X26</f>
        <v>0</v>
      </c>
    </row>
    <row r="27" spans="1:24" x14ac:dyDescent="0.25">
      <c r="A27" s="4" t="s">
        <v>24</v>
      </c>
      <c r="B27" s="1" t="s">
        <v>43</v>
      </c>
      <c r="C27" s="1" t="s">
        <v>106</v>
      </c>
      <c r="D27" s="15">
        <v>2018</v>
      </c>
      <c r="E27" s="3">
        <v>43465</v>
      </c>
      <c r="F27" s="25">
        <f>('FY 2018 FR-3 Summary'!F29-'FY 2017 FR-3 Summary'!F27)/'FY 2017 FR-3 Summary'!F27</f>
        <v>7.2823234232904863E-2</v>
      </c>
      <c r="G27" s="25">
        <f>('FY 2018 FR-3 Summary'!G29-'FY 2017 FR-3 Summary'!G27)/'FY 2017 FR-3 Summary'!G27</f>
        <v>5.7046633985549808E-2</v>
      </c>
      <c r="H27" s="25">
        <f>('FY 2018 FR-3 Summary'!H29-'FY 2017 FR-3 Summary'!H27)/'FY 2017 FR-3 Summary'!H27</f>
        <v>0.29210566496655155</v>
      </c>
      <c r="I27" s="25">
        <f>('FY 2018 FR-3 Summary'!I29-'FY 2017 FR-3 Summary'!I27)/'FY 2017 FR-3 Summary'!I27</f>
        <v>7.1352124891134308E-2</v>
      </c>
      <c r="J27" s="25">
        <f>('FY 2018 FR-3 Summary'!J29-'FY 2017 FR-3 Summary'!J27)/'FY 2017 FR-3 Summary'!J27</f>
        <v>2.1024197200710346E-2</v>
      </c>
      <c r="K27" s="25">
        <f>('FY 2018 FR-3 Summary'!K29-'FY 2017 FR-3 Summary'!K27)/'FY 2017 FR-3 Summary'!K27</f>
        <v>-1.8084266542347538</v>
      </c>
      <c r="L27" s="25">
        <f>('FY 2018 FR-3 Summary'!L29-'FY 2017 FR-3 Summary'!L27)/'FY 2017 FR-3 Summary'!L27</f>
        <v>-1.7545853836962357</v>
      </c>
      <c r="M27" s="25">
        <f>('FY 2018 FR-3 Summary'!M29-'FY 2017 FR-3 Summary'!M27)/'FY 2017 FR-3 Summary'!M27</f>
        <v>19.886693804384361</v>
      </c>
      <c r="N27" s="25">
        <f>('FY 2018 FR-3 Summary'!N29-'FY 2017 FR-3 Summary'!N27)/'FY 2017 FR-3 Summary'!N27</f>
        <v>8.0005962816716542E-2</v>
      </c>
      <c r="O27" s="25">
        <f>('FY 2018 FR-3 Summary'!O29-'FY 2017 FR-3 Summary'!O27)/'FY 2017 FR-3 Summary'!O27</f>
        <v>-2.1585519945829525</v>
      </c>
      <c r="P27" s="25">
        <f>('FY 2018 FR-3 Summary'!P29-'FY 2017 FR-3 Summary'!P27)/'FY 2017 FR-3 Summary'!P27</f>
        <v>-2.0727274056537461</v>
      </c>
      <c r="Q27" s="25">
        <f>('FY 2018 FR-3 Summary'!Q29-'FY 2017 FR-3 Summary'!Q27)/'FY 2017 FR-3 Summary'!Q27</f>
        <v>-0.3117008864741207</v>
      </c>
      <c r="R27" s="25">
        <f>('FY 2018 FR-3 Summary'!R29-'FY 2017 FR-3 Summary'!R27)/'FY 2017 FR-3 Summary'!R27</f>
        <v>0.50595283467159258</v>
      </c>
      <c r="S27" s="25">
        <f>('FY 2018 FR-3 Summary'!S29-'FY 2017 FR-3 Summary'!S27)/'FY 2017 FR-3 Summary'!S27</f>
        <v>-0.14067824533619122</v>
      </c>
      <c r="T27" s="25">
        <f>('FY 2018 FR-3 Summary'!T29-'FY 2017 FR-3 Summary'!T27)/'FY 2017 FR-3 Summary'!T27</f>
        <v>0.27199503846926654</v>
      </c>
      <c r="U27" s="25">
        <f>('FY 2018 FR-3 Summary'!U29-'FY 2017 FR-3 Summary'!U27)/'FY 2017 FR-3 Summary'!U27</f>
        <v>-1.5172088657495377</v>
      </c>
      <c r="V27" s="25">
        <f>('FY 2018 FR-3 Summary'!V29-'FY 2017 FR-3 Summary'!V27)/'FY 2017 FR-3 Summary'!V27</f>
        <v>1.8409133365587551E-2</v>
      </c>
      <c r="W27" s="25">
        <f>('FY 2018 FR-3 Summary'!W29-'FY 2017 FR-3 Summary'!W27)/'FY 2017 FR-3 Summary'!W27</f>
        <v>7.3939246325839926E-3</v>
      </c>
      <c r="X27" s="25">
        <f>('FY 2018 FR-3 Summary'!X29-'FY 2017 FR-3 Summary'!X27)/'FY 2017 FR-3 Summary'!X27</f>
        <v>4.3834220191532901E-2</v>
      </c>
    </row>
    <row r="28" spans="1:24" x14ac:dyDescent="0.25">
      <c r="A28" s="4" t="s">
        <v>39</v>
      </c>
      <c r="B28" s="1" t="s">
        <v>42</v>
      </c>
      <c r="C28" s="1" t="s">
        <v>106</v>
      </c>
      <c r="D28" s="15">
        <v>2018</v>
      </c>
      <c r="E28" s="3">
        <v>43281</v>
      </c>
      <c r="F28" s="25">
        <f>('FY 2018 FR-3 Summary'!F30-'FY 2017 FR-3 Summary'!F28)/'FY 2017 FR-3 Summary'!F28</f>
        <v>9.8397218717970247E-2</v>
      </c>
      <c r="G28" s="25">
        <f>('FY 2018 FR-3 Summary'!G30-'FY 2017 FR-3 Summary'!G28)/'FY 2017 FR-3 Summary'!G28</f>
        <v>1.5456471734823738E-2</v>
      </c>
      <c r="H28" s="25">
        <f>('FY 2018 FR-3 Summary'!H30-'FY 2017 FR-3 Summary'!H28)/'FY 2017 FR-3 Summary'!H28</f>
        <v>0.24191245939335054</v>
      </c>
      <c r="I28" s="25">
        <f>('FY 2018 FR-3 Summary'!I30-'FY 2017 FR-3 Summary'!I28)/'FY 2017 FR-3 Summary'!I28</f>
        <v>2.6002087256079151E-2</v>
      </c>
      <c r="J28" s="25">
        <f>('FY 2018 FR-3 Summary'!J30-'FY 2017 FR-3 Summary'!J28)/'FY 2017 FR-3 Summary'!J28</f>
        <v>2.400818364645313E-2</v>
      </c>
      <c r="K28" s="25">
        <f>('FY 2018 FR-3 Summary'!K30-'FY 2017 FR-3 Summary'!K28)/'FY 2017 FR-3 Summary'!K28</f>
        <v>6.900008974393404E-2</v>
      </c>
      <c r="L28" s="25">
        <f>('FY 2018 FR-3 Summary'!L30-'FY 2017 FR-3 Summary'!L28)/'FY 2017 FR-3 Summary'!L28</f>
        <v>4.1908299234407538E-2</v>
      </c>
      <c r="M28" s="25">
        <f>('FY 2018 FR-3 Summary'!M30-'FY 2017 FR-3 Summary'!M28)/'FY 2017 FR-3 Summary'!M28</f>
        <v>-0.15976523153862482</v>
      </c>
      <c r="N28" s="25">
        <f>('FY 2018 FR-3 Summary'!N30-'FY 2017 FR-3 Summary'!N28)/'FY 2017 FR-3 Summary'!N28</f>
        <v>2.4032585094037315E-2</v>
      </c>
      <c r="O28" s="25">
        <f>('FY 2018 FR-3 Summary'!O30-'FY 2017 FR-3 Summary'!O28)/'FY 2017 FR-3 Summary'!O28</f>
        <v>2.4456346005747989E-2</v>
      </c>
      <c r="P28" s="25">
        <f>('FY 2018 FR-3 Summary'!P30-'FY 2017 FR-3 Summary'!P28)/'FY 2017 FR-3 Summary'!P28</f>
        <v>4.1381584715085136E-4</v>
      </c>
      <c r="Q28" s="25">
        <f>('FY 2018 FR-3 Summary'!Q30-'FY 2017 FR-3 Summary'!Q28)/'FY 2017 FR-3 Summary'!Q28</f>
        <v>0.14334921102804971</v>
      </c>
      <c r="R28" s="25">
        <f>('FY 2018 FR-3 Summary'!R30-'FY 2017 FR-3 Summary'!R28)/'FY 2017 FR-3 Summary'!R28</f>
        <v>6.1306455399646631E-2</v>
      </c>
      <c r="S28" s="25">
        <f>('FY 2018 FR-3 Summary'!S30-'FY 2017 FR-3 Summary'!S28)/'FY 2017 FR-3 Summary'!S28</f>
        <v>0.11814039958878435</v>
      </c>
      <c r="T28" s="25">
        <f>('FY 2018 FR-3 Summary'!T30-'FY 2017 FR-3 Summary'!T28)/'FY 2017 FR-3 Summary'!T28</f>
        <v>-9.9860050308499218E-2</v>
      </c>
      <c r="U28" s="25">
        <f>('FY 2018 FR-3 Summary'!U30-'FY 2017 FR-3 Summary'!U28)/'FY 2017 FR-3 Summary'!U28</f>
        <v>-2.1830596842662442</v>
      </c>
      <c r="V28" s="25">
        <f>('FY 2018 FR-3 Summary'!V30-'FY 2017 FR-3 Summary'!V28)/'FY 2017 FR-3 Summary'!V28</f>
        <v>0.12818377647507295</v>
      </c>
      <c r="W28" s="25">
        <f>('FY 2018 FR-3 Summary'!W30-'FY 2017 FR-3 Summary'!W28)/'FY 2017 FR-3 Summary'!W28</f>
        <v>8.686764557032331E-2</v>
      </c>
      <c r="X28" s="25">
        <f>('FY 2018 FR-3 Summary'!X30-'FY 2017 FR-3 Summary'!X28)/'FY 2017 FR-3 Summary'!X28</f>
        <v>0.16805081547834971</v>
      </c>
    </row>
    <row r="29" spans="1:24" x14ac:dyDescent="0.25">
      <c r="A29" s="4" t="s">
        <v>74</v>
      </c>
      <c r="B29" s="1" t="s">
        <v>43</v>
      </c>
      <c r="C29" s="1" t="s">
        <v>107</v>
      </c>
      <c r="D29" s="15">
        <v>2018</v>
      </c>
      <c r="E29" s="3">
        <v>43281</v>
      </c>
      <c r="F29" s="25">
        <f>('FY 2018 FR-3 Summary'!F31-'FY 2017 FR-3 Summary'!F29)/'FY 2017 FR-3 Summary'!F29</f>
        <v>0.18570619686590095</v>
      </c>
      <c r="G29" s="25">
        <f>('FY 2018 FR-3 Summary'!G31-'FY 2017 FR-3 Summary'!G29)/'FY 2017 FR-3 Summary'!G29</f>
        <v>0.13822739759743391</v>
      </c>
      <c r="H29" s="25">
        <f>('FY 2018 FR-3 Summary'!H31-'FY 2017 FR-3 Summary'!H29)/'FY 2017 FR-3 Summary'!H29</f>
        <v>-0.10036705839956621</v>
      </c>
      <c r="I29" s="25">
        <f>('FY 2018 FR-3 Summary'!I31-'FY 2017 FR-3 Summary'!I29)/'FY 2017 FR-3 Summary'!I29</f>
        <v>0.11760818826597223</v>
      </c>
      <c r="J29" s="25">
        <f>('FY 2018 FR-3 Summary'!J31-'FY 2017 FR-3 Summary'!J29)/'FY 2017 FR-3 Summary'!J29</f>
        <v>4.2447594577739604E-2</v>
      </c>
      <c r="K29" s="25">
        <f>('FY 2018 FR-3 Summary'!K31-'FY 2017 FR-3 Summary'!K29)/'FY 2017 FR-3 Summary'!K29</f>
        <v>-1.5145120940636692</v>
      </c>
      <c r="L29" s="25">
        <f>('FY 2018 FR-3 Summary'!L31-'FY 2017 FR-3 Summary'!L29)/'FY 2017 FR-3 Summary'!L29</f>
        <v>-1.4603689374019007</v>
      </c>
      <c r="M29" s="25">
        <f>('FY 2018 FR-3 Summary'!M31-'FY 2017 FR-3 Summary'!M29)/'FY 2017 FR-3 Summary'!M29</f>
        <v>-0.93658070658902015</v>
      </c>
      <c r="N29" s="25">
        <f>('FY 2018 FR-3 Summary'!N31-'FY 2017 FR-3 Summary'!N29)/'FY 2017 FR-3 Summary'!N29</f>
        <v>8.8033511426719294E-2</v>
      </c>
      <c r="O29" s="25">
        <f>('FY 2018 FR-3 Summary'!O31-'FY 2017 FR-3 Summary'!O29)/'FY 2017 FR-3 Summary'!O29</f>
        <v>-2.373953221048283</v>
      </c>
      <c r="P29" s="25">
        <f>('FY 2018 FR-3 Summary'!P31-'FY 2017 FR-3 Summary'!P29)/'FY 2017 FR-3 Summary'!P29</f>
        <v>-2.2627857567058229</v>
      </c>
      <c r="Q29" s="25">
        <f>('FY 2018 FR-3 Summary'!Q31-'FY 2017 FR-3 Summary'!Q29)/'FY 2017 FR-3 Summary'!Q29</f>
        <v>1.4512834603822822</v>
      </c>
      <c r="R29" s="25">
        <f>('FY 2018 FR-3 Summary'!R31-'FY 2017 FR-3 Summary'!R29)/'FY 2017 FR-3 Summary'!R29</f>
        <v>4.2794620695296874E-2</v>
      </c>
      <c r="S29" s="25">
        <f>('FY 2018 FR-3 Summary'!S31-'FY 2017 FR-3 Summary'!S29)/'FY 2017 FR-3 Summary'!S29</f>
        <v>0.59981559251802752</v>
      </c>
      <c r="T29" s="25">
        <f>('FY 2018 FR-3 Summary'!T31-'FY 2017 FR-3 Summary'!T29)/'FY 2017 FR-3 Summary'!T29</f>
        <v>7.1825959477677573E-2</v>
      </c>
      <c r="U29" s="25">
        <f>('FY 2018 FR-3 Summary'!U31-'FY 2017 FR-3 Summary'!U29)/'FY 2017 FR-3 Summary'!U29</f>
        <v>7.3508917065354282</v>
      </c>
      <c r="V29" s="25"/>
      <c r="W29" s="25"/>
      <c r="X29" s="25"/>
    </row>
    <row r="30" spans="1:24" x14ac:dyDescent="0.25">
      <c r="A30" s="4" t="s">
        <v>27</v>
      </c>
      <c r="B30" s="1" t="s">
        <v>43</v>
      </c>
      <c r="C30" s="1" t="s">
        <v>107</v>
      </c>
      <c r="D30" s="15">
        <v>2018</v>
      </c>
      <c r="E30" s="3">
        <v>43281</v>
      </c>
      <c r="F30" s="25">
        <f>('FY 2018 FR-3 Summary'!F32-'FY 2017 FR-3 Summary'!F30)/'FY 2017 FR-3 Summary'!F30</f>
        <v>0.12961196443815123</v>
      </c>
      <c r="G30" s="25">
        <f>('FY 2018 FR-3 Summary'!G32-'FY 2017 FR-3 Summary'!G30)/'FY 2017 FR-3 Summary'!G30</f>
        <v>2.7236046651626249E-2</v>
      </c>
      <c r="H30" s="25">
        <f>('FY 2018 FR-3 Summary'!H32-'FY 2017 FR-3 Summary'!H30)/'FY 2017 FR-3 Summary'!H30</f>
        <v>7.9944020933992894E-3</v>
      </c>
      <c r="I30" s="25">
        <f>('FY 2018 FR-3 Summary'!I32-'FY 2017 FR-3 Summary'!I30)/'FY 2017 FR-3 Summary'!I30</f>
        <v>2.6374080084006511E-2</v>
      </c>
      <c r="J30" s="25">
        <f>('FY 2018 FR-3 Summary'!J32-'FY 2017 FR-3 Summary'!J30)/'FY 2017 FR-3 Summary'!J30</f>
        <v>0.12587253443971494</v>
      </c>
      <c r="K30" s="25">
        <f>('FY 2018 FR-3 Summary'!K32-'FY 2017 FR-3 Summary'!K30)/'FY 2017 FR-3 Summary'!K30</f>
        <v>2.5803489659590513</v>
      </c>
      <c r="L30" s="25">
        <f>('FY 2018 FR-3 Summary'!L32-'FY 2017 FR-3 Summary'!L30)/'FY 2017 FR-3 Summary'!L30</f>
        <v>2.4883470222338464</v>
      </c>
      <c r="M30" s="25">
        <f>('FY 2018 FR-3 Summary'!M32-'FY 2017 FR-3 Summary'!M30)/'FY 2017 FR-3 Summary'!M30</f>
        <v>-0.92793383698951148</v>
      </c>
      <c r="N30" s="25">
        <f>('FY 2018 FR-3 Summary'!N32-'FY 2017 FR-3 Summary'!N30)/'FY 2017 FR-3 Summary'!N30</f>
        <v>1.7584413692875847E-2</v>
      </c>
      <c r="O30" s="25">
        <f>('FY 2018 FR-3 Summary'!O32-'FY 2017 FR-3 Summary'!O30)/'FY 2017 FR-3 Summary'!O30</f>
        <v>3.6242672802106775</v>
      </c>
      <c r="P30" s="25">
        <f>('FY 2018 FR-3 Summary'!P32-'FY 2017 FR-3 Summary'!P30)/'FY 2017 FR-3 Summary'!P30</f>
        <v>3.54435741938001</v>
      </c>
      <c r="Q30" s="25">
        <f>('FY 2018 FR-3 Summary'!Q32-'FY 2017 FR-3 Summary'!Q30)/'FY 2017 FR-3 Summary'!Q30</f>
        <v>0.61596988771116568</v>
      </c>
      <c r="R30" s="25">
        <f>('FY 2018 FR-3 Summary'!R32-'FY 2017 FR-3 Summary'!R30)/'FY 2017 FR-3 Summary'!R30</f>
        <v>0.70130380584550422</v>
      </c>
      <c r="S30" s="25">
        <f>('FY 2018 FR-3 Summary'!S32-'FY 2017 FR-3 Summary'!S30)/'FY 2017 FR-3 Summary'!S30</f>
        <v>0.65443600655826972</v>
      </c>
      <c r="T30" s="25">
        <f>('FY 2018 FR-3 Summary'!T32-'FY 2017 FR-3 Summary'!T30)/'FY 2017 FR-3 Summary'!T30</f>
        <v>9.7365798992185254E-2</v>
      </c>
      <c r="U30" s="25">
        <f>('FY 2018 FR-3 Summary'!U32-'FY 2017 FR-3 Summary'!U30)/'FY 2017 FR-3 Summary'!U30</f>
        <v>5.7214156647633105</v>
      </c>
      <c r="V30" s="25">
        <f>('FY 2018 FR-3 Summary'!V32-'FY 2017 FR-3 Summary'!V30)/'FY 2017 FR-3 Summary'!V30</f>
        <v>5.2646149534288957E-2</v>
      </c>
      <c r="W30" s="25">
        <f>('FY 2018 FR-3 Summary'!W32-'FY 2017 FR-3 Summary'!W30)/'FY 2017 FR-3 Summary'!W30</f>
        <v>9.4403598250919263E-2</v>
      </c>
      <c r="X30" s="25">
        <f>('FY 2018 FR-3 Summary'!X32-'FY 2017 FR-3 Summary'!X30)/'FY 2017 FR-3 Summary'!X30</f>
        <v>-5.5158597783550175E-4</v>
      </c>
    </row>
    <row r="31" spans="1:24" x14ac:dyDescent="0.25">
      <c r="A31" s="4" t="s">
        <v>87</v>
      </c>
      <c r="B31" s="1" t="s">
        <v>42</v>
      </c>
      <c r="C31" s="1" t="s">
        <v>106</v>
      </c>
      <c r="D31" s="15">
        <v>2018</v>
      </c>
      <c r="E31" s="3">
        <v>43281</v>
      </c>
      <c r="F31" s="25">
        <f>('FY 2018 FR-3 Summary'!F33-'FY 2017 FR-3 Summary'!F31)/'FY 2017 FR-3 Summary'!F31</f>
        <v>0.14793351689849352</v>
      </c>
      <c r="G31" s="25">
        <f>('FY 2018 FR-3 Summary'!G33-'FY 2017 FR-3 Summary'!G31)/'FY 2017 FR-3 Summary'!G31</f>
        <v>6.5294848983682416E-2</v>
      </c>
      <c r="H31" s="25">
        <f>('FY 2018 FR-3 Summary'!H33-'FY 2017 FR-3 Summary'!H31)/'FY 2017 FR-3 Summary'!H31</f>
        <v>-0.3730881981669244</v>
      </c>
      <c r="I31" s="25">
        <f>('FY 2018 FR-3 Summary'!I33-'FY 2017 FR-3 Summary'!I31)/'FY 2017 FR-3 Summary'!I31</f>
        <v>5.3613925606927758E-2</v>
      </c>
      <c r="J31" s="25">
        <f>('FY 2018 FR-3 Summary'!J33-'FY 2017 FR-3 Summary'!J31)/'FY 2017 FR-3 Summary'!J31</f>
        <v>2.69295916158655E-2</v>
      </c>
      <c r="K31" s="25">
        <f>('FY 2018 FR-3 Summary'!K33-'FY 2017 FR-3 Summary'!K31)/'FY 2017 FR-3 Summary'!K31</f>
        <v>0.27802541690026999</v>
      </c>
      <c r="L31" s="25">
        <f>('FY 2018 FR-3 Summary'!L33-'FY 2017 FR-3 Summary'!L31)/'FY 2017 FR-3 Summary'!L31</f>
        <v>0.21299214621149384</v>
      </c>
      <c r="M31" s="25">
        <f>('FY 2018 FR-3 Summary'!M33-'FY 2017 FR-3 Summary'!M31)/'FY 2017 FR-3 Summary'!M31</f>
        <v>-0.95281465347064032</v>
      </c>
      <c r="N31" s="25">
        <f>('FY 2018 FR-3 Summary'!N33-'FY 2017 FR-3 Summary'!N31)/'FY 2017 FR-3 Summary'!N31</f>
        <v>4.4427816136885567E-2</v>
      </c>
      <c r="O31" s="25">
        <f>('FY 2018 FR-3 Summary'!O33-'FY 2017 FR-3 Summary'!O31)/'FY 2017 FR-3 Summary'!O31</f>
        <v>0.17984738525695007</v>
      </c>
      <c r="P31" s="25">
        <f>('FY 2018 FR-3 Summary'!P33-'FY 2017 FR-3 Summary'!P31)/'FY 2017 FR-3 Summary'!P31</f>
        <v>0.12965909853009502</v>
      </c>
      <c r="Q31" s="25">
        <f>('FY 2018 FR-3 Summary'!Q33-'FY 2017 FR-3 Summary'!Q31)/'FY 2017 FR-3 Summary'!Q31</f>
        <v>1.0900074462951999</v>
      </c>
      <c r="R31" s="25">
        <f>('FY 2018 FR-3 Summary'!R33-'FY 2017 FR-3 Summary'!R31)/'FY 2017 FR-3 Summary'!R31</f>
        <v>9.4474098934095876E-2</v>
      </c>
      <c r="S31" s="25">
        <f>('FY 2018 FR-3 Summary'!S33-'FY 2017 FR-3 Summary'!S31)/'FY 2017 FR-3 Summary'!S31</f>
        <v>0.5695575033110517</v>
      </c>
      <c r="T31" s="25">
        <f>('FY 2018 FR-3 Summary'!T33-'FY 2017 FR-3 Summary'!T31)/'FY 2017 FR-3 Summary'!T31</f>
        <v>0.16732475924834667</v>
      </c>
      <c r="U31" s="25">
        <f>('FY 2018 FR-3 Summary'!U33-'FY 2017 FR-3 Summary'!U31)/'FY 2017 FR-3 Summary'!U31</f>
        <v>2.4039045140098088</v>
      </c>
      <c r="V31" s="25">
        <f>('FY 2018 FR-3 Summary'!V33-'FY 2017 FR-3 Summary'!V31)/'FY 2017 FR-3 Summary'!V31</f>
        <v>2.5185223365306365E-2</v>
      </c>
      <c r="W31" s="25">
        <f>('FY 2018 FR-3 Summary'!W33-'FY 2017 FR-3 Summary'!W31)/'FY 2017 FR-3 Summary'!W31</f>
        <v>5.634172226785851E-2</v>
      </c>
      <c r="X31" s="25">
        <f>('FY 2018 FR-3 Summary'!X33-'FY 2017 FR-3 Summary'!X31)/'FY 2017 FR-3 Summary'!X31</f>
        <v>-1.4033992317134951E-2</v>
      </c>
    </row>
    <row r="32" spans="1:24" x14ac:dyDescent="0.25">
      <c r="A32" s="4" t="s">
        <v>81</v>
      </c>
      <c r="B32" s="1" t="s">
        <v>42</v>
      </c>
      <c r="C32" s="1" t="s">
        <v>106</v>
      </c>
      <c r="D32" s="15">
        <v>2018</v>
      </c>
      <c r="E32" s="3">
        <v>43281</v>
      </c>
      <c r="F32" s="25">
        <f>('FY 2018 FR-3 Summary'!F34-'FY 2017 FR-3 Summary'!F32)/'FY 2017 FR-3 Summary'!F32</f>
        <v>0.13284090695173656</v>
      </c>
      <c r="G32" s="25">
        <f>('FY 2018 FR-3 Summary'!G34-'FY 2017 FR-3 Summary'!G32)/'FY 2017 FR-3 Summary'!G32</f>
        <v>1.3860401705187994E-2</v>
      </c>
      <c r="H32" s="25">
        <f>('FY 2018 FR-3 Summary'!H34-'FY 2017 FR-3 Summary'!H32)/'FY 2017 FR-3 Summary'!H32</f>
        <v>-0.39368061237688445</v>
      </c>
      <c r="I32" s="25">
        <f>('FY 2018 FR-3 Summary'!I34-'FY 2017 FR-3 Summary'!I32)/'FY 2017 FR-3 Summary'!I32</f>
        <v>-8.7436999291026502E-4</v>
      </c>
      <c r="J32" s="25">
        <f>('FY 2018 FR-3 Summary'!J34-'FY 2017 FR-3 Summary'!J32)/'FY 2017 FR-3 Summary'!J32</f>
        <v>0.10911889301365371</v>
      </c>
      <c r="K32" s="25">
        <f>('FY 2018 FR-3 Summary'!K34-'FY 2017 FR-3 Summary'!K32)/'FY 2017 FR-3 Summary'!K32</f>
        <v>-7.2950633732240755</v>
      </c>
      <c r="L32" s="25">
        <f>('FY 2018 FR-3 Summary'!L34-'FY 2017 FR-3 Summary'!L32)/'FY 2017 FR-3 Summary'!L32</f>
        <v>-7.3005724046728906</v>
      </c>
      <c r="M32" s="25">
        <f>('FY 2018 FR-3 Summary'!M34-'FY 2017 FR-3 Summary'!M32)/'FY 2017 FR-3 Summary'!M32</f>
        <v>-0.93758990937135367</v>
      </c>
      <c r="N32" s="25">
        <f>('FY 2018 FR-3 Summary'!N34-'FY 2017 FR-3 Summary'!N32)/'FY 2017 FR-3 Summary'!N32</f>
        <v>-9.0146803869036764E-3</v>
      </c>
      <c r="O32" s="25">
        <f>('FY 2018 FR-3 Summary'!O34-'FY 2017 FR-3 Summary'!O32)/'FY 2017 FR-3 Summary'!O32</f>
        <v>-4.9357177600778259</v>
      </c>
      <c r="P32" s="25">
        <f>('FY 2018 FR-3 Summary'!P34-'FY 2017 FR-3 Summary'!P32)/'FY 2017 FR-3 Summary'!P32</f>
        <v>-4.9715197411949763</v>
      </c>
      <c r="Q32" s="25">
        <f>('FY 2018 FR-3 Summary'!Q34-'FY 2017 FR-3 Summary'!Q32)/'FY 2017 FR-3 Summary'!Q32</f>
        <v>1.131780924476933</v>
      </c>
      <c r="R32" s="25">
        <f>('FY 2018 FR-3 Summary'!R34-'FY 2017 FR-3 Summary'!R32)/'FY 2017 FR-3 Summary'!R32</f>
        <v>0.46811941750947067</v>
      </c>
      <c r="S32" s="25">
        <f>('FY 2018 FR-3 Summary'!S34-'FY 2017 FR-3 Summary'!S32)/'FY 2017 FR-3 Summary'!S32</f>
        <v>0.74169454323287709</v>
      </c>
      <c r="T32" s="25">
        <f>('FY 2018 FR-3 Summary'!T34-'FY 2017 FR-3 Summary'!T32)/'FY 2017 FR-3 Summary'!T32</f>
        <v>5.8910975852654923E-2</v>
      </c>
      <c r="U32" s="25">
        <f>('FY 2018 FR-3 Summary'!U34-'FY 2017 FR-3 Summary'!U32)/'FY 2017 FR-3 Summary'!U32</f>
        <v>11.590090938027661</v>
      </c>
      <c r="V32" s="25"/>
      <c r="W32" s="25"/>
      <c r="X32" s="25"/>
    </row>
    <row r="33" spans="1:24" x14ac:dyDescent="0.25">
      <c r="A33" s="4" t="s">
        <v>78</v>
      </c>
      <c r="B33" s="1" t="s">
        <v>44</v>
      </c>
      <c r="C33" s="1" t="s">
        <v>107</v>
      </c>
      <c r="D33" s="15">
        <v>2018</v>
      </c>
      <c r="E33" s="3">
        <v>43281</v>
      </c>
      <c r="F33" s="25">
        <f>('FY 2018 FR-3 Summary'!F35-'FY 2017 FR-3 Summary'!F33)/'FY 2017 FR-3 Summary'!F33</f>
        <v>0.15799561855122982</v>
      </c>
      <c r="G33" s="25">
        <f>('FY 2018 FR-3 Summary'!G35-'FY 2017 FR-3 Summary'!G33)/'FY 2017 FR-3 Summary'!G33</f>
        <v>0.14257813558434146</v>
      </c>
      <c r="H33" s="25">
        <f>('FY 2018 FR-3 Summary'!H35-'FY 2017 FR-3 Summary'!H33)/'FY 2017 FR-3 Summary'!H33</f>
        <v>-5.1467971452263533E-2</v>
      </c>
      <c r="I33" s="25">
        <f>('FY 2018 FR-3 Summary'!I35-'FY 2017 FR-3 Summary'!I33)/'FY 2017 FR-3 Summary'!I33</f>
        <v>0.13083775207399109</v>
      </c>
      <c r="J33" s="25">
        <f>('FY 2018 FR-3 Summary'!J35-'FY 2017 FR-3 Summary'!J33)/'FY 2017 FR-3 Summary'!J33</f>
        <v>0.13014920146644487</v>
      </c>
      <c r="K33" s="25">
        <f>('FY 2018 FR-3 Summary'!K35-'FY 2017 FR-3 Summary'!K33)/'FY 2017 FR-3 Summary'!K33</f>
        <v>0.12547773954981839</v>
      </c>
      <c r="L33" s="25">
        <f>('FY 2018 FR-3 Summary'!L35-'FY 2017 FR-3 Summary'!L33)/'FY 2017 FR-3 Summary'!L33</f>
        <v>-4.7398599085854689E-3</v>
      </c>
      <c r="M33" s="25">
        <f>('FY 2018 FR-3 Summary'!M35-'FY 2017 FR-3 Summary'!M33)/'FY 2017 FR-3 Summary'!M33</f>
        <v>-5.268309210557711E-2</v>
      </c>
      <c r="N33" s="25">
        <f>('FY 2018 FR-3 Summary'!N35-'FY 2017 FR-3 Summary'!N33)/'FY 2017 FR-3 Summary'!N33</f>
        <v>9.7464395605902338E-2</v>
      </c>
      <c r="O33" s="25">
        <f>('FY 2018 FR-3 Summary'!O35-'FY 2017 FR-3 Summary'!O33)/'FY 2017 FR-3 Summary'!O33</f>
        <v>-0.40339956906870961</v>
      </c>
      <c r="P33" s="25">
        <f>('FY 2018 FR-3 Summary'!P35-'FY 2017 FR-3 Summary'!P33)/'FY 2017 FR-3 Summary'!P33</f>
        <v>-0.45638288283428857</v>
      </c>
      <c r="Q33" s="25">
        <f>('FY 2018 FR-3 Summary'!Q35-'FY 2017 FR-3 Summary'!Q33)/'FY 2017 FR-3 Summary'!Q33</f>
        <v>2.1242915737699337</v>
      </c>
      <c r="R33" s="25">
        <f>('FY 2018 FR-3 Summary'!R35-'FY 2017 FR-3 Summary'!R33)/'FY 2017 FR-3 Summary'!R33</f>
        <v>-0.57547274190303765</v>
      </c>
      <c r="S33" s="25">
        <f>('FY 2018 FR-3 Summary'!S35-'FY 2017 FR-3 Summary'!S33)/'FY 2017 FR-3 Summary'!S33</f>
        <v>4.0334320663672325E-2</v>
      </c>
      <c r="T33" s="25">
        <f>('FY 2018 FR-3 Summary'!T35-'FY 2017 FR-3 Summary'!T33)/'FY 2017 FR-3 Summary'!T33</f>
        <v>1.2338938367746914</v>
      </c>
      <c r="U33" s="25">
        <f>('FY 2018 FR-3 Summary'!U35-'FY 2017 FR-3 Summary'!U33)/'FY 2017 FR-3 Summary'!U33</f>
        <v>-0.96731135251546163</v>
      </c>
      <c r="V33" s="25">
        <f>('FY 2018 FR-3 Summary'!V35-'FY 2017 FR-3 Summary'!V33)/'FY 2017 FR-3 Summary'!V33</f>
        <v>0.13131364654426209</v>
      </c>
      <c r="W33" s="25">
        <f>('FY 2018 FR-3 Summary'!W35-'FY 2017 FR-3 Summary'!W33)/'FY 2017 FR-3 Summary'!W33</f>
        <v>6.0893853617585272E-2</v>
      </c>
      <c r="X33" s="25">
        <f>('FY 2018 FR-3 Summary'!X35-'FY 2017 FR-3 Summary'!X33)/'FY 2017 FR-3 Summary'!X33</f>
        <v>0.35295419537969164</v>
      </c>
    </row>
    <row r="34" spans="1:24" x14ac:dyDescent="0.25">
      <c r="A34" s="4" t="s">
        <v>13</v>
      </c>
      <c r="B34" s="1" t="s">
        <v>43</v>
      </c>
      <c r="C34" s="1" t="s">
        <v>107</v>
      </c>
      <c r="D34" s="15">
        <v>2018</v>
      </c>
      <c r="E34" s="3">
        <v>43465</v>
      </c>
      <c r="F34" s="25">
        <f>('FY 2018 FR-3 Summary'!F36-'FY 2017 FR-3 Summary'!F34)/'FY 2017 FR-3 Summary'!F34</f>
        <v>5.6158581694331348E-2</v>
      </c>
      <c r="G34" s="25">
        <f>('FY 2018 FR-3 Summary'!G36-'FY 2017 FR-3 Summary'!G34)/'FY 2017 FR-3 Summary'!G34</f>
        <v>0.10108347405193274</v>
      </c>
      <c r="H34" s="25">
        <f>('FY 2018 FR-3 Summary'!H36-'FY 2017 FR-3 Summary'!H34)/'FY 2017 FR-3 Summary'!H34</f>
        <v>0.12535253991326947</v>
      </c>
      <c r="I34" s="25">
        <f>('FY 2018 FR-3 Summary'!I36-'FY 2017 FR-3 Summary'!I34)/'FY 2017 FR-3 Summary'!I34</f>
        <v>0.10164821218189458</v>
      </c>
      <c r="J34" s="25">
        <f>('FY 2018 FR-3 Summary'!J36-'FY 2017 FR-3 Summary'!J34)/'FY 2017 FR-3 Summary'!J34</f>
        <v>0.11457957293570731</v>
      </c>
      <c r="K34" s="25">
        <f>('FY 2018 FR-3 Summary'!K36-'FY 2017 FR-3 Summary'!K34)/'FY 2017 FR-3 Summary'!K34</f>
        <v>0.4718864799214107</v>
      </c>
      <c r="L34" s="25">
        <f>('FY 2018 FR-3 Summary'!L36-'FY 2017 FR-3 Summary'!L34)/'FY 2017 FR-3 Summary'!L34</f>
        <v>0.33607667460943264</v>
      </c>
      <c r="M34" s="25">
        <f>('FY 2018 FR-3 Summary'!M36-'FY 2017 FR-3 Summary'!M34)/'FY 2017 FR-3 Summary'!M34</f>
        <v>-1.8266537668455052</v>
      </c>
      <c r="N34" s="25">
        <f>('FY 2018 FR-3 Summary'!N36-'FY 2017 FR-3 Summary'!N34)/'FY 2017 FR-3 Summary'!N34</f>
        <v>9.7201550362528241E-2</v>
      </c>
      <c r="O34" s="25">
        <f>('FY 2018 FR-3 Summary'!O36-'FY 2017 FR-3 Summary'!O34)/'FY 2017 FR-3 Summary'!O34</f>
        <v>0.62869592986858691</v>
      </c>
      <c r="P34" s="25">
        <f>('FY 2018 FR-3 Summary'!P36-'FY 2017 FR-3 Summary'!P34)/'FY 2017 FR-3 Summary'!P34</f>
        <v>0.48440906716769278</v>
      </c>
      <c r="Q34" s="25">
        <f>('FY 2018 FR-3 Summary'!Q36-'FY 2017 FR-3 Summary'!Q34)/'FY 2017 FR-3 Summary'!Q34</f>
        <v>0.18045143259296637</v>
      </c>
      <c r="R34" s="25">
        <f>('FY 2018 FR-3 Summary'!R36-'FY 2017 FR-3 Summary'!R34)/'FY 2017 FR-3 Summary'!R34</f>
        <v>-3.1286671993208656E-2</v>
      </c>
      <c r="S34" s="25">
        <f>('FY 2018 FR-3 Summary'!S36-'FY 2017 FR-3 Summary'!S34)/'FY 2017 FR-3 Summary'!S34</f>
        <v>0.15294814932530537</v>
      </c>
      <c r="T34" s="25">
        <f>('FY 2018 FR-3 Summary'!T36-'FY 2017 FR-3 Summary'!T34)/'FY 2017 FR-3 Summary'!T34</f>
        <v>0.54802374586315972</v>
      </c>
      <c r="U34" s="25">
        <f>('FY 2018 FR-3 Summary'!U36-'FY 2017 FR-3 Summary'!U34)/'FY 2017 FR-3 Summary'!U34</f>
        <v>-0.72090963123430751</v>
      </c>
      <c r="V34" s="25">
        <f>('FY 2018 FR-3 Summary'!V36-'FY 2017 FR-3 Summary'!V34)/'FY 2017 FR-3 Summary'!V34</f>
        <v>2.661401582896533E-3</v>
      </c>
      <c r="W34" s="25">
        <f>('FY 2018 FR-3 Summary'!W36-'FY 2017 FR-3 Summary'!W34)/'FY 2017 FR-3 Summary'!W34</f>
        <v>6.1445182507121748E-2</v>
      </c>
      <c r="X34" s="25">
        <f>('FY 2018 FR-3 Summary'!X36-'FY 2017 FR-3 Summary'!X34)/'FY 2017 FR-3 Summary'!X34</f>
        <v>-8.9418037896734429E-2</v>
      </c>
    </row>
    <row r="35" spans="1:24" x14ac:dyDescent="0.25">
      <c r="A35" s="4" t="s">
        <v>28</v>
      </c>
      <c r="B35" s="1" t="s">
        <v>42</v>
      </c>
      <c r="C35" s="1" t="s">
        <v>106</v>
      </c>
      <c r="D35" s="15">
        <v>2018</v>
      </c>
      <c r="E35" s="3">
        <v>43465</v>
      </c>
      <c r="F35" s="25">
        <f>('FY 2018 FR-3 Summary'!F37-'FY 2017 FR-3 Summary'!F35)/'FY 2017 FR-3 Summary'!F35</f>
        <v>4.5116745389862573E-2</v>
      </c>
      <c r="G35" s="25">
        <f>('FY 2018 FR-3 Summary'!G37-'FY 2017 FR-3 Summary'!G35)/'FY 2017 FR-3 Summary'!G35</f>
        <v>6.5031307514784899E-3</v>
      </c>
      <c r="H35" s="25">
        <f>('FY 2018 FR-3 Summary'!H37-'FY 2017 FR-3 Summary'!H35)/'FY 2017 FR-3 Summary'!H35</f>
        <v>-0.23512643389860841</v>
      </c>
      <c r="I35" s="25">
        <f>('FY 2018 FR-3 Summary'!I37-'FY 2017 FR-3 Summary'!I35)/'FY 2017 FR-3 Summary'!I35</f>
        <v>2.9987119647361666E-5</v>
      </c>
      <c r="J35" s="25">
        <f>('FY 2018 FR-3 Summary'!J37-'FY 2017 FR-3 Summary'!J35)/'FY 2017 FR-3 Summary'!J35</f>
        <v>7.294283233628121E-2</v>
      </c>
      <c r="K35" s="25">
        <f>('FY 2018 FR-3 Summary'!K37-'FY 2017 FR-3 Summary'!K35)/'FY 2017 FR-3 Summary'!K35</f>
        <v>0.58639309422260988</v>
      </c>
      <c r="L35" s="25">
        <f>('FY 2018 FR-3 Summary'!L37-'FY 2017 FR-3 Summary'!L35)/'FY 2017 FR-3 Summary'!L35</f>
        <v>0.58634552428957387</v>
      </c>
      <c r="M35" s="25">
        <f>('FY 2018 FR-3 Summary'!M37-'FY 2017 FR-3 Summary'!M35)/'FY 2017 FR-3 Summary'!M35</f>
        <v>-1.2867564493838535</v>
      </c>
      <c r="N35" s="25">
        <f>('FY 2018 FR-3 Summary'!N37-'FY 2017 FR-3 Summary'!N35)/'FY 2017 FR-3 Summary'!N35</f>
        <v>3.4130943095098181E-3</v>
      </c>
      <c r="O35" s="25">
        <f>('FY 2018 FR-3 Summary'!O37-'FY 2017 FR-3 Summary'!O35)/'FY 2017 FR-3 Summary'!O35</f>
        <v>0.55243139629325333</v>
      </c>
      <c r="P35" s="25">
        <f>('FY 2018 FR-3 Summary'!P37-'FY 2017 FR-3 Summary'!P35)/'FY 2017 FR-3 Summary'!P35</f>
        <v>0.54715082461779696</v>
      </c>
      <c r="Q35" s="25">
        <f>('FY 2018 FR-3 Summary'!Q37-'FY 2017 FR-3 Summary'!Q35)/'FY 2017 FR-3 Summary'!Q35</f>
        <v>5.7902669365349803E-2</v>
      </c>
      <c r="R35" s="25">
        <f>('FY 2018 FR-3 Summary'!R37-'FY 2017 FR-3 Summary'!R35)/'FY 2017 FR-3 Summary'!R35</f>
        <v>0.82017857974337205</v>
      </c>
      <c r="S35" s="25">
        <f>('FY 2018 FR-3 Summary'!S37-'FY 2017 FR-3 Summary'!S35)/'FY 2017 FR-3 Summary'!S35</f>
        <v>0.11409371840120271</v>
      </c>
      <c r="T35" s="25">
        <f>('FY 2018 FR-3 Summary'!T37-'FY 2017 FR-3 Summary'!T35)/'FY 2017 FR-3 Summary'!T35</f>
        <v>0.65744439199453319</v>
      </c>
      <c r="U35" s="25">
        <f>('FY 2018 FR-3 Summary'!U37-'FY 2017 FR-3 Summary'!U35)/'FY 2017 FR-3 Summary'!U35</f>
        <v>-0.8264587548536706</v>
      </c>
      <c r="V35" s="25">
        <f>('FY 2018 FR-3 Summary'!V37-'FY 2017 FR-3 Summary'!V35)/'FY 2017 FR-3 Summary'!V35</f>
        <v>2.5757369939101674E-2</v>
      </c>
      <c r="W35" s="25">
        <f>('FY 2018 FR-3 Summary'!W37-'FY 2017 FR-3 Summary'!W35)/'FY 2017 FR-3 Summary'!W35</f>
        <v>5.0400048114904908E-2</v>
      </c>
      <c r="X35" s="25">
        <f>('FY 2018 FR-3 Summary'!X37-'FY 2017 FR-3 Summary'!X35)/'FY 2017 FR-3 Summary'!X35</f>
        <v>-4.5245526796803208E-2</v>
      </c>
    </row>
    <row r="36" spans="1:24" x14ac:dyDescent="0.25">
      <c r="A36" s="4" t="s">
        <v>29</v>
      </c>
      <c r="B36" s="1" t="s">
        <v>42</v>
      </c>
      <c r="C36" s="1" t="s">
        <v>106</v>
      </c>
      <c r="D36" s="15">
        <v>2018</v>
      </c>
      <c r="E36" s="3">
        <v>43465</v>
      </c>
      <c r="F36" s="25">
        <f>('FY 2018 FR-3 Summary'!F38-'FY 2017 FR-3 Summary'!F36)/'FY 2017 FR-3 Summary'!F36</f>
        <v>7.4638392173595636E-2</v>
      </c>
      <c r="G36" s="25">
        <f>('FY 2018 FR-3 Summary'!G38-'FY 2017 FR-3 Summary'!G36)/'FY 2017 FR-3 Summary'!G36</f>
        <v>7.3420174351152098E-2</v>
      </c>
      <c r="H36" s="25">
        <f>('FY 2018 FR-3 Summary'!H38-'FY 2017 FR-3 Summary'!H36)/'FY 2017 FR-3 Summary'!H36</f>
        <v>-0.47368069425430082</v>
      </c>
      <c r="I36" s="25">
        <f>('FY 2018 FR-3 Summary'!I38-'FY 2017 FR-3 Summary'!I36)/'FY 2017 FR-3 Summary'!I36</f>
        <v>5.9805562467015433E-2</v>
      </c>
      <c r="J36" s="25">
        <f>('FY 2018 FR-3 Summary'!J38-'FY 2017 FR-3 Summary'!J36)/'FY 2017 FR-3 Summary'!J36</f>
        <v>8.804804295309536E-2</v>
      </c>
      <c r="K36" s="25">
        <f>('FY 2018 FR-3 Summary'!K38-'FY 2017 FR-3 Summary'!K36)/'FY 2017 FR-3 Summary'!K36</f>
        <v>1.0969585704066833</v>
      </c>
      <c r="L36" s="25">
        <f>('FY 2018 FR-3 Summary'!L38-'FY 2017 FR-3 Summary'!L36)/'FY 2017 FR-3 Summary'!L36</f>
        <v>0.97862574482566522</v>
      </c>
      <c r="M36" s="25">
        <f>('FY 2018 FR-3 Summary'!M38-'FY 2017 FR-3 Summary'!M36)/'FY 2017 FR-3 Summary'!M36</f>
        <v>-1.7610474940406144</v>
      </c>
      <c r="N36" s="25">
        <f>('FY 2018 FR-3 Summary'!N38-'FY 2017 FR-3 Summary'!N36)/'FY 2017 FR-3 Summary'!N36</f>
        <v>5.5382027153496625E-2</v>
      </c>
      <c r="O36" s="25">
        <f>('FY 2018 FR-3 Summary'!O38-'FY 2017 FR-3 Summary'!O36)/'FY 2017 FR-3 Summary'!O36</f>
        <v>1.3692857954063538</v>
      </c>
      <c r="P36" s="25">
        <f>('FY 2018 FR-3 Summary'!P38-'FY 2017 FR-3 Summary'!P36)/'FY 2017 FR-3 Summary'!P36</f>
        <v>1.2449556032298821</v>
      </c>
      <c r="Q36" s="25">
        <f>('FY 2018 FR-3 Summary'!Q38-'FY 2017 FR-3 Summary'!Q36)/'FY 2017 FR-3 Summary'!Q36</f>
        <v>0.12828323997014057</v>
      </c>
      <c r="R36" s="25">
        <f>('FY 2018 FR-3 Summary'!R38-'FY 2017 FR-3 Summary'!R36)/'FY 2017 FR-3 Summary'!R36</f>
        <v>0.64050571838816905</v>
      </c>
      <c r="S36" s="25">
        <f>('FY 2018 FR-3 Summary'!S38-'FY 2017 FR-3 Summary'!S36)/'FY 2017 FR-3 Summary'!S36</f>
        <v>0.2170405493079296</v>
      </c>
      <c r="T36" s="25">
        <f>('FY 2018 FR-3 Summary'!T38-'FY 2017 FR-3 Summary'!T36)/'FY 2017 FR-3 Summary'!T36</f>
        <v>0.5207210273722076</v>
      </c>
      <c r="U36" s="25">
        <f>('FY 2018 FR-3 Summary'!U38-'FY 2017 FR-3 Summary'!U36)/'FY 2017 FR-3 Summary'!U36</f>
        <v>-0.58319227014277919</v>
      </c>
      <c r="V36" s="25">
        <f>('FY 2018 FR-3 Summary'!V38-'FY 2017 FR-3 Summary'!V36)/'FY 2017 FR-3 Summary'!V36</f>
        <v>1.6015999708638914E-2</v>
      </c>
      <c r="W36" s="25">
        <f>('FY 2018 FR-3 Summary'!W38-'FY 2017 FR-3 Summary'!W36)/'FY 2017 FR-3 Summary'!W36</f>
        <v>3.9383298480948487E-2</v>
      </c>
      <c r="X36" s="25">
        <f>('FY 2018 FR-3 Summary'!X38-'FY 2017 FR-3 Summary'!X36)/'FY 2017 FR-3 Summary'!X36</f>
        <v>-6.0594455096415395E-2</v>
      </c>
    </row>
    <row r="37" spans="1:24" x14ac:dyDescent="0.25">
      <c r="A37" s="4" t="s">
        <v>30</v>
      </c>
      <c r="B37" s="1" t="s">
        <v>43</v>
      </c>
      <c r="C37" s="1" t="s">
        <v>106</v>
      </c>
      <c r="D37" s="15">
        <v>2018</v>
      </c>
      <c r="E37" s="3">
        <v>43465</v>
      </c>
      <c r="F37" s="25">
        <f>('FY 2018 FR-3 Summary'!F39-'FY 2017 FR-3 Summary'!F37)/'FY 2017 FR-3 Summary'!F37</f>
        <v>5.4967361586297683E-2</v>
      </c>
      <c r="G37" s="25">
        <f>('FY 2018 FR-3 Summary'!G39-'FY 2017 FR-3 Summary'!G37)/'FY 2017 FR-3 Summary'!G37</f>
        <v>7.8134830291606797E-2</v>
      </c>
      <c r="H37" s="25">
        <f>('FY 2018 FR-3 Summary'!H39-'FY 2017 FR-3 Summary'!H37)/'FY 2017 FR-3 Summary'!H37</f>
        <v>-0.73478186713982807</v>
      </c>
      <c r="I37" s="25">
        <f>('FY 2018 FR-3 Summary'!I39-'FY 2017 FR-3 Summary'!I37)/'FY 2017 FR-3 Summary'!I37</f>
        <v>4.8438392829847091E-2</v>
      </c>
      <c r="J37" s="25">
        <f>('FY 2018 FR-3 Summary'!J39-'FY 2017 FR-3 Summary'!J37)/'FY 2017 FR-3 Summary'!J37</f>
        <v>8.0809126783603497E-2</v>
      </c>
      <c r="K37" s="25">
        <f>('FY 2018 FR-3 Summary'!K39-'FY 2017 FR-3 Summary'!K37)/'FY 2017 FR-3 Summary'!K37</f>
        <v>-0.21521614544762596</v>
      </c>
      <c r="L37" s="25">
        <f>('FY 2018 FR-3 Summary'!L39-'FY 2017 FR-3 Summary'!L37)/'FY 2017 FR-3 Summary'!L37</f>
        <v>-0.2514735630444046</v>
      </c>
      <c r="M37" s="25">
        <f>('FY 2018 FR-3 Summary'!M39-'FY 2017 FR-3 Summary'!M37)/'FY 2017 FR-3 Summary'!M37</f>
        <v>-1.7043165326918188</v>
      </c>
      <c r="N37" s="25">
        <f>('FY 2018 FR-3 Summary'!N39-'FY 2017 FR-3 Summary'!N37)/'FY 2017 FR-3 Summary'!N37</f>
        <v>4.6928556814372697E-2</v>
      </c>
      <c r="O37" s="25">
        <f>('FY 2018 FR-3 Summary'!O39-'FY 2017 FR-3 Summary'!O37)/'FY 2017 FR-3 Summary'!O37</f>
        <v>-0.22686471027649888</v>
      </c>
      <c r="P37" s="25">
        <f>('FY 2018 FR-3 Summary'!P39-'FY 2017 FR-3 Summary'!P37)/'FY 2017 FR-3 Summary'!P37</f>
        <v>-0.26152048801111927</v>
      </c>
      <c r="Q37" s="25">
        <f>('FY 2018 FR-3 Summary'!Q39-'FY 2017 FR-3 Summary'!Q37)/'FY 2017 FR-3 Summary'!Q37</f>
        <v>0.23369041833152218</v>
      </c>
      <c r="R37" s="25">
        <f>('FY 2018 FR-3 Summary'!R39-'FY 2017 FR-3 Summary'!R37)/'FY 2017 FR-3 Summary'!R37</f>
        <v>0.34471396481381034</v>
      </c>
      <c r="S37" s="25">
        <f>('FY 2018 FR-3 Summary'!S39-'FY 2017 FR-3 Summary'!S37)/'FY 2017 FR-3 Summary'!S37</f>
        <v>0.25448789356258394</v>
      </c>
      <c r="T37" s="25">
        <f>('FY 2018 FR-3 Summary'!T39-'FY 2017 FR-3 Summary'!T37)/'FY 2017 FR-3 Summary'!T37</f>
        <v>0.26522271263466762</v>
      </c>
      <c r="U37" s="25">
        <f>('FY 2018 FR-3 Summary'!U39-'FY 2017 FR-3 Summary'!U37)/'FY 2017 FR-3 Summary'!U37</f>
        <v>-4.0474735234574011E-2</v>
      </c>
      <c r="V37" s="25">
        <f>('FY 2018 FR-3 Summary'!V39-'FY 2017 FR-3 Summary'!V37)/'FY 2017 FR-3 Summary'!V37</f>
        <v>1.3783102143446403E-2</v>
      </c>
      <c r="W37" s="25">
        <f>('FY 2018 FR-3 Summary'!W39-'FY 2017 FR-3 Summary'!W37)/'FY 2017 FR-3 Summary'!W37</f>
        <v>4.8328663016593713E-2</v>
      </c>
      <c r="X37" s="25">
        <f>('FY 2018 FR-3 Summary'!X39-'FY 2017 FR-3 Summary'!X37)/'FY 2017 FR-3 Summary'!X37</f>
        <v>-2.3886781200422886E-2</v>
      </c>
    </row>
    <row r="38" spans="1:24" x14ac:dyDescent="0.25">
      <c r="A38" s="4" t="s">
        <v>31</v>
      </c>
      <c r="B38" s="1" t="s">
        <v>42</v>
      </c>
      <c r="C38" s="1" t="s">
        <v>106</v>
      </c>
      <c r="D38" s="15">
        <v>2018</v>
      </c>
      <c r="E38" s="3">
        <v>43465</v>
      </c>
      <c r="F38" s="25">
        <f>('FY 2018 FR-3 Summary'!F40-'FY 2017 FR-3 Summary'!F38)/'FY 2017 FR-3 Summary'!F38</f>
        <v>7.7040434282187417E-2</v>
      </c>
      <c r="G38" s="25">
        <f>('FY 2018 FR-3 Summary'!G40-'FY 2017 FR-3 Summary'!G38)/'FY 2017 FR-3 Summary'!G38</f>
        <v>4.745777487563186E-2</v>
      </c>
      <c r="H38" s="25">
        <f>('FY 2018 FR-3 Summary'!H40-'FY 2017 FR-3 Summary'!H38)/'FY 2017 FR-3 Summary'!H38</f>
        <v>0.41623024206742093</v>
      </c>
      <c r="I38" s="25">
        <f>('FY 2018 FR-3 Summary'!I40-'FY 2017 FR-3 Summary'!I38)/'FY 2017 FR-3 Summary'!I38</f>
        <v>8.1462895891068143E-2</v>
      </c>
      <c r="J38" s="25">
        <f>('FY 2018 FR-3 Summary'!J40-'FY 2017 FR-3 Summary'!J38)/'FY 2017 FR-3 Summary'!J38</f>
        <v>8.3020445732390327E-2</v>
      </c>
      <c r="K38" s="25">
        <f>('FY 2018 FR-3 Summary'!K40-'FY 2017 FR-3 Summary'!K38)/'FY 2017 FR-3 Summary'!K38</f>
        <v>0.28905306242481632</v>
      </c>
      <c r="L38" s="25">
        <f>('FY 2018 FR-3 Summary'!L40-'FY 2017 FR-3 Summary'!L38)/'FY 2017 FR-3 Summary'!L38</f>
        <v>0.19195311029390905</v>
      </c>
      <c r="M38" s="25">
        <f>('FY 2018 FR-3 Summary'!M40-'FY 2017 FR-3 Summary'!M38)/'FY 2017 FR-3 Summary'!M38</f>
        <v>-3.9469936576026496</v>
      </c>
      <c r="N38" s="25">
        <f>('FY 2018 FR-3 Summary'!N40-'FY 2017 FR-3 Summary'!N38)/'FY 2017 FR-3 Summary'!N38</f>
        <v>7.1429222105318366E-2</v>
      </c>
      <c r="O38" s="25">
        <f>('FY 2018 FR-3 Summary'!O40-'FY 2017 FR-3 Summary'!O38)/'FY 2017 FR-3 Summary'!O38</f>
        <v>2.3782230198040297</v>
      </c>
      <c r="P38" s="25">
        <f>('FY 2018 FR-3 Summary'!P40-'FY 2017 FR-3 Summary'!P38)/'FY 2017 FR-3 Summary'!P38</f>
        <v>2.153006237001776</v>
      </c>
      <c r="Q38" s="25">
        <f>('FY 2018 FR-3 Summary'!Q40-'FY 2017 FR-3 Summary'!Q38)/'FY 2017 FR-3 Summary'!Q38</f>
        <v>0.1500149553626538</v>
      </c>
      <c r="R38" s="25">
        <f>('FY 2018 FR-3 Summary'!R40-'FY 2017 FR-3 Summary'!R38)/'FY 2017 FR-3 Summary'!R38</f>
        <v>0.91936619592907032</v>
      </c>
      <c r="S38" s="25">
        <f>('FY 2018 FR-3 Summary'!S40-'FY 2017 FR-3 Summary'!S38)/'FY 2017 FR-3 Summary'!S38</f>
        <v>0.24524757949654963</v>
      </c>
      <c r="T38" s="25">
        <f>('FY 2018 FR-3 Summary'!T40-'FY 2017 FR-3 Summary'!T38)/'FY 2017 FR-3 Summary'!T38</f>
        <v>0.41898748962025967</v>
      </c>
      <c r="U38" s="25">
        <f>('FY 2018 FR-3 Summary'!U40-'FY 2017 FR-3 Summary'!U38)/'FY 2017 FR-3 Summary'!U38</f>
        <v>-0.41466610442515955</v>
      </c>
      <c r="V38" s="25">
        <f>('FY 2018 FR-3 Summary'!V40-'FY 2017 FR-3 Summary'!V38)/'FY 2017 FR-3 Summary'!V38</f>
        <v>3.7736250699411139E-2</v>
      </c>
      <c r="W38" s="25">
        <f>('FY 2018 FR-3 Summary'!W40-'FY 2017 FR-3 Summary'!W38)/'FY 2017 FR-3 Summary'!W38</f>
        <v>4.6488488945018912E-2</v>
      </c>
      <c r="X38" s="25">
        <f>('FY 2018 FR-3 Summary'!X40-'FY 2017 FR-3 Summary'!X38)/'FY 2017 FR-3 Summary'!X38</f>
        <v>1.9057073766977451E-2</v>
      </c>
    </row>
    <row r="39" spans="1:24" x14ac:dyDescent="0.25">
      <c r="A39" s="4" t="s">
        <v>32</v>
      </c>
      <c r="B39" s="1" t="s">
        <v>43</v>
      </c>
      <c r="C39" s="1" t="s">
        <v>107</v>
      </c>
      <c r="D39" s="15">
        <v>2018</v>
      </c>
      <c r="E39" s="3">
        <v>43465</v>
      </c>
      <c r="F39" s="25">
        <f>('FY 2018 FR-3 Summary'!F41-'FY 2017 FR-3 Summary'!F39)/'FY 2017 FR-3 Summary'!F39</f>
        <v>5.8301165861369547E-3</v>
      </c>
      <c r="G39" s="25">
        <f>('FY 2018 FR-3 Summary'!G41-'FY 2017 FR-3 Summary'!G39)/'FY 2017 FR-3 Summary'!G39</f>
        <v>-2.4794842589593524E-2</v>
      </c>
      <c r="H39" s="25">
        <f>('FY 2018 FR-3 Summary'!H41-'FY 2017 FR-3 Summary'!H39)/'FY 2017 FR-3 Summary'!H39</f>
        <v>-9.2880827468147237E-6</v>
      </c>
      <c r="I39" s="25">
        <f>('FY 2018 FR-3 Summary'!I41-'FY 2017 FR-3 Summary'!I39)/'FY 2017 FR-3 Summary'!I39</f>
        <v>-2.3775008437512849E-2</v>
      </c>
      <c r="J39" s="25">
        <f>('FY 2018 FR-3 Summary'!J41-'FY 2017 FR-3 Summary'!J39)/'FY 2017 FR-3 Summary'!J39</f>
        <v>9.0368395359261611E-2</v>
      </c>
      <c r="K39" s="25">
        <f>('FY 2018 FR-3 Summary'!K41-'FY 2017 FR-3 Summary'!K39)/'FY 2017 FR-3 Summary'!K39</f>
        <v>9.2625036024926892</v>
      </c>
      <c r="L39" s="25">
        <f>('FY 2018 FR-3 Summary'!L41-'FY 2017 FR-3 Summary'!L39)/'FY 2017 FR-3 Summary'!L39</f>
        <v>9.5124368779651363</v>
      </c>
      <c r="M39" s="25">
        <f>('FY 2018 FR-3 Summary'!M41-'FY 2017 FR-3 Summary'!M39)/'FY 2017 FR-3 Summary'!M39</f>
        <v>0.87144594210022508</v>
      </c>
      <c r="N39" s="25">
        <f>('FY 2018 FR-3 Summary'!N41-'FY 2017 FR-3 Summary'!N39)/'FY 2017 FR-3 Summary'!N39</f>
        <v>-2.3266672975752339E-2</v>
      </c>
      <c r="O39" s="25">
        <f>('FY 2018 FR-3 Summary'!O41-'FY 2017 FR-3 Summary'!O39)/'FY 2017 FR-3 Summary'!O39</f>
        <v>9.6639223845056144</v>
      </c>
      <c r="P39" s="25">
        <f>('FY 2018 FR-3 Summary'!P41-'FY 2017 FR-3 Summary'!P39)/'FY 2017 FR-3 Summary'!P39</f>
        <v>9.917946679463391</v>
      </c>
      <c r="Q39" s="25">
        <f>('FY 2018 FR-3 Summary'!Q41-'FY 2017 FR-3 Summary'!Q39)/'FY 2017 FR-3 Summary'!Q39</f>
        <v>0.41164512562556821</v>
      </c>
      <c r="R39" s="25">
        <f>('FY 2018 FR-3 Summary'!R41-'FY 2017 FR-3 Summary'!R39)/'FY 2017 FR-3 Summary'!R39</f>
        <v>-0.42670599032328738</v>
      </c>
      <c r="S39" s="25">
        <f>('FY 2018 FR-3 Summary'!S41-'FY 2017 FR-3 Summary'!S39)/'FY 2017 FR-3 Summary'!S39</f>
        <v>9.4447291759004778E-2</v>
      </c>
      <c r="T39" s="25">
        <f>('FY 2018 FR-3 Summary'!T41-'FY 2017 FR-3 Summary'!T39)/'FY 2017 FR-3 Summary'!T39</f>
        <v>0.80133678949541232</v>
      </c>
      <c r="U39" s="25">
        <f>('FY 2018 FR-3 Summary'!U41-'FY 2017 FR-3 Summary'!U39)/'FY 2017 FR-3 Summary'!U39</f>
        <v>-0.88213783143729541</v>
      </c>
      <c r="V39" s="25">
        <f>('FY 2018 FR-3 Summary'!V41-'FY 2017 FR-3 Summary'!V39)/'FY 2017 FR-3 Summary'!V39</f>
        <v>2.8264042083112523E-2</v>
      </c>
      <c r="W39" s="25">
        <f>('FY 2018 FR-3 Summary'!W41-'FY 2017 FR-3 Summary'!W39)/'FY 2017 FR-3 Summary'!W39</f>
        <v>8.1374185498291535E-2</v>
      </c>
      <c r="X39" s="25">
        <f>('FY 2018 FR-3 Summary'!X41-'FY 2017 FR-3 Summary'!X39)/'FY 2017 FR-3 Summary'!X39</f>
        <v>-8.6286296416010308E-2</v>
      </c>
    </row>
    <row r="40" spans="1:24" x14ac:dyDescent="0.25">
      <c r="A40" s="4" t="s">
        <v>83</v>
      </c>
      <c r="B40" s="1" t="s">
        <v>42</v>
      </c>
      <c r="C40" s="1" t="s">
        <v>106</v>
      </c>
      <c r="D40" s="15">
        <v>2018</v>
      </c>
      <c r="E40" s="3">
        <v>43465</v>
      </c>
      <c r="F40" s="25">
        <f>('FY 2018 FR-3 Summary'!F42-'FY 2017 FR-3 Summary'!F40)/'FY 2017 FR-3 Summary'!F40</f>
        <v>4.7539959614323925E-2</v>
      </c>
      <c r="G40" s="25">
        <f>('FY 2018 FR-3 Summary'!G42-'FY 2017 FR-3 Summary'!G40)/'FY 2017 FR-3 Summary'!G40</f>
        <v>3.8442034002980525E-2</v>
      </c>
      <c r="H40" s="25">
        <f>('FY 2018 FR-3 Summary'!H42-'FY 2017 FR-3 Summary'!H40)/'FY 2017 FR-3 Summary'!H40</f>
        <v>0.14131960872193855</v>
      </c>
      <c r="I40" s="25">
        <f>('FY 2018 FR-3 Summary'!I42-'FY 2017 FR-3 Summary'!I40)/'FY 2017 FR-3 Summary'!I40</f>
        <v>4.1007773635397399E-2</v>
      </c>
      <c r="J40" s="25">
        <f>('FY 2018 FR-3 Summary'!J42-'FY 2017 FR-3 Summary'!J40)/'FY 2017 FR-3 Summary'!J40</f>
        <v>7.691307126612662E-2</v>
      </c>
      <c r="K40" s="25">
        <f>('FY 2018 FR-3 Summary'!K42-'FY 2017 FR-3 Summary'!K40)/'FY 2017 FR-3 Summary'!K40</f>
        <v>-0.39338040548816411</v>
      </c>
      <c r="L40" s="25">
        <f>('FY 2018 FR-3 Summary'!L42-'FY 2017 FR-3 Summary'!L40)/'FY 2017 FR-3 Summary'!L40</f>
        <v>-0.41727659497353742</v>
      </c>
      <c r="M40" s="25">
        <f>('FY 2018 FR-3 Summary'!M42-'FY 2017 FR-3 Summary'!M40)/'FY 2017 FR-3 Summary'!M40</f>
        <v>-2.0480046828528722</v>
      </c>
      <c r="N40" s="25">
        <f>('FY 2018 FR-3 Summary'!N42-'FY 2017 FR-3 Summary'!N40)/'FY 2017 FR-3 Summary'!N40</f>
        <v>4.885150560998996E-3</v>
      </c>
      <c r="O40" s="25">
        <f>('FY 2018 FR-3 Summary'!O42-'FY 2017 FR-3 Summary'!O40)/'FY 2017 FR-3 Summary'!O40</f>
        <v>-0.70330113397212646</v>
      </c>
      <c r="P40" s="25">
        <f>('FY 2018 FR-3 Summary'!P42-'FY 2017 FR-3 Summary'!P40)/'FY 2017 FR-3 Summary'!P40</f>
        <v>-0.7047435063974874</v>
      </c>
      <c r="Q40" s="25">
        <f>('FY 2018 FR-3 Summary'!Q42-'FY 2017 FR-3 Summary'!Q40)/'FY 2017 FR-3 Summary'!Q40</f>
        <v>8.2048441817764897E-2</v>
      </c>
      <c r="R40" s="25">
        <f>('FY 2018 FR-3 Summary'!R42-'FY 2017 FR-3 Summary'!R40)/'FY 2017 FR-3 Summary'!R40</f>
        <v>0.19053067740268984</v>
      </c>
      <c r="S40" s="25">
        <f>('FY 2018 FR-3 Summary'!S42-'FY 2017 FR-3 Summary'!S40)/'FY 2017 FR-3 Summary'!S40</f>
        <v>0.1005100784416614</v>
      </c>
      <c r="T40" s="25">
        <f>('FY 2018 FR-3 Summary'!T42-'FY 2017 FR-3 Summary'!T40)/'FY 2017 FR-3 Summary'!T40</f>
        <v>0.22477276577178767</v>
      </c>
      <c r="U40" s="25">
        <f>('FY 2018 FR-3 Summary'!U42-'FY 2017 FR-3 Summary'!U40)/'FY 2017 FR-3 Summary'!U40</f>
        <v>-0.55283693691027713</v>
      </c>
      <c r="V40" s="25">
        <f>('FY 2018 FR-3 Summary'!V42-'FY 2017 FR-3 Summary'!V40)/'FY 2017 FR-3 Summary'!V40</f>
        <v>3.6255982290375625E-2</v>
      </c>
      <c r="W40" s="25">
        <f>('FY 2018 FR-3 Summary'!W42-'FY 2017 FR-3 Summary'!W40)/'FY 2017 FR-3 Summary'!W40</f>
        <v>5.0364694283432009E-2</v>
      </c>
      <c r="X40" s="25">
        <f>('FY 2018 FR-3 Summary'!X42-'FY 2017 FR-3 Summary'!X40)/'FY 2017 FR-3 Summary'!X40</f>
        <v>4.0446573572291899E-3</v>
      </c>
    </row>
    <row r="41" spans="1:24" x14ac:dyDescent="0.25">
      <c r="A41" s="4" t="s">
        <v>49</v>
      </c>
      <c r="B41" s="1" t="s">
        <v>42</v>
      </c>
      <c r="C41" s="1" t="s">
        <v>106</v>
      </c>
      <c r="D41" s="15">
        <v>2018</v>
      </c>
      <c r="E41" s="3">
        <v>43465</v>
      </c>
      <c r="F41" s="25">
        <f>('FY 2018 FR-3 Summary'!F43-'FY 2017 FR-3 Summary'!F41)/'FY 2017 FR-3 Summary'!F41</f>
        <v>5.9048471406899519E-2</v>
      </c>
      <c r="G41" s="25">
        <f>('FY 2018 FR-3 Summary'!G43-'FY 2017 FR-3 Summary'!G41)/'FY 2017 FR-3 Summary'!G41</f>
        <v>5.1810762678303243E-2</v>
      </c>
      <c r="H41" s="25">
        <f>('FY 2018 FR-3 Summary'!H43-'FY 2017 FR-3 Summary'!H41)/'FY 2017 FR-3 Summary'!H41</f>
        <v>-0.21810701818276187</v>
      </c>
      <c r="I41" s="25">
        <f>('FY 2018 FR-3 Summary'!I43-'FY 2017 FR-3 Summary'!I41)/'FY 2017 FR-3 Summary'!I41</f>
        <v>4.4771429319413782E-2</v>
      </c>
      <c r="J41" s="25">
        <f>('FY 2018 FR-3 Summary'!J43-'FY 2017 FR-3 Summary'!J41)/'FY 2017 FR-3 Summary'!J41</f>
        <v>5.3611001101592802E-2</v>
      </c>
      <c r="K41" s="25">
        <f>('FY 2018 FR-3 Summary'!K43-'FY 2017 FR-3 Summary'!K41)/'FY 2017 FR-3 Summary'!K41</f>
        <v>-56.267165805809597</v>
      </c>
      <c r="L41" s="25">
        <f>('FY 2018 FR-3 Summary'!L43-'FY 2017 FR-3 Summary'!L41)/'FY 2017 FR-3 Summary'!L41</f>
        <v>-53.898810452551942</v>
      </c>
      <c r="M41" s="25">
        <f>('FY 2018 FR-3 Summary'!M43-'FY 2017 FR-3 Summary'!M41)/'FY 2017 FR-3 Summary'!M41</f>
        <v>-0.19531145575978648</v>
      </c>
      <c r="N41" s="25">
        <f>('FY 2018 FR-3 Summary'!N43-'FY 2017 FR-3 Summary'!N41)/'FY 2017 FR-3 Summary'!N41</f>
        <v>4.5186269366460655E-2</v>
      </c>
      <c r="O41" s="25">
        <f>('FY 2018 FR-3 Summary'!O43-'FY 2017 FR-3 Summary'!O41)/'FY 2017 FR-3 Summary'!O41</f>
        <v>5.4173528630516445</v>
      </c>
      <c r="P41" s="25">
        <f>('FY 2018 FR-3 Summary'!P43-'FY 2017 FR-3 Summary'!P41)/'FY 2017 FR-3 Summary'!P41</f>
        <v>5.1399130960087351</v>
      </c>
      <c r="Q41" s="25">
        <f>('FY 2018 FR-3 Summary'!Q43-'FY 2017 FR-3 Summary'!Q41)/'FY 2017 FR-3 Summary'!Q41</f>
        <v>0.28785490966612243</v>
      </c>
      <c r="R41" s="25">
        <f>('FY 2018 FR-3 Summary'!R43-'FY 2017 FR-3 Summary'!R41)/'FY 2017 FR-3 Summary'!R41</f>
        <v>0.14768554597687239</v>
      </c>
      <c r="S41" s="25">
        <f>('FY 2018 FR-3 Summary'!S43-'FY 2017 FR-3 Summary'!S41)/'FY 2017 FR-3 Summary'!S41</f>
        <v>0.24748210285400712</v>
      </c>
      <c r="T41" s="25">
        <f>('FY 2018 FR-3 Summary'!T43-'FY 2017 FR-3 Summary'!T41)/'FY 2017 FR-3 Summary'!T41</f>
        <v>0.48254897526980889</v>
      </c>
      <c r="U41" s="25">
        <f>('FY 2018 FR-3 Summary'!U43-'FY 2017 FR-3 Summary'!U41)/'FY 2017 FR-3 Summary'!U41</f>
        <v>-0.48713578198848767</v>
      </c>
      <c r="V41" s="25">
        <f>('FY 2018 FR-3 Summary'!V43-'FY 2017 FR-3 Summary'!V41)/'FY 2017 FR-3 Summary'!V41</f>
        <v>1.3679312872713701E-2</v>
      </c>
      <c r="W41" s="25">
        <f>('FY 2018 FR-3 Summary'!W43-'FY 2017 FR-3 Summary'!W41)/'FY 2017 FR-3 Summary'!W41</f>
        <v>4.3148604282850625E-2</v>
      </c>
      <c r="X41" s="25">
        <f>('FY 2018 FR-3 Summary'!X43-'FY 2017 FR-3 Summary'!X41)/'FY 2017 FR-3 Summary'!X41</f>
        <v>-7.7069817749298733E-2</v>
      </c>
    </row>
    <row r="42" spans="1:24" x14ac:dyDescent="0.25">
      <c r="A42" s="4" t="s">
        <v>37</v>
      </c>
      <c r="B42" s="1" t="s">
        <v>44</v>
      </c>
      <c r="C42" s="1" t="s">
        <v>106</v>
      </c>
      <c r="D42" s="15">
        <v>2018</v>
      </c>
      <c r="E42" s="3">
        <v>43281</v>
      </c>
      <c r="F42" s="25">
        <f>('FY 2018 FR-3 Summary'!F44-'FY 2017 FR-3 Summary'!F42)/'FY 2017 FR-3 Summary'!F42</f>
        <v>5.5796622448836077E-2</v>
      </c>
      <c r="G42" s="25">
        <f>('FY 2018 FR-3 Summary'!G44-'FY 2017 FR-3 Summary'!G42)/'FY 2017 FR-3 Summary'!G42</f>
        <v>5.2236685259646275E-2</v>
      </c>
      <c r="H42" s="25">
        <f>('FY 2018 FR-3 Summary'!H44-'FY 2017 FR-3 Summary'!H42)/'FY 2017 FR-3 Summary'!H42</f>
        <v>0.64509513727266143</v>
      </c>
      <c r="I42" s="25">
        <f>('FY 2018 FR-3 Summary'!I44-'FY 2017 FR-3 Summary'!I42)/'FY 2017 FR-3 Summary'!I42</f>
        <v>6.8309735633124855E-2</v>
      </c>
      <c r="J42" s="25">
        <f>('FY 2018 FR-3 Summary'!J44-'FY 2017 FR-3 Summary'!J42)/'FY 2017 FR-3 Summary'!J42</f>
        <v>-1.3804387044829912E-2</v>
      </c>
      <c r="K42" s="25">
        <f>('FY 2018 FR-3 Summary'!K44-'FY 2017 FR-3 Summary'!K42)/'FY 2017 FR-3 Summary'!K42</f>
        <v>-2.3983612010630049</v>
      </c>
      <c r="L42" s="25">
        <f>('FY 2018 FR-3 Summary'!L44-'FY 2017 FR-3 Summary'!L42)/'FY 2017 FR-3 Summary'!L42</f>
        <v>-2.3089473533949176</v>
      </c>
      <c r="M42" s="25">
        <f>('FY 2018 FR-3 Summary'!M44-'FY 2017 FR-3 Summary'!M42)/'FY 2017 FR-3 Summary'!M42</f>
        <v>-0.89127156762722415</v>
      </c>
      <c r="N42" s="25">
        <f>('FY 2018 FR-3 Summary'!N44-'FY 2017 FR-3 Summary'!N42)/'FY 2017 FR-3 Summary'!N42</f>
        <v>6.3600712469148446E-2</v>
      </c>
      <c r="O42" s="25">
        <f>('FY 2018 FR-3 Summary'!O44-'FY 2017 FR-3 Summary'!O42)/'FY 2017 FR-3 Summary'!O42</f>
        <v>-2.6502682893084324</v>
      </c>
      <c r="P42" s="25">
        <f>('FY 2018 FR-3 Summary'!P44-'FY 2017 FR-3 Summary'!P42)/'FY 2017 FR-3 Summary'!P42</f>
        <v>-2.5515862954598205</v>
      </c>
      <c r="Q42" s="25">
        <f>('FY 2018 FR-3 Summary'!Q44-'FY 2017 FR-3 Summary'!Q42)/'FY 2017 FR-3 Summary'!Q42</f>
        <v>0.4695292258747546</v>
      </c>
      <c r="R42" s="25">
        <f>('FY 2018 FR-3 Summary'!R44-'FY 2017 FR-3 Summary'!R42)/'FY 2017 FR-3 Summary'!R42</f>
        <v>3.2096909214252449E-2</v>
      </c>
      <c r="S42" s="25">
        <f>('FY 2018 FR-3 Summary'!S44-'FY 2017 FR-3 Summary'!S42)/'FY 2017 FR-3 Summary'!S42</f>
        <v>0.23237013461507233</v>
      </c>
      <c r="T42" s="25">
        <f>('FY 2018 FR-3 Summary'!T44-'FY 2017 FR-3 Summary'!T42)/'FY 2017 FR-3 Summary'!T42</f>
        <v>-4.5340993382975869E-2</v>
      </c>
      <c r="U42" s="25">
        <f>('FY 2018 FR-3 Summary'!U44-'FY 2017 FR-3 Summary'!U42)/'FY 2017 FR-3 Summary'!U42</f>
        <v>-6.1249458222571738</v>
      </c>
      <c r="V42" s="25">
        <f>('FY 2018 FR-3 Summary'!V44-'FY 2017 FR-3 Summary'!V42)/'FY 2017 FR-3 Summary'!V42</f>
        <v>0.21107130374536809</v>
      </c>
      <c r="W42" s="25">
        <f>('FY 2018 FR-3 Summary'!W44-'FY 2017 FR-3 Summary'!W42)/'FY 2017 FR-3 Summary'!W42</f>
        <v>0.14898632555453786</v>
      </c>
      <c r="X42" s="25">
        <f>('FY 2018 FR-3 Summary'!X44-'FY 2017 FR-3 Summary'!X42)/'FY 2017 FR-3 Summary'!X42</f>
        <v>0.26801140270748935</v>
      </c>
    </row>
    <row r="43" spans="1:24" x14ac:dyDescent="0.25">
      <c r="A43" s="4" t="s">
        <v>12</v>
      </c>
      <c r="B43" s="1" t="s">
        <v>44</v>
      </c>
      <c r="C43" s="1" t="s">
        <v>106</v>
      </c>
      <c r="D43" s="15">
        <v>2018</v>
      </c>
      <c r="E43" s="3">
        <v>43281</v>
      </c>
      <c r="F43" s="25">
        <f>('FY 2018 FR-3 Summary'!F45-'FY 2017 FR-3 Summary'!F43)/'FY 2017 FR-3 Summary'!F43</f>
        <v>7.081927249903526E-2</v>
      </c>
      <c r="G43" s="25">
        <f>('FY 2018 FR-3 Summary'!G45-'FY 2017 FR-3 Summary'!G43)/'FY 2017 FR-3 Summary'!G43</f>
        <v>5.7139989863485133E-2</v>
      </c>
      <c r="H43" s="25">
        <f>('FY 2018 FR-3 Summary'!H45-'FY 2017 FR-3 Summary'!H43)/'FY 2017 FR-3 Summary'!H43</f>
        <v>-0.26245221665444834</v>
      </c>
      <c r="I43" s="25">
        <f>('FY 2018 FR-3 Summary'!I45-'FY 2017 FR-3 Summary'!I43)/'FY 2017 FR-3 Summary'!I43</f>
        <v>3.7108013192932165E-2</v>
      </c>
      <c r="J43" s="25">
        <f>('FY 2018 FR-3 Summary'!J45-'FY 2017 FR-3 Summary'!J43)/'FY 2017 FR-3 Summary'!J43</f>
        <v>3.7139113107705596E-2</v>
      </c>
      <c r="K43" s="25">
        <f>('FY 2018 FR-3 Summary'!K45-'FY 2017 FR-3 Summary'!K43)/'FY 2017 FR-3 Summary'!K43</f>
        <v>2.326809285389167E-2</v>
      </c>
      <c r="L43" s="25">
        <f>('FY 2018 FR-3 Summary'!L45-'FY 2017 FR-3 Summary'!L43)/'FY 2017 FR-3 Summary'!L43</f>
        <v>-1.3344724139612447E-2</v>
      </c>
      <c r="M43" s="25">
        <f>('FY 2018 FR-3 Summary'!M45-'FY 2017 FR-3 Summary'!M43)/'FY 2017 FR-3 Summary'!M43</f>
        <v>-1</v>
      </c>
      <c r="N43" s="25">
        <f>('FY 2018 FR-3 Summary'!N45-'FY 2017 FR-3 Summary'!N43)/'FY 2017 FR-3 Summary'!N43</f>
        <v>6.9298937532811921E-3</v>
      </c>
      <c r="O43" s="25">
        <f>('FY 2018 FR-3 Summary'!O45-'FY 2017 FR-3 Summary'!O43)/'FY 2017 FR-3 Summary'!O43</f>
        <v>-0.92877774605003705</v>
      </c>
      <c r="P43" s="25">
        <f>('FY 2018 FR-3 Summary'!P45-'FY 2017 FR-3 Summary'!P43)/'FY 2017 FR-3 Summary'!P43</f>
        <v>-0.92926791190547986</v>
      </c>
      <c r="Q43" s="25">
        <f>('FY 2018 FR-3 Summary'!Q45-'FY 2017 FR-3 Summary'!Q43)/'FY 2017 FR-3 Summary'!Q43</f>
        <v>-5.5677088010139576E-2</v>
      </c>
      <c r="R43" s="25">
        <f>('FY 2018 FR-3 Summary'!R45-'FY 2017 FR-3 Summary'!R43)/'FY 2017 FR-3 Summary'!R43</f>
        <v>0.53657601528465471</v>
      </c>
      <c r="S43" s="25">
        <f>('FY 2018 FR-3 Summary'!S45-'FY 2017 FR-3 Summary'!S43)/'FY 2017 FR-3 Summary'!S43</f>
        <v>0.13980304497556906</v>
      </c>
      <c r="T43" s="25">
        <f>('FY 2018 FR-3 Summary'!T45-'FY 2017 FR-3 Summary'!T43)/'FY 2017 FR-3 Summary'!T43</f>
        <v>0.18138601551580621</v>
      </c>
      <c r="U43" s="25">
        <f>('FY 2018 FR-3 Summary'!U45-'FY 2017 FR-3 Summary'!U43)/'FY 2017 FR-3 Summary'!U43</f>
        <v>-0.22925124862568891</v>
      </c>
      <c r="V43" s="25">
        <f>('FY 2018 FR-3 Summary'!V45-'FY 2017 FR-3 Summary'!V43)/'FY 2017 FR-3 Summary'!V43</f>
        <v>1.5658109092224208E-3</v>
      </c>
      <c r="W43" s="25">
        <f>('FY 2018 FR-3 Summary'!W45-'FY 2017 FR-3 Summary'!W43)/'FY 2017 FR-3 Summary'!W43</f>
        <v>0.14477822017455372</v>
      </c>
      <c r="X43" s="25">
        <f>('FY 2018 FR-3 Summary'!X45-'FY 2017 FR-3 Summary'!X43)/'FY 2017 FR-3 Summary'!X43</f>
        <v>-8.2917011049785563E-2</v>
      </c>
    </row>
    <row r="44" spans="1:24" x14ac:dyDescent="0.25">
      <c r="A44" s="4" t="s">
        <v>86</v>
      </c>
      <c r="B44" s="1" t="s">
        <v>43</v>
      </c>
      <c r="C44" s="1" t="s">
        <v>107</v>
      </c>
      <c r="D44" s="15">
        <v>2018</v>
      </c>
      <c r="E44" s="3">
        <v>43281</v>
      </c>
      <c r="F44" s="25">
        <f>('FY 2018 FR-3 Summary'!F46-'FY 2017 FR-3 Summary'!F44)/'FY 2017 FR-3 Summary'!F44</f>
        <v>2.1119296119556322E-2</v>
      </c>
      <c r="G44" s="25">
        <f>('FY 2018 FR-3 Summary'!G46-'FY 2017 FR-3 Summary'!G44)/'FY 2017 FR-3 Summary'!G44</f>
        <v>4.8648334026129336E-2</v>
      </c>
      <c r="H44" s="25">
        <f>('FY 2018 FR-3 Summary'!H46-'FY 2017 FR-3 Summary'!H44)/'FY 2017 FR-3 Summary'!H44</f>
        <v>0.20902952018783336</v>
      </c>
      <c r="I44" s="25">
        <f>('FY 2018 FR-3 Summary'!I46-'FY 2017 FR-3 Summary'!I44)/'FY 2017 FR-3 Summary'!I44</f>
        <v>5.1241999619350956E-2</v>
      </c>
      <c r="J44" s="25">
        <f>('FY 2018 FR-3 Summary'!J46-'FY 2017 FR-3 Summary'!J44)/'FY 2017 FR-3 Summary'!J44</f>
        <v>6.0778049260145059E-2</v>
      </c>
      <c r="K44" s="25">
        <f>('FY 2018 FR-3 Summary'!K46-'FY 2017 FR-3 Summary'!K44)/'FY 2017 FR-3 Summary'!K44</f>
        <v>-3.0113766722155617E-2</v>
      </c>
      <c r="L44" s="25">
        <f>('FY 2018 FR-3 Summary'!L46-'FY 2017 FR-3 Summary'!L44)/'FY 2017 FR-3 Summary'!L44</f>
        <v>-7.7390140777259087E-2</v>
      </c>
      <c r="M44" s="25">
        <f>('FY 2018 FR-3 Summary'!M46-'FY 2017 FR-3 Summary'!M44)/'FY 2017 FR-3 Summary'!M44</f>
        <v>-1</v>
      </c>
      <c r="N44" s="25">
        <f>('FY 2018 FR-3 Summary'!N46-'FY 2017 FR-3 Summary'!N44)/'FY 2017 FR-3 Summary'!N44</f>
        <v>5.2499940293864358E-2</v>
      </c>
      <c r="O44" s="25">
        <f>('FY 2018 FR-3 Summary'!O46-'FY 2017 FR-3 Summary'!O44)/'FY 2017 FR-3 Summary'!O44</f>
        <v>-1.893764901642182E-2</v>
      </c>
      <c r="P44" s="25">
        <f>('FY 2018 FR-3 Summary'!P46-'FY 2017 FR-3 Summary'!P44)/'FY 2017 FR-3 Summary'!P44</f>
        <v>-6.7874197969398878E-2</v>
      </c>
      <c r="Q44" s="25">
        <f>('FY 2018 FR-3 Summary'!Q46-'FY 2017 FR-3 Summary'!Q44)/'FY 2017 FR-3 Summary'!Q44</f>
        <v>0.66895631773334563</v>
      </c>
      <c r="R44" s="25">
        <f>('FY 2018 FR-3 Summary'!R46-'FY 2017 FR-3 Summary'!R44)/'FY 2017 FR-3 Summary'!R44</f>
        <v>-2.5497883438727272E-2</v>
      </c>
      <c r="S44" s="25">
        <f>('FY 2018 FR-3 Summary'!S46-'FY 2017 FR-3 Summary'!S44)/'FY 2017 FR-3 Summary'!S44</f>
        <v>0.16474533877302017</v>
      </c>
      <c r="T44" s="25">
        <f>('FY 2018 FR-3 Summary'!T46-'FY 2017 FR-3 Summary'!T44)/'FY 2017 FR-3 Summary'!T44</f>
        <v>0.10713085647612663</v>
      </c>
      <c r="U44" s="25">
        <f>('FY 2018 FR-3 Summary'!U46-'FY 2017 FR-3 Summary'!U44)/'FY 2017 FR-3 Summary'!U44</f>
        <v>0.53779540453625063</v>
      </c>
      <c r="V44" s="25">
        <f>('FY 2018 FR-3 Summary'!V46-'FY 2017 FR-3 Summary'!V44)/'FY 2017 FR-3 Summary'!V44</f>
        <v>4.9034962670350082E-2</v>
      </c>
      <c r="W44" s="25">
        <f>('FY 2018 FR-3 Summary'!W46-'FY 2017 FR-3 Summary'!W44)/'FY 2017 FR-3 Summary'!W44</f>
        <v>0.13725905491899601</v>
      </c>
      <c r="X44" s="25">
        <f>('FY 2018 FR-3 Summary'!X46-'FY 2017 FR-3 Summary'!X44)/'FY 2017 FR-3 Summary'!X44</f>
        <v>-1.5719459694684641E-2</v>
      </c>
    </row>
    <row r="45" spans="1:24" x14ac:dyDescent="0.25">
      <c r="A45" s="4" t="s">
        <v>33</v>
      </c>
      <c r="B45" s="1" t="s">
        <v>42</v>
      </c>
      <c r="C45" s="1" t="s">
        <v>106</v>
      </c>
      <c r="D45" s="15">
        <v>2018</v>
      </c>
      <c r="E45" s="3">
        <v>43281</v>
      </c>
      <c r="F45" s="25">
        <f>('FY 2018 FR-3 Summary'!F47-'FY 2017 FR-3 Summary'!F45)/'FY 2017 FR-3 Summary'!F45</f>
        <v>7.5894327610023002E-2</v>
      </c>
      <c r="G45" s="25">
        <f>('FY 2018 FR-3 Summary'!G47-'FY 2017 FR-3 Summary'!G45)/'FY 2017 FR-3 Summary'!G45</f>
        <v>5.4589450496974327E-2</v>
      </c>
      <c r="H45" s="25">
        <f>('FY 2018 FR-3 Summary'!H47-'FY 2017 FR-3 Summary'!H45)/'FY 2017 FR-3 Summary'!H45</f>
        <v>0.130424636187423</v>
      </c>
      <c r="I45" s="25">
        <f>('FY 2018 FR-3 Summary'!I47-'FY 2017 FR-3 Summary'!I45)/'FY 2017 FR-3 Summary'!I45</f>
        <v>5.8742957623439084E-2</v>
      </c>
      <c r="J45" s="25">
        <f>('FY 2018 FR-3 Summary'!J47-'FY 2017 FR-3 Summary'!J45)/'FY 2017 FR-3 Summary'!J45</f>
        <v>5.8644673629351544E-2</v>
      </c>
      <c r="K45" s="25">
        <f>('FY 2018 FR-3 Summary'!K47-'FY 2017 FR-3 Summary'!K45)/'FY 2017 FR-3 Summary'!K45</f>
        <v>6.0124636639707942E-2</v>
      </c>
      <c r="L45" s="25">
        <f>('FY 2018 FR-3 Summary'!L47-'FY 2017 FR-3 Summary'!L45)/'FY 2017 FR-3 Summary'!L45</f>
        <v>1.3050183770489028E-3</v>
      </c>
      <c r="M45" s="25">
        <f>('FY 2018 FR-3 Summary'!M47-'FY 2017 FR-3 Summary'!M45)/'FY 2017 FR-3 Summary'!M45</f>
        <v>-0.1091645278544386</v>
      </c>
      <c r="N45" s="25">
        <f>('FY 2018 FR-3 Summary'!N47-'FY 2017 FR-3 Summary'!N45)/'FY 2017 FR-3 Summary'!N45</f>
        <v>4.6417592304273343E-2</v>
      </c>
      <c r="O45" s="25">
        <f>('FY 2018 FR-3 Summary'!O47-'FY 2017 FR-3 Summary'!O45)/'FY 2017 FR-3 Summary'!O45</f>
        <v>-3.1590048395871248E-2</v>
      </c>
      <c r="P45" s="25">
        <f>('FY 2018 FR-3 Summary'!P47-'FY 2017 FR-3 Summary'!P45)/'FY 2017 FR-3 Summary'!P45</f>
        <v>-7.4547332990042028E-2</v>
      </c>
      <c r="Q45" s="25">
        <f>('FY 2018 FR-3 Summary'!Q47-'FY 2017 FR-3 Summary'!Q45)/'FY 2017 FR-3 Summary'!Q45</f>
        <v>0.34066059286897243</v>
      </c>
      <c r="R45" s="25">
        <f>('FY 2018 FR-3 Summary'!R47-'FY 2017 FR-3 Summary'!R45)/'FY 2017 FR-3 Summary'!R45</f>
        <v>-0.18358995873180642</v>
      </c>
      <c r="S45" s="25">
        <f>('FY 2018 FR-3 Summary'!S47-'FY 2017 FR-3 Summary'!S45)/'FY 2017 FR-3 Summary'!S45</f>
        <v>5.8512634137606297E-3</v>
      </c>
      <c r="T45" s="25">
        <f>('FY 2018 FR-3 Summary'!T47-'FY 2017 FR-3 Summary'!T45)/'FY 2017 FR-3 Summary'!T45</f>
        <v>0.23580469823893938</v>
      </c>
      <c r="U45" s="25">
        <f>('FY 2018 FR-3 Summary'!U47-'FY 2017 FR-3 Summary'!U45)/'FY 2017 FR-3 Summary'!U45</f>
        <v>-0.97518597611727154</v>
      </c>
      <c r="V45" s="25">
        <f>('FY 2018 FR-3 Summary'!V47-'FY 2017 FR-3 Summary'!V45)/'FY 2017 FR-3 Summary'!V45</f>
        <v>3.1002117970749973E-2</v>
      </c>
      <c r="W45" s="25">
        <f>('FY 2018 FR-3 Summary'!W47-'FY 2017 FR-3 Summary'!W45)/'FY 2017 FR-3 Summary'!W45</f>
        <v>5.7865840897775092E-2</v>
      </c>
      <c r="X45" s="25">
        <f>('FY 2018 FR-3 Summary'!X47-'FY 2017 FR-3 Summary'!X45)/'FY 2017 FR-3 Summary'!X45</f>
        <v>5.5712149666796483E-3</v>
      </c>
    </row>
    <row r="46" spans="1:24" x14ac:dyDescent="0.25">
      <c r="A46" s="4" t="s">
        <v>3</v>
      </c>
      <c r="B46" s="1" t="s">
        <v>42</v>
      </c>
      <c r="C46" s="1" t="s">
        <v>106</v>
      </c>
      <c r="D46" s="15">
        <v>2018</v>
      </c>
      <c r="E46" s="3">
        <v>43465</v>
      </c>
      <c r="F46" s="25">
        <f>('FY 2018 FR-3 Summary'!F48-'FY 2017 FR-3 Summary'!F46)/'FY 2017 FR-3 Summary'!F46</f>
        <v>5.4003054670679236E-2</v>
      </c>
      <c r="G46" s="25">
        <f>('FY 2018 FR-3 Summary'!G48-'FY 2017 FR-3 Summary'!G46)/'FY 2017 FR-3 Summary'!G46</f>
        <v>6.4676787179341291E-2</v>
      </c>
      <c r="H46" s="25">
        <f>('FY 2018 FR-3 Summary'!H48-'FY 2017 FR-3 Summary'!H46)/'FY 2017 FR-3 Summary'!H46</f>
        <v>-9.6514434611923244E-2</v>
      </c>
      <c r="I46" s="25">
        <f>('FY 2018 FR-3 Summary'!I48-'FY 2017 FR-3 Summary'!I46)/'FY 2017 FR-3 Summary'!I46</f>
        <v>4.9162794890775872E-2</v>
      </c>
      <c r="J46" s="25">
        <f>('FY 2018 FR-3 Summary'!J48-'FY 2017 FR-3 Summary'!J46)/'FY 2017 FR-3 Summary'!J46</f>
        <v>4.2843015748890038E-2</v>
      </c>
      <c r="K46" s="25">
        <f>('FY 2018 FR-3 Summary'!K48-'FY 2017 FR-3 Summary'!K46)/'FY 2017 FR-3 Summary'!K46</f>
        <v>-0.18898749677095314</v>
      </c>
      <c r="L46" s="25">
        <f>('FY 2018 FR-3 Summary'!L48-'FY 2017 FR-3 Summary'!L46)/'FY 2017 FR-3 Summary'!L46</f>
        <v>-0.22699079001035466</v>
      </c>
      <c r="M46" s="25">
        <f>('FY 2018 FR-3 Summary'!M48-'FY 2017 FR-3 Summary'!M46)/'FY 2017 FR-3 Summary'!M46</f>
        <v>-1.6240974550262053</v>
      </c>
      <c r="N46" s="25">
        <f>('FY 2018 FR-3 Summary'!N48-'FY 2017 FR-3 Summary'!N46)/'FY 2017 FR-3 Summary'!N46</f>
        <v>4.4351571556263084E-2</v>
      </c>
      <c r="O46" s="25">
        <f>('FY 2018 FR-3 Summary'!O48-'FY 2017 FR-3 Summary'!O46)/'FY 2017 FR-3 Summary'!O46</f>
        <v>-9.3048258093229225E-2</v>
      </c>
      <c r="P46" s="25">
        <f>('FY 2018 FR-3 Summary'!P48-'FY 2017 FR-3 Summary'!P46)/'FY 2017 FR-3 Summary'!P46</f>
        <v>-0.13156472723523843</v>
      </c>
      <c r="Q46" s="25">
        <f>('FY 2018 FR-3 Summary'!Q48-'FY 2017 FR-3 Summary'!Q46)/'FY 2017 FR-3 Summary'!Q46</f>
        <v>0.34655881893337898</v>
      </c>
      <c r="R46" s="25">
        <f>('FY 2018 FR-3 Summary'!R48-'FY 2017 FR-3 Summary'!R46)/'FY 2017 FR-3 Summary'!R46</f>
        <v>1.3090177880022836E-2</v>
      </c>
      <c r="S46" s="25">
        <f>('FY 2018 FR-3 Summary'!S48-'FY 2017 FR-3 Summary'!S46)/'FY 2017 FR-3 Summary'!S46</f>
        <v>0.21164599897465494</v>
      </c>
      <c r="T46" s="25">
        <f>('FY 2018 FR-3 Summary'!T48-'FY 2017 FR-3 Summary'!T46)/'FY 2017 FR-3 Summary'!T46</f>
        <v>-8.3458358915927663E-2</v>
      </c>
      <c r="U46" s="25">
        <f>('FY 2018 FR-3 Summary'!U48-'FY 2017 FR-3 Summary'!U46)/'FY 2017 FR-3 Summary'!U46</f>
        <v>-3.5359472882501555</v>
      </c>
      <c r="V46" s="25">
        <f>('FY 2018 FR-3 Summary'!V48-'FY 2017 FR-3 Summary'!V46)/'FY 2017 FR-3 Summary'!V46</f>
        <v>4.0687379460159039E-2</v>
      </c>
      <c r="W46" s="25">
        <f>('FY 2018 FR-3 Summary'!W48-'FY 2017 FR-3 Summary'!W46)/'FY 2017 FR-3 Summary'!W46</f>
        <v>7.3390940596886611E-2</v>
      </c>
      <c r="X46" s="25">
        <f>('FY 2018 FR-3 Summary'!X48-'FY 2017 FR-3 Summary'!X46)/'FY 2017 FR-3 Summary'!X46</f>
        <v>-4.6499615988979393E-3</v>
      </c>
    </row>
    <row r="47" spans="1:24" x14ac:dyDescent="0.25">
      <c r="A47" s="4" t="s">
        <v>16</v>
      </c>
      <c r="B47" s="1" t="s">
        <v>43</v>
      </c>
      <c r="C47" s="1" t="s">
        <v>107</v>
      </c>
      <c r="D47" s="15">
        <v>2018</v>
      </c>
      <c r="E47" s="3">
        <v>43465</v>
      </c>
      <c r="F47" s="25">
        <f>('FY 2018 FR-3 Summary'!F49-'FY 2017 FR-3 Summary'!F47)/'FY 2017 FR-3 Summary'!F47</f>
        <v>4.0626803115006827E-2</v>
      </c>
      <c r="G47" s="25">
        <f>('FY 2018 FR-3 Summary'!G49-'FY 2017 FR-3 Summary'!G47)/'FY 2017 FR-3 Summary'!G47</f>
        <v>9.1080102232299481E-2</v>
      </c>
      <c r="H47" s="25">
        <f>('FY 2018 FR-3 Summary'!H49-'FY 2017 FR-3 Summary'!H47)/'FY 2017 FR-3 Summary'!H47</f>
        <v>0.17702295636702309</v>
      </c>
      <c r="I47" s="25">
        <f>('FY 2018 FR-3 Summary'!I49-'FY 2017 FR-3 Summary'!I47)/'FY 2017 FR-3 Summary'!I47</f>
        <v>9.8101198718095708E-2</v>
      </c>
      <c r="J47" s="25">
        <f>('FY 2018 FR-3 Summary'!J49-'FY 2017 FR-3 Summary'!J47)/'FY 2017 FR-3 Summary'!J47</f>
        <v>7.2745189436980925E-2</v>
      </c>
      <c r="K47" s="25">
        <f>('FY 2018 FR-3 Summary'!K49-'FY 2017 FR-3 Summary'!K47)/'FY 2017 FR-3 Summary'!K47</f>
        <v>-4.9990879286119263</v>
      </c>
      <c r="L47" s="25">
        <f>('FY 2018 FR-3 Summary'!L49-'FY 2017 FR-3 Summary'!L47)/'FY 2017 FR-3 Summary'!L47</f>
        <v>-4.6418209298745774</v>
      </c>
      <c r="M47" s="25">
        <f>('FY 2018 FR-3 Summary'!M49-'FY 2017 FR-3 Summary'!M47)/'FY 2017 FR-3 Summary'!M47</f>
        <v>-1.1213741663685095</v>
      </c>
      <c r="N47" s="25">
        <f>('FY 2018 FR-3 Summary'!N49-'FY 2017 FR-3 Summary'!N47)/'FY 2017 FR-3 Summary'!N47</f>
        <v>8.8847094809401672E-2</v>
      </c>
      <c r="O47" s="25">
        <f>('FY 2018 FR-3 Summary'!O49-'FY 2017 FR-3 Summary'!O47)/'FY 2017 FR-3 Summary'!O47</f>
        <v>6.2017609469512402</v>
      </c>
      <c r="P47" s="25">
        <f>('FY 2018 FR-3 Summary'!P49-'FY 2017 FR-3 Summary'!P47)/'FY 2017 FR-3 Summary'!P47</f>
        <v>5.6141159592402454</v>
      </c>
      <c r="Q47" s="25">
        <f>('FY 2018 FR-3 Summary'!Q49-'FY 2017 FR-3 Summary'!Q47)/'FY 2017 FR-3 Summary'!Q47</f>
        <v>0.11400228904509253</v>
      </c>
      <c r="R47" s="25">
        <f>('FY 2018 FR-3 Summary'!R49-'FY 2017 FR-3 Summary'!R47)/'FY 2017 FR-3 Summary'!R47</f>
        <v>-0.25400186755968046</v>
      </c>
      <c r="S47" s="25">
        <f>('FY 2018 FR-3 Summary'!S49-'FY 2017 FR-3 Summary'!S47)/'FY 2017 FR-3 Summary'!S47</f>
        <v>-5.4055290106576823E-3</v>
      </c>
      <c r="T47" s="25">
        <f>('FY 2018 FR-3 Summary'!T49-'FY 2017 FR-3 Summary'!T47)/'FY 2017 FR-3 Summary'!T47</f>
        <v>8.8179038804384935E-2</v>
      </c>
      <c r="U47" s="25">
        <f>('FY 2018 FR-3 Summary'!U49-'FY 2017 FR-3 Summary'!U47)/'FY 2017 FR-3 Summary'!U47</f>
        <v>-1.0613017456750604</v>
      </c>
      <c r="V47" s="25">
        <f>('FY 2018 FR-3 Summary'!V49-'FY 2017 FR-3 Summary'!V47)/'FY 2017 FR-3 Summary'!V47</f>
        <v>2.4380782262933446E-2</v>
      </c>
      <c r="W47" s="25">
        <f>('FY 2018 FR-3 Summary'!W49-'FY 2017 FR-3 Summary'!W47)/'FY 2017 FR-3 Summary'!W47</f>
        <v>7.5995765711790994E-2</v>
      </c>
      <c r="X47" s="25">
        <f>('FY 2018 FR-3 Summary'!X49-'FY 2017 FR-3 Summary'!X47)/'FY 2017 FR-3 Summary'!X47</f>
        <v>-4.2940957467474297E-2</v>
      </c>
    </row>
    <row r="48" spans="1:24" x14ac:dyDescent="0.25">
      <c r="A48" s="4" t="s">
        <v>25</v>
      </c>
      <c r="B48" s="1" t="s">
        <v>43</v>
      </c>
      <c r="C48" s="1" t="s">
        <v>107</v>
      </c>
      <c r="D48" s="15">
        <v>2018</v>
      </c>
      <c r="E48" s="3">
        <v>43465</v>
      </c>
      <c r="F48" s="25">
        <f>('FY 2018 FR-3 Summary'!F50-'FY 2017 FR-3 Summary'!F48)/'FY 2017 FR-3 Summary'!F48</f>
        <v>-1.9975317010149022E-3</v>
      </c>
      <c r="G48" s="25">
        <f>('FY 2018 FR-3 Summary'!G50-'FY 2017 FR-3 Summary'!G48)/'FY 2017 FR-3 Summary'!G48</f>
        <v>9.4239105280710195E-2</v>
      </c>
      <c r="H48" s="25">
        <f>('FY 2018 FR-3 Summary'!H50-'FY 2017 FR-3 Summary'!H48)/'FY 2017 FR-3 Summary'!H48</f>
        <v>-0.54975301067647653</v>
      </c>
      <c r="I48" s="25">
        <f>('FY 2018 FR-3 Summary'!I50-'FY 2017 FR-3 Summary'!I48)/'FY 2017 FR-3 Summary'!I48</f>
        <v>1.9044530053488426E-2</v>
      </c>
      <c r="J48" s="25">
        <f>('FY 2018 FR-3 Summary'!J50-'FY 2017 FR-3 Summary'!J48)/'FY 2017 FR-3 Summary'!J48</f>
        <v>3.6211754101875084E-2</v>
      </c>
      <c r="K48" s="25">
        <f>('FY 2018 FR-3 Summary'!K50-'FY 2017 FR-3 Summary'!K48)/'FY 2017 FR-3 Summary'!K48</f>
        <v>-0.22915845777045807</v>
      </c>
      <c r="L48" s="25">
        <f>('FY 2018 FR-3 Summary'!L50-'FY 2017 FR-3 Summary'!L48)/'FY 2017 FR-3 Summary'!L48</f>
        <v>-0.24356441794640582</v>
      </c>
      <c r="M48" s="25">
        <f>('FY 2018 FR-3 Summary'!M50-'FY 2017 FR-3 Summary'!M48)/'FY 2017 FR-3 Summary'!M48</f>
        <v>-1.0180535904760832</v>
      </c>
      <c r="N48" s="25">
        <f>('FY 2018 FR-3 Summary'!N50-'FY 2017 FR-3 Summary'!N48)/'FY 2017 FR-3 Summary'!N48</f>
        <v>-7.1861359894988791E-2</v>
      </c>
      <c r="O48" s="25">
        <f>('FY 2018 FR-3 Summary'!O50-'FY 2017 FR-3 Summary'!O48)/'FY 2017 FR-3 Summary'!O48</f>
        <v>-0.70060739305410646</v>
      </c>
      <c r="P48" s="25">
        <f>('FY 2018 FR-3 Summary'!P50-'FY 2017 FR-3 Summary'!P48)/'FY 2017 FR-3 Summary'!P48</f>
        <v>-0.67742684766144434</v>
      </c>
      <c r="Q48" s="25">
        <f>('FY 2018 FR-3 Summary'!Q50-'FY 2017 FR-3 Summary'!Q48)/'FY 2017 FR-3 Summary'!Q48</f>
        <v>0.21063603232834735</v>
      </c>
      <c r="R48" s="25">
        <f>('FY 2018 FR-3 Summary'!R50-'FY 2017 FR-3 Summary'!R48)/'FY 2017 FR-3 Summary'!R48</f>
        <v>2.585849917180786E-2</v>
      </c>
      <c r="S48" s="25">
        <f>('FY 2018 FR-3 Summary'!S50-'FY 2017 FR-3 Summary'!S48)/'FY 2017 FR-3 Summary'!S48</f>
        <v>0.17344130063307769</v>
      </c>
      <c r="T48" s="25">
        <f>('FY 2018 FR-3 Summary'!T50-'FY 2017 FR-3 Summary'!T48)/'FY 2017 FR-3 Summary'!T48</f>
        <v>0.13522944750612165</v>
      </c>
      <c r="U48" s="25">
        <f>('FY 2018 FR-3 Summary'!U50-'FY 2017 FR-3 Summary'!U48)/'FY 2017 FR-3 Summary'!U48</f>
        <v>0.282570503922426</v>
      </c>
      <c r="V48" s="25">
        <f>('FY 2018 FR-3 Summary'!V50-'FY 2017 FR-3 Summary'!V48)/'FY 2017 FR-3 Summary'!V48</f>
        <v>0.45172279955414846</v>
      </c>
      <c r="W48" s="25">
        <f>('FY 2018 FR-3 Summary'!W50-'FY 2017 FR-3 Summary'!W48)/'FY 2017 FR-3 Summary'!W48</f>
        <v>0.1264816011951308</v>
      </c>
      <c r="X48" s="25">
        <f>('FY 2018 FR-3 Summary'!X50-'FY 2017 FR-3 Summary'!X48)/'FY 2017 FR-3 Summary'!X48</f>
        <v>0.6102857627621564</v>
      </c>
    </row>
    <row r="49" spans="1:24" x14ac:dyDescent="0.25">
      <c r="A49" s="4" t="s">
        <v>26</v>
      </c>
      <c r="B49" s="1" t="s">
        <v>43</v>
      </c>
      <c r="C49" s="1" t="s">
        <v>107</v>
      </c>
      <c r="D49" s="15">
        <v>2018</v>
      </c>
      <c r="E49" s="3">
        <v>43465</v>
      </c>
      <c r="F49" s="25">
        <f>('FY 2018 FR-3 Summary'!F51-'FY 2017 FR-3 Summary'!F49)/'FY 2017 FR-3 Summary'!F49</f>
        <v>3.6733875266906565E-2</v>
      </c>
      <c r="G49" s="25">
        <f>('FY 2018 FR-3 Summary'!G51-'FY 2017 FR-3 Summary'!G49)/'FY 2017 FR-3 Summary'!G49</f>
        <v>0.11365218542902318</v>
      </c>
      <c r="H49" s="25">
        <f>('FY 2018 FR-3 Summary'!H51-'FY 2017 FR-3 Summary'!H49)/'FY 2017 FR-3 Summary'!H49</f>
        <v>-0.21088723323016037</v>
      </c>
      <c r="I49" s="25">
        <f>('FY 2018 FR-3 Summary'!I51-'FY 2017 FR-3 Summary'!I49)/'FY 2017 FR-3 Summary'!I49</f>
        <v>9.7491593788331651E-2</v>
      </c>
      <c r="J49" s="25">
        <f>('FY 2018 FR-3 Summary'!J51-'FY 2017 FR-3 Summary'!J49)/'FY 2017 FR-3 Summary'!J49</f>
        <v>6.4084448694197382E-2</v>
      </c>
      <c r="K49" s="25">
        <f>('FY 2018 FR-3 Summary'!K51-'FY 2017 FR-3 Summary'!K49)/'FY 2017 FR-3 Summary'!K49</f>
        <v>31.090751207171756</v>
      </c>
      <c r="L49" s="25">
        <f>('FY 2018 FR-3 Summary'!L51-'FY 2017 FR-3 Summary'!L49)/'FY 2017 FR-3 Summary'!L49</f>
        <v>28.24008838773933</v>
      </c>
      <c r="M49" s="25">
        <f>('FY 2018 FR-3 Summary'!M51-'FY 2017 FR-3 Summary'!M49)/'FY 2017 FR-3 Summary'!M49</f>
        <v>7.2396123212743495</v>
      </c>
      <c r="N49" s="25">
        <f>('FY 2018 FR-3 Summary'!N51-'FY 2017 FR-3 Summary'!N49)/'FY 2017 FR-3 Summary'!N49</f>
        <v>9.9904271578656029E-2</v>
      </c>
      <c r="O49" s="25">
        <f>('FY 2018 FR-3 Summary'!O51-'FY 2017 FR-3 Summary'!O49)/'FY 2017 FR-3 Summary'!O49</f>
        <v>25.393318866713532</v>
      </c>
      <c r="P49" s="25">
        <f>('FY 2018 FR-3 Summary'!P51-'FY 2017 FR-3 Summary'!P49)/'FY 2017 FR-3 Summary'!P49</f>
        <v>22.996014515728792</v>
      </c>
      <c r="Q49" s="25">
        <f>('FY 2018 FR-3 Summary'!Q51-'FY 2017 FR-3 Summary'!Q49)/'FY 2017 FR-3 Summary'!Q49</f>
        <v>6.8171049079805812E-2</v>
      </c>
      <c r="R49" s="25">
        <f>('FY 2018 FR-3 Summary'!R51-'FY 2017 FR-3 Summary'!R49)/'FY 2017 FR-3 Summary'!R49</f>
        <v>-0.6035711340060681</v>
      </c>
      <c r="S49" s="25">
        <f>('FY 2018 FR-3 Summary'!S51-'FY 2017 FR-3 Summary'!S49)/'FY 2017 FR-3 Summary'!S49</f>
        <v>-0.29072061969047053</v>
      </c>
      <c r="T49" s="25">
        <f>('FY 2018 FR-3 Summary'!T51-'FY 2017 FR-3 Summary'!T49)/'FY 2017 FR-3 Summary'!T49</f>
        <v>6.7095910644565021E-2</v>
      </c>
      <c r="U49" s="25">
        <f>('FY 2018 FR-3 Summary'!U51-'FY 2017 FR-3 Summary'!U49)/'FY 2017 FR-3 Summary'!U49</f>
        <v>-5.3329017903047697</v>
      </c>
      <c r="V49" s="25">
        <f>('FY 2018 FR-3 Summary'!V51-'FY 2017 FR-3 Summary'!V49)/'FY 2017 FR-3 Summary'!V49</f>
        <v>0.30746097082301144</v>
      </c>
      <c r="W49" s="25">
        <f>('FY 2018 FR-3 Summary'!W51-'FY 2017 FR-3 Summary'!W49)/'FY 2017 FR-3 Summary'!W49</f>
        <v>0.10160046818419601</v>
      </c>
      <c r="X49" s="25">
        <f>('FY 2018 FR-3 Summary'!X51-'FY 2017 FR-3 Summary'!X49)/'FY 2017 FR-3 Summary'!X49</f>
        <v>0.54658995776864183</v>
      </c>
    </row>
    <row r="50" spans="1:24" x14ac:dyDescent="0.25">
      <c r="A50" s="4" t="s">
        <v>34</v>
      </c>
      <c r="B50" s="1" t="s">
        <v>43</v>
      </c>
      <c r="C50" s="1" t="s">
        <v>106</v>
      </c>
      <c r="D50" s="15">
        <v>2018</v>
      </c>
      <c r="E50" s="3">
        <v>43465</v>
      </c>
      <c r="F50" s="25">
        <f>('FY 2018 FR-3 Summary'!F52-'FY 2017 FR-3 Summary'!F50)/'FY 2017 FR-3 Summary'!F50</f>
        <v>6.1805789966567222E-2</v>
      </c>
      <c r="G50" s="25">
        <f>('FY 2018 FR-3 Summary'!G52-'FY 2017 FR-3 Summary'!G50)/'FY 2017 FR-3 Summary'!G50</f>
        <v>3.5070203709440965E-2</v>
      </c>
      <c r="H50" s="25">
        <f>('FY 2018 FR-3 Summary'!H52-'FY 2017 FR-3 Summary'!H50)/'FY 2017 FR-3 Summary'!H50</f>
        <v>3.7279253806349715</v>
      </c>
      <c r="I50" s="25">
        <f>('FY 2018 FR-3 Summary'!I52-'FY 2017 FR-3 Summary'!I50)/'FY 2017 FR-3 Summary'!I50</f>
        <v>6.2345324140967939E-2</v>
      </c>
      <c r="J50" s="25">
        <f>('FY 2018 FR-3 Summary'!J52-'FY 2017 FR-3 Summary'!J50)/'FY 2017 FR-3 Summary'!J50</f>
        <v>0.12121704554755948</v>
      </c>
      <c r="K50" s="25">
        <f>('FY 2018 FR-3 Summary'!K52-'FY 2017 FR-3 Summary'!K50)/'FY 2017 FR-3 Summary'!K50</f>
        <v>43.192026498761599</v>
      </c>
      <c r="L50" s="25">
        <f>('FY 2018 FR-3 Summary'!L52-'FY 2017 FR-3 Summary'!L50)/'FY 2017 FR-3 Summary'!L50</f>
        <v>40.598551332163083</v>
      </c>
      <c r="M50" s="25">
        <f>('FY 2018 FR-3 Summary'!M52-'FY 2017 FR-3 Summary'!M50)/'FY 2017 FR-3 Summary'!M50</f>
        <v>-1.2988587731811698</v>
      </c>
      <c r="N50" s="25">
        <f>('FY 2018 FR-3 Summary'!N52-'FY 2017 FR-3 Summary'!N50)/'FY 2017 FR-3 Summary'!N50</f>
        <v>6.0285662824684297E-2</v>
      </c>
      <c r="O50" s="25">
        <f>('FY 2018 FR-3 Summary'!O52-'FY 2017 FR-3 Summary'!O50)/'FY 2017 FR-3 Summary'!O50</f>
        <v>-410.67119714442612</v>
      </c>
      <c r="P50" s="25">
        <f>('FY 2018 FR-3 Summary'!P52-'FY 2017 FR-3 Summary'!P50)/'FY 2017 FR-3 Summary'!P50</f>
        <v>-387.3781351650365</v>
      </c>
      <c r="Q50" s="25">
        <f>('FY 2018 FR-3 Summary'!Q52-'FY 2017 FR-3 Summary'!Q50)/'FY 2017 FR-3 Summary'!Q50</f>
        <v>-0.22374823462218416</v>
      </c>
      <c r="R50" s="25">
        <f>('FY 2018 FR-3 Summary'!R52-'FY 2017 FR-3 Summary'!R50)/'FY 2017 FR-3 Summary'!R50</f>
        <v>0.60632043772817679</v>
      </c>
      <c r="S50" s="25">
        <f>('FY 2018 FR-3 Summary'!S52-'FY 2017 FR-3 Summary'!S50)/'FY 2017 FR-3 Summary'!S50</f>
        <v>0.34326531287777973</v>
      </c>
      <c r="T50" s="25">
        <f>('FY 2018 FR-3 Summary'!T52-'FY 2017 FR-3 Summary'!T50)/'FY 2017 FR-3 Summary'!T50</f>
        <v>5.7511418458335892E-2</v>
      </c>
      <c r="U50" s="25">
        <f>('FY 2018 FR-3 Summary'!U52-'FY 2017 FR-3 Summary'!U50)/'FY 2017 FR-3 Summary'!U50</f>
        <v>4.968646263288707</v>
      </c>
      <c r="V50" s="25">
        <f>('FY 2018 FR-3 Summary'!V52-'FY 2017 FR-3 Summary'!V50)/'FY 2017 FR-3 Summary'!V50</f>
        <v>7.8738846240870491E-2</v>
      </c>
      <c r="W50" s="25">
        <f>('FY 2018 FR-3 Summary'!W52-'FY 2017 FR-3 Summary'!W50)/'FY 2017 FR-3 Summary'!W50</f>
        <v>9.9921481488725011E-2</v>
      </c>
      <c r="X50" s="25">
        <f>('FY 2018 FR-3 Summary'!X52-'FY 2017 FR-3 Summary'!X50)/'FY 2017 FR-3 Summary'!X50</f>
        <v>6.189411130254048E-2</v>
      </c>
    </row>
    <row r="51" spans="1:24" x14ac:dyDescent="0.25">
      <c r="A51" t="s">
        <v>139</v>
      </c>
      <c r="B51" s="1" t="s">
        <v>42</v>
      </c>
      <c r="C51" s="1" t="s">
        <v>106</v>
      </c>
      <c r="D51" s="15">
        <v>2018</v>
      </c>
      <c r="E51" s="3">
        <v>43465</v>
      </c>
      <c r="F51" s="25">
        <f>('FY 2018 FR-3 Summary'!F53-'FY 2017 FR-3 Summary'!F51)/'FY 2017 FR-3 Summary'!F51</f>
        <v>4.4499052610775976E-2</v>
      </c>
      <c r="G51" s="25">
        <f>('FY 2018 FR-3 Summary'!G53-'FY 2017 FR-3 Summary'!G51)/'FY 2017 FR-3 Summary'!G51</f>
        <v>-3.2570041661027942E-2</v>
      </c>
      <c r="H51" s="25">
        <f>('FY 2018 FR-3 Summary'!H53-'FY 2017 FR-3 Summary'!H51)/'FY 2017 FR-3 Summary'!H51</f>
        <v>0.41525014208689315</v>
      </c>
      <c r="I51" s="25">
        <f>('FY 2018 FR-3 Summary'!I53-'FY 2017 FR-3 Summary'!I51)/'FY 2017 FR-3 Summary'!I51</f>
        <v>6.3036242580029919E-2</v>
      </c>
      <c r="J51" s="25">
        <f>('FY 2018 FR-3 Summary'!J53-'FY 2017 FR-3 Summary'!J51)/'FY 2017 FR-3 Summary'!J51</f>
        <v>4.3506346355826217E-2</v>
      </c>
      <c r="K51" s="25">
        <f>('FY 2018 FR-3 Summary'!K53-'FY 2017 FR-3 Summary'!K51)/'FY 2017 FR-3 Summary'!K51</f>
        <v>2.5223418692462307E-2</v>
      </c>
      <c r="L51" s="25">
        <f>('FY 2018 FR-3 Summary'!L53-'FY 2017 FR-3 Summary'!L51)/'FY 2017 FR-3 Summary'!L51</f>
        <v>-3.5570587693037774E-2</v>
      </c>
      <c r="M51" s="25">
        <f>('FY 2018 FR-3 Summary'!M53-'FY 2017 FR-3 Summary'!M51)/'FY 2017 FR-3 Summary'!M51</f>
        <v>-1</v>
      </c>
      <c r="N51" s="25">
        <f>('FY 2018 FR-3 Summary'!N53-'FY 2017 FR-3 Summary'!N51)/'FY 2017 FR-3 Summary'!N51</f>
        <v>-0.25430730267323187</v>
      </c>
      <c r="O51" s="25">
        <f>('FY 2018 FR-3 Summary'!O53-'FY 2017 FR-3 Summary'!O51)/'FY 2017 FR-3 Summary'!O51</f>
        <v>0.70415153575231448</v>
      </c>
      <c r="P51" s="25">
        <f>('FY 2018 FR-3 Summary'!P53-'FY 2017 FR-3 Summary'!P51)/'FY 2017 FR-3 Summary'!P51</f>
        <v>1.2853268402138347</v>
      </c>
      <c r="Q51" s="25">
        <f>('FY 2018 FR-3 Summary'!Q53-'FY 2017 FR-3 Summary'!Q51)/'FY 2017 FR-3 Summary'!Q51</f>
        <v>1.3321765724420076</v>
      </c>
      <c r="R51" s="25"/>
      <c r="S51" s="25">
        <f>('FY 2018 FR-3 Summary'!S53-'FY 2017 FR-3 Summary'!S51)/'FY 2017 FR-3 Summary'!S51</f>
        <v>1.3321765724420076</v>
      </c>
      <c r="T51" s="25">
        <f>('FY 2018 FR-3 Summary'!T53-'FY 2017 FR-3 Summary'!T51)/'FY 2017 FR-3 Summary'!T51</f>
        <v>-1.0923255866647533E-2</v>
      </c>
      <c r="U51" s="25">
        <f>('FY 2018 FR-3 Summary'!U53-'FY 2017 FR-3 Summary'!U51)/'FY 2017 FR-3 Summary'!U51</f>
        <v>-122.95782912213949</v>
      </c>
      <c r="V51" s="25">
        <f>('FY 2018 FR-3 Summary'!V53-'FY 2017 FR-3 Summary'!V51)/'FY 2017 FR-3 Summary'!V51</f>
        <v>8.3117253760821731E-3</v>
      </c>
      <c r="W51" s="25">
        <f>('FY 2018 FR-3 Summary'!W53-'FY 2017 FR-3 Summary'!W51)/'FY 2017 FR-3 Summary'!W51</f>
        <v>4.3239653149823053E-2</v>
      </c>
      <c r="X51" s="25">
        <f>('FY 2018 FR-3 Summary'!X53-'FY 2017 FR-3 Summary'!X51)/'FY 2017 FR-3 Summary'!X51</f>
        <v>-3.1899800693987318E-2</v>
      </c>
    </row>
    <row r="52" spans="1:24" x14ac:dyDescent="0.25">
      <c r="A52" s="4" t="s">
        <v>23</v>
      </c>
      <c r="B52" s="1" t="s">
        <v>42</v>
      </c>
      <c r="C52" s="1" t="s">
        <v>106</v>
      </c>
      <c r="D52" s="15">
        <v>2018</v>
      </c>
      <c r="E52" s="3">
        <v>43373</v>
      </c>
      <c r="F52" s="25">
        <f>('FY 2018 FR-3 Summary'!F54-'FY 2017 FR-3 Summary'!F52)/'FY 2017 FR-3 Summary'!F52</f>
        <v>5.278643287414838E-2</v>
      </c>
      <c r="G52" s="25">
        <f>('FY 2018 FR-3 Summary'!G54-'FY 2017 FR-3 Summary'!G52)/'FY 2017 FR-3 Summary'!G52</f>
        <v>0.1052562562891535</v>
      </c>
      <c r="H52" s="25">
        <f>('FY 2018 FR-3 Summary'!H54-'FY 2017 FR-3 Summary'!H52)/'FY 2017 FR-3 Summary'!H52</f>
        <v>-0.47480963361516781</v>
      </c>
      <c r="I52" s="25">
        <f>('FY 2018 FR-3 Summary'!I54-'FY 2017 FR-3 Summary'!I52)/'FY 2017 FR-3 Summary'!I52</f>
        <v>4.9512713046197997E-2</v>
      </c>
      <c r="J52" s="25">
        <f>('FY 2018 FR-3 Summary'!J54-'FY 2017 FR-3 Summary'!J52)/'FY 2017 FR-3 Summary'!J52</f>
        <v>3.3658141014763276E-2</v>
      </c>
      <c r="K52" s="25">
        <f>('FY 2018 FR-3 Summary'!K54-'FY 2017 FR-3 Summary'!K52)/'FY 2017 FR-3 Summary'!K52</f>
        <v>0.51859613855009679</v>
      </c>
      <c r="L52" s="25">
        <f>('FY 2018 FR-3 Summary'!L54-'FY 2017 FR-3 Summary'!L52)/'FY 2017 FR-3 Summary'!L52</f>
        <v>0.44695354298509549</v>
      </c>
      <c r="M52" s="25">
        <f>('FY 2018 FR-3 Summary'!M54-'FY 2017 FR-3 Summary'!M52)/'FY 2017 FR-3 Summary'!M52</f>
        <v>0.13325215676608332</v>
      </c>
      <c r="N52" s="25">
        <f>('FY 2018 FR-3 Summary'!N54-'FY 2017 FR-3 Summary'!N52)/'FY 2017 FR-3 Summary'!N52</f>
        <v>5.0884010720238675E-2</v>
      </c>
      <c r="O52" s="25">
        <f>('FY 2018 FR-3 Summary'!O54-'FY 2017 FR-3 Summary'!O52)/'FY 2017 FR-3 Summary'!O52</f>
        <v>0.3885789976489738</v>
      </c>
      <c r="P52" s="25">
        <f>('FY 2018 FR-3 Summary'!P54-'FY 2017 FR-3 Summary'!P52)/'FY 2017 FR-3 Summary'!P52</f>
        <v>0.32134372916882703</v>
      </c>
      <c r="Q52" s="25">
        <f>('FY 2018 FR-3 Summary'!Q54-'FY 2017 FR-3 Summary'!Q52)/'FY 2017 FR-3 Summary'!Q52</f>
        <v>0.1176147044127403</v>
      </c>
      <c r="R52" s="25">
        <f>('FY 2018 FR-3 Summary'!R54-'FY 2017 FR-3 Summary'!R52)/'FY 2017 FR-3 Summary'!R52</f>
        <v>0.19997586841450951</v>
      </c>
      <c r="S52" s="25">
        <f>('FY 2018 FR-3 Summary'!S54-'FY 2017 FR-3 Summary'!S52)/'FY 2017 FR-3 Summary'!S52</f>
        <v>0.14916982356212174</v>
      </c>
      <c r="T52" s="25">
        <f>('FY 2018 FR-3 Summary'!T54-'FY 2017 FR-3 Summary'!T52)/'FY 2017 FR-3 Summary'!T52</f>
        <v>-0.35638858160395898</v>
      </c>
      <c r="U52" s="25">
        <f>('FY 2018 FR-3 Summary'!U54-'FY 2017 FR-3 Summary'!U52)/'FY 2017 FR-3 Summary'!U52</f>
        <v>-1.4185594916951871</v>
      </c>
      <c r="V52" s="25">
        <f>('FY 2018 FR-3 Summary'!V54-'FY 2017 FR-3 Summary'!V52)/'FY 2017 FR-3 Summary'!V52</f>
        <v>7.7926644633536171E-2</v>
      </c>
      <c r="W52" s="25">
        <f>('FY 2018 FR-3 Summary'!W54-'FY 2017 FR-3 Summary'!W52)/'FY 2017 FR-3 Summary'!W52</f>
        <v>0.11382522319145758</v>
      </c>
      <c r="X52" s="25">
        <f>('FY 2018 FR-3 Summary'!X54-'FY 2017 FR-3 Summary'!X52)/'FY 2017 FR-3 Summary'!X52</f>
        <v>3.4922194781764414E-2</v>
      </c>
    </row>
    <row r="53" spans="1:24" x14ac:dyDescent="0.25">
      <c r="A53" s="4" t="s">
        <v>35</v>
      </c>
      <c r="B53" s="1" t="s">
        <v>43</v>
      </c>
      <c r="C53" s="1" t="s">
        <v>107</v>
      </c>
      <c r="D53" s="15">
        <v>2018</v>
      </c>
      <c r="E53" s="3">
        <v>43281</v>
      </c>
      <c r="F53" s="25">
        <f>('FY 2018 FR-3 Summary'!F55-'FY 2017 FR-3 Summary'!F53)/'FY 2017 FR-3 Summary'!F53</f>
        <v>0.1542804307151818</v>
      </c>
      <c r="G53" s="25">
        <f>('FY 2018 FR-3 Summary'!G55-'FY 2017 FR-3 Summary'!G53)/'FY 2017 FR-3 Summary'!G53</f>
        <v>9.7660015403191927E-2</v>
      </c>
      <c r="H53" s="25">
        <f>('FY 2018 FR-3 Summary'!H55-'FY 2017 FR-3 Summary'!H53)/'FY 2017 FR-3 Summary'!H53</f>
        <v>-0.72160164901431922</v>
      </c>
      <c r="I53" s="25">
        <f>('FY 2018 FR-3 Summary'!I55-'FY 2017 FR-3 Summary'!I53)/'FY 2017 FR-3 Summary'!I53</f>
        <v>8.6743996184850111E-2</v>
      </c>
      <c r="J53" s="25">
        <f>('FY 2018 FR-3 Summary'!J55-'FY 2017 FR-3 Summary'!J53)/'FY 2017 FR-3 Summary'!J53</f>
        <v>0.15073928900587774</v>
      </c>
      <c r="K53" s="25">
        <f>('FY 2018 FR-3 Summary'!K55-'FY 2017 FR-3 Summary'!K53)/'FY 2017 FR-3 Summary'!K53</f>
        <v>1.6437548823531818</v>
      </c>
      <c r="L53" s="25">
        <f>('FY 2018 FR-3 Summary'!L55-'FY 2017 FR-3 Summary'!L53)/'FY 2017 FR-3 Summary'!L53</f>
        <v>1.4327301477021395</v>
      </c>
      <c r="M53" s="25">
        <f>('FY 2018 FR-3 Summary'!M55-'FY 2017 FR-3 Summary'!M53)/'FY 2017 FR-3 Summary'!M53</f>
        <v>9.5659460581671657E-2</v>
      </c>
      <c r="N53" s="25">
        <f>('FY 2018 FR-3 Summary'!N55-'FY 2017 FR-3 Summary'!N53)/'FY 2017 FR-3 Summary'!N53</f>
        <v>8.7203362202644449E-2</v>
      </c>
      <c r="O53" s="25">
        <f>('FY 2018 FR-3 Summary'!O55-'FY 2017 FR-3 Summary'!O53)/'FY 2017 FR-3 Summary'!O53</f>
        <v>-5.6943178225798228</v>
      </c>
      <c r="P53" s="25">
        <f>('FY 2018 FR-3 Summary'!P55-'FY 2017 FR-3 Summary'!P53)/'FY 2017 FR-3 Summary'!P53</f>
        <v>-5.317791855489908</v>
      </c>
      <c r="Q53" s="25">
        <f>('FY 2018 FR-3 Summary'!Q55-'FY 2017 FR-3 Summary'!Q53)/'FY 2017 FR-3 Summary'!Q53</f>
        <v>2.6556339564995999</v>
      </c>
      <c r="R53" s="25">
        <f>('FY 2018 FR-3 Summary'!R55-'FY 2017 FR-3 Summary'!R53)/'FY 2017 FR-3 Summary'!R53</f>
        <v>0.26661798753339272</v>
      </c>
      <c r="S53" s="25">
        <f>('FY 2018 FR-3 Summary'!S55-'FY 2017 FR-3 Summary'!S53)/'FY 2017 FR-3 Summary'!S53</f>
        <v>0.57260606662919145</v>
      </c>
      <c r="T53" s="25">
        <f>('FY 2018 FR-3 Summary'!T55-'FY 2017 FR-3 Summary'!T53)/'FY 2017 FR-3 Summary'!T53</f>
        <v>-0.21674795363602087</v>
      </c>
      <c r="U53" s="25">
        <f>('FY 2018 FR-3 Summary'!U55-'FY 2017 FR-3 Summary'!U53)/'FY 2017 FR-3 Summary'!U53</f>
        <v>-3.6418061025422817</v>
      </c>
      <c r="V53" s="25">
        <f>('FY 2018 FR-3 Summary'!V55-'FY 2017 FR-3 Summary'!V53)/'FY 2017 FR-3 Summary'!V53</f>
        <v>2.217132033109067E-2</v>
      </c>
      <c r="W53" s="25">
        <f>('FY 2018 FR-3 Summary'!W55-'FY 2017 FR-3 Summary'!W53)/'FY 2017 FR-3 Summary'!W53</f>
        <v>7.011841988674794E-2</v>
      </c>
      <c r="X53" s="25">
        <f>('FY 2018 FR-3 Summary'!X55-'FY 2017 FR-3 Summary'!X53)/'FY 2017 FR-3 Summary'!X53</f>
        <v>-4.2864979093203734E-2</v>
      </c>
    </row>
    <row r="54" spans="1:24" x14ac:dyDescent="0.25">
      <c r="A54" s="4" t="s">
        <v>36</v>
      </c>
      <c r="B54" s="1" t="s">
        <v>44</v>
      </c>
      <c r="C54" s="1" t="s">
        <v>107</v>
      </c>
      <c r="D54" s="15">
        <v>2018</v>
      </c>
      <c r="E54" s="3">
        <v>43281</v>
      </c>
      <c r="F54" s="25">
        <f>('FY 2018 FR-3 Summary'!F56-'FY 2017 FR-3 Summary'!F54)/'FY 2017 FR-3 Summary'!F54</f>
        <v>2.8923200795656759E-2</v>
      </c>
      <c r="G54" s="25">
        <f>('FY 2018 FR-3 Summary'!G56-'FY 2017 FR-3 Summary'!G54)/'FY 2017 FR-3 Summary'!G54</f>
        <v>7.8835849040909137E-2</v>
      </c>
      <c r="H54" s="25">
        <f>('FY 2018 FR-3 Summary'!H56-'FY 2017 FR-3 Summary'!H54)/'FY 2017 FR-3 Summary'!H54</f>
        <v>-0.41731547295015142</v>
      </c>
      <c r="I54" s="25">
        <f>('FY 2018 FR-3 Summary'!I56-'FY 2017 FR-3 Summary'!I54)/'FY 2017 FR-3 Summary'!I54</f>
        <v>3.3032234929237528E-2</v>
      </c>
      <c r="J54" s="25">
        <f>('FY 2018 FR-3 Summary'!J56-'FY 2017 FR-3 Summary'!J54)/'FY 2017 FR-3 Summary'!J54</f>
        <v>4.8601304452057667E-2</v>
      </c>
      <c r="K54" s="25">
        <f>('FY 2018 FR-3 Summary'!K56-'FY 2017 FR-3 Summary'!K54)/'FY 2017 FR-3 Summary'!K54</f>
        <v>-4.3801260660342373E-2</v>
      </c>
      <c r="L54" s="25">
        <f>('FY 2018 FR-3 Summary'!L56-'FY 2017 FR-3 Summary'!L54)/'FY 2017 FR-3 Summary'!L54</f>
        <v>-7.4376668018344416E-2</v>
      </c>
      <c r="M54" s="25">
        <f>('FY 2018 FR-3 Summary'!M56-'FY 2017 FR-3 Summary'!M54)/'FY 2017 FR-3 Summary'!M54</f>
        <v>7.4234005581388179E-2</v>
      </c>
      <c r="N54" s="25">
        <f>('FY 2018 FR-3 Summary'!N56-'FY 2017 FR-3 Summary'!N54)/'FY 2017 FR-3 Summary'!N54</f>
        <v>3.4922240040006158E-2</v>
      </c>
      <c r="O54" s="25">
        <f>('FY 2018 FR-3 Summary'!O56-'FY 2017 FR-3 Summary'!O54)/'FY 2017 FR-3 Summary'!O54</f>
        <v>-1.7597975060371057E-2</v>
      </c>
      <c r="P54" s="25">
        <f>('FY 2018 FR-3 Summary'!P56-'FY 2017 FR-3 Summary'!P54)/'FY 2017 FR-3 Summary'!P54</f>
        <v>-5.0747981895090971E-2</v>
      </c>
      <c r="Q54" s="25">
        <f>('FY 2018 FR-3 Summary'!Q56-'FY 2017 FR-3 Summary'!Q54)/'FY 2017 FR-3 Summary'!Q54</f>
        <v>9.3217758760556699E-2</v>
      </c>
      <c r="R54" s="25">
        <f>('FY 2018 FR-3 Summary'!R56-'FY 2017 FR-3 Summary'!R54)/'FY 2017 FR-3 Summary'!R54</f>
        <v>0.6063567689776358</v>
      </c>
      <c r="S54" s="25">
        <f>('FY 2018 FR-3 Summary'!S56-'FY 2017 FR-3 Summary'!S54)/'FY 2017 FR-3 Summary'!S54</f>
        <v>0.3189990406932946</v>
      </c>
      <c r="T54" s="25">
        <f>('FY 2018 FR-3 Summary'!T56-'FY 2017 FR-3 Summary'!T54)/'FY 2017 FR-3 Summary'!T54</f>
        <v>0.72849994066220969</v>
      </c>
      <c r="U54" s="25">
        <f>('FY 2018 FR-3 Summary'!U56-'FY 2017 FR-3 Summary'!U54)/'FY 2017 FR-3 Summary'!U54</f>
        <v>-0.56211521389648567</v>
      </c>
      <c r="V54" s="25">
        <f>('FY 2018 FR-3 Summary'!V56-'FY 2017 FR-3 Summary'!V54)/'FY 2017 FR-3 Summary'!V54</f>
        <v>-3.4288213511576564E-2</v>
      </c>
      <c r="W54" s="25">
        <f>('FY 2018 FR-3 Summary'!W56-'FY 2017 FR-3 Summary'!W54)/'FY 2017 FR-3 Summary'!W54</f>
        <v>-1.2129044112829454E-2</v>
      </c>
      <c r="X54" s="25">
        <f>('FY 2018 FR-3 Summary'!X56-'FY 2017 FR-3 Summary'!X54)/'FY 2017 FR-3 Summary'!X54</f>
        <v>-5.0240231169294755E-2</v>
      </c>
    </row>
    <row r="55" spans="1:24" x14ac:dyDescent="0.25">
      <c r="A55" s="4" t="s">
        <v>45</v>
      </c>
      <c r="B55" s="1" t="s">
        <v>42</v>
      </c>
      <c r="C55" s="1" t="s">
        <v>106</v>
      </c>
      <c r="D55" s="15">
        <v>2018</v>
      </c>
      <c r="E55" s="3">
        <v>43465</v>
      </c>
      <c r="F55" s="25">
        <f>('FY 2018 FR-3 Summary'!F57-'FY 2017 FR-3 Summary'!F55)/'FY 2017 FR-3 Summary'!F55</f>
        <v>4.9094763860840114E-2</v>
      </c>
      <c r="G55" s="25">
        <f>('FY 2018 FR-3 Summary'!G57-'FY 2017 FR-3 Summary'!G55)/'FY 2017 FR-3 Summary'!G55</f>
        <v>3.8835334160849035E-2</v>
      </c>
      <c r="H55" s="25">
        <f>('FY 2018 FR-3 Summary'!H57-'FY 2017 FR-3 Summary'!H55)/'FY 2017 FR-3 Summary'!H55</f>
        <v>-4.5919281510788702E-2</v>
      </c>
      <c r="I55" s="25">
        <f>('FY 2018 FR-3 Summary'!I57-'FY 2017 FR-3 Summary'!I55)/'FY 2017 FR-3 Summary'!I55</f>
        <v>2.9136091211354385E-2</v>
      </c>
      <c r="J55" s="25">
        <f>('FY 2018 FR-3 Summary'!J57-'FY 2017 FR-3 Summary'!J55)/'FY 2017 FR-3 Summary'!J55</f>
        <v>3.2884699447109617E-2</v>
      </c>
      <c r="K55" s="25">
        <f>('FY 2018 FR-3 Summary'!K57-'FY 2017 FR-3 Summary'!K55)/'FY 2017 FR-3 Summary'!K55</f>
        <v>-0.15753352397864251</v>
      </c>
      <c r="L55" s="25">
        <f>('FY 2018 FR-3 Summary'!L57-'FY 2017 FR-3 Summary'!L55)/'FY 2017 FR-3 Summary'!L55</f>
        <v>-0.18138477193067287</v>
      </c>
      <c r="M55" s="25">
        <f>('FY 2018 FR-3 Summary'!M57-'FY 2017 FR-3 Summary'!M55)/'FY 2017 FR-3 Summary'!M55</f>
        <v>-1.3766545516818973</v>
      </c>
      <c r="N55" s="25">
        <f>('FY 2018 FR-3 Summary'!N57-'FY 2017 FR-3 Summary'!N55)/'FY 2017 FR-3 Summary'!N55</f>
        <v>-9.5032660836204E-2</v>
      </c>
      <c r="O55" s="25">
        <f>('FY 2018 FR-3 Summary'!O57-'FY 2017 FR-3 Summary'!O55)/'FY 2017 FR-3 Summary'!O55</f>
        <v>-1.1707714966931098</v>
      </c>
      <c r="P55" s="25">
        <f>('FY 2018 FR-3 Summary'!P57-'FY 2017 FR-3 Summary'!P55)/'FY 2017 FR-3 Summary'!P55</f>
        <v>-1.1887045966221337</v>
      </c>
      <c r="Q55" s="25">
        <f>('FY 2018 FR-3 Summary'!Q57-'FY 2017 FR-3 Summary'!Q55)/'FY 2017 FR-3 Summary'!Q55</f>
        <v>0.6212029370919121</v>
      </c>
      <c r="R55" s="25">
        <f>('FY 2018 FR-3 Summary'!R57-'FY 2017 FR-3 Summary'!R55)/'FY 2017 FR-3 Summary'!R55</f>
        <v>-1</v>
      </c>
      <c r="S55" s="25">
        <f>('FY 2018 FR-3 Summary'!S57-'FY 2017 FR-3 Summary'!S55)/'FY 2017 FR-3 Summary'!S55</f>
        <v>0.30182803999710278</v>
      </c>
      <c r="T55" s="25">
        <f>('FY 2018 FR-3 Summary'!T57-'FY 2017 FR-3 Summary'!T55)/'FY 2017 FR-3 Summary'!T55</f>
        <v>0.28467573858654011</v>
      </c>
      <c r="U55" s="25">
        <f>('FY 2018 FR-3 Summary'!U57-'FY 2017 FR-3 Summary'!U55)/'FY 2017 FR-3 Summary'!U55</f>
        <v>6.0252066072530641E-2</v>
      </c>
      <c r="V55" s="25">
        <f>('FY 2018 FR-3 Summary'!V57-'FY 2017 FR-3 Summary'!V55)/'FY 2017 FR-3 Summary'!V55</f>
        <v>0.1581586858358911</v>
      </c>
      <c r="W55" s="25">
        <f>('FY 2018 FR-3 Summary'!W57-'FY 2017 FR-3 Summary'!W55)/'FY 2017 FR-3 Summary'!W55</f>
        <v>0.10126191651112014</v>
      </c>
      <c r="X55" s="25">
        <f>('FY 2018 FR-3 Summary'!X57-'FY 2017 FR-3 Summary'!X55)/'FY 2017 FR-3 Summary'!X55</f>
        <v>0.21961757182078712</v>
      </c>
    </row>
    <row r="56" spans="1:24" x14ac:dyDescent="0.25">
      <c r="A56" s="4" t="s">
        <v>77</v>
      </c>
      <c r="B56" s="1" t="s">
        <v>43</v>
      </c>
      <c r="C56" s="1" t="s">
        <v>107</v>
      </c>
      <c r="D56" s="15">
        <v>2018</v>
      </c>
      <c r="E56" s="3">
        <v>43465</v>
      </c>
      <c r="F56" s="25">
        <f>('FY 2018 FR-3 Summary'!F58-'FY 2017 FR-3 Summary'!F56)/'FY 2017 FR-3 Summary'!F56</f>
        <v>0.12732492198867193</v>
      </c>
      <c r="G56" s="25">
        <f>('FY 2018 FR-3 Summary'!G58-'FY 2017 FR-3 Summary'!G56)/'FY 2017 FR-3 Summary'!G56</f>
        <v>0.20601464469011244</v>
      </c>
      <c r="H56" s="25">
        <f>('FY 2018 FR-3 Summary'!H58-'FY 2017 FR-3 Summary'!H56)/'FY 2017 FR-3 Summary'!H56</f>
        <v>2.0176325766605968E-2</v>
      </c>
      <c r="I56" s="25">
        <f>('FY 2018 FR-3 Summary'!I58-'FY 2017 FR-3 Summary'!I56)/'FY 2017 FR-3 Summary'!I56</f>
        <v>0.17040163999425031</v>
      </c>
      <c r="J56" s="25">
        <f>('FY 2018 FR-3 Summary'!J58-'FY 2017 FR-3 Summary'!J56)/'FY 2017 FR-3 Summary'!J56</f>
        <v>6.8257330927862903E-2</v>
      </c>
      <c r="K56" s="25">
        <f>('FY 2018 FR-3 Summary'!K58-'FY 2017 FR-3 Summary'!K56)/'FY 2017 FR-3 Summary'!K56</f>
        <v>-1.8652005069441382</v>
      </c>
      <c r="L56" s="25">
        <f>('FY 2018 FR-3 Summary'!L58-'FY 2017 FR-3 Summary'!L56)/'FY 2017 FR-3 Summary'!L56</f>
        <v>-1.7392338470650026</v>
      </c>
      <c r="M56" s="25">
        <f>('FY 2018 FR-3 Summary'!M58-'FY 2017 FR-3 Summary'!M56)/'FY 2017 FR-3 Summary'!M56</f>
        <v>0.92702823511882593</v>
      </c>
      <c r="N56" s="25">
        <f>('FY 2018 FR-3 Summary'!N58-'FY 2017 FR-3 Summary'!N56)/'FY 2017 FR-3 Summary'!N56</f>
        <v>0.17101569426330906</v>
      </c>
      <c r="O56" s="25">
        <f>('FY 2018 FR-3 Summary'!O58-'FY 2017 FR-3 Summary'!O56)/'FY 2017 FR-3 Summary'!O56</f>
        <v>-1.9087996705641763</v>
      </c>
      <c r="P56" s="25">
        <f>('FY 2018 FR-3 Summary'!P58-'FY 2017 FR-3 Summary'!P56)/'FY 2017 FR-3 Summary'!P56</f>
        <v>-1.7760781303071314</v>
      </c>
      <c r="Q56" s="25">
        <f>('FY 2018 FR-3 Summary'!Q58-'FY 2017 FR-3 Summary'!Q56)/'FY 2017 FR-3 Summary'!Q56</f>
        <v>1.199048623961692</v>
      </c>
      <c r="R56" s="25">
        <f>('FY 2018 FR-3 Summary'!R58-'FY 2017 FR-3 Summary'!R56)/'FY 2017 FR-3 Summary'!R56</f>
        <v>-1</v>
      </c>
      <c r="S56" s="25">
        <f>('FY 2018 FR-3 Summary'!S58-'FY 2017 FR-3 Summary'!S56)/'FY 2017 FR-3 Summary'!S56</f>
        <v>0.78082754069484828</v>
      </c>
      <c r="T56" s="25">
        <f>('FY 2018 FR-3 Summary'!T58-'FY 2017 FR-3 Summary'!T56)/'FY 2017 FR-3 Summary'!T56</f>
        <v>5.9835231074036127E-2</v>
      </c>
      <c r="U56" s="25">
        <f>('FY 2018 FR-3 Summary'!U58-'FY 2017 FR-3 Summary'!U56)/'FY 2017 FR-3 Summary'!U56</f>
        <v>12.049628566299081</v>
      </c>
      <c r="V56" s="25">
        <f>('FY 2018 FR-3 Summary'!V58-'FY 2017 FR-3 Summary'!V56)/'FY 2017 FR-3 Summary'!V56</f>
        <v>-0.15204320936860943</v>
      </c>
      <c r="W56" s="25">
        <f>('FY 2018 FR-3 Summary'!W58-'FY 2017 FR-3 Summary'!W56)/'FY 2017 FR-3 Summary'!W56</f>
        <v>0.31057911362095242</v>
      </c>
      <c r="X56" s="25">
        <f>('FY 2018 FR-3 Summary'!X58-'FY 2017 FR-3 Summary'!X56)/'FY 2017 FR-3 Summary'!X56</f>
        <v>-0.49664563963739355</v>
      </c>
    </row>
    <row r="57" spans="1:24" x14ac:dyDescent="0.25">
      <c r="A57" s="4" t="s">
        <v>79</v>
      </c>
      <c r="B57" s="1" t="s">
        <v>43</v>
      </c>
      <c r="C57" s="1" t="s">
        <v>107</v>
      </c>
      <c r="D57" s="15">
        <v>2018</v>
      </c>
      <c r="E57" s="3">
        <v>43465</v>
      </c>
      <c r="F57" s="25">
        <f>('FY 2018 FR-3 Summary'!F59-'FY 2017 FR-3 Summary'!F57)/'FY 2017 FR-3 Summary'!F57</f>
        <v>2.0861062405377107E-2</v>
      </c>
      <c r="G57" s="25">
        <f>('FY 2018 FR-3 Summary'!G59-'FY 2017 FR-3 Summary'!G57)/'FY 2017 FR-3 Summary'!G57</f>
        <v>2.8256964513329041E-2</v>
      </c>
      <c r="H57" s="25">
        <f>('FY 2018 FR-3 Summary'!H59-'FY 2017 FR-3 Summary'!H57)/'FY 2017 FR-3 Summary'!H57</f>
        <v>-0.12230711476795281</v>
      </c>
      <c r="I57" s="25">
        <f>('FY 2018 FR-3 Summary'!I59-'FY 2017 FR-3 Summary'!I57)/'FY 2017 FR-3 Summary'!I57</f>
        <v>-2.3034122948621502E-3</v>
      </c>
      <c r="J57" s="25">
        <f>('FY 2018 FR-3 Summary'!J59-'FY 2017 FR-3 Summary'!J57)/'FY 2017 FR-3 Summary'!J57</f>
        <v>3.8373691946585512E-3</v>
      </c>
      <c r="K57" s="25">
        <f>('FY 2018 FR-3 Summary'!K59-'FY 2017 FR-3 Summary'!K57)/'FY 2017 FR-3 Summary'!K57</f>
        <v>-5.2617814157174578E-2</v>
      </c>
      <c r="L57" s="25">
        <f>('FY 2018 FR-3 Summary'!L59-'FY 2017 FR-3 Summary'!L57)/'FY 2017 FR-3 Summary'!L57</f>
        <v>-5.0430564244026116E-2</v>
      </c>
      <c r="M57" s="25">
        <f>('FY 2018 FR-3 Summary'!M59-'FY 2017 FR-3 Summary'!M57)/'FY 2017 FR-3 Summary'!M57</f>
        <v>-1.6652096082594398E-2</v>
      </c>
      <c r="N57" s="25">
        <f>('FY 2018 FR-3 Summary'!N59-'FY 2017 FR-3 Summary'!N57)/'FY 2017 FR-3 Summary'!N57</f>
        <v>-2.3188487320912141E-3</v>
      </c>
      <c r="O57" s="25">
        <f>('FY 2018 FR-3 Summary'!O59-'FY 2017 FR-3 Summary'!O57)/'FY 2017 FR-3 Summary'!O57</f>
        <v>-5.2265205839960048E-2</v>
      </c>
      <c r="P57" s="25">
        <f>('FY 2018 FR-3 Summary'!P59-'FY 2017 FR-3 Summary'!P57)/'FY 2017 FR-3 Summary'!P57</f>
        <v>-5.0062444343460029E-2</v>
      </c>
      <c r="Q57" s="25">
        <f>('FY 2018 FR-3 Summary'!Q59-'FY 2017 FR-3 Summary'!Q57)/'FY 2017 FR-3 Summary'!Q57</f>
        <v>0.75484205162565343</v>
      </c>
      <c r="R57" s="25">
        <f>('FY 2018 FR-3 Summary'!R59-'FY 2017 FR-3 Summary'!R57)/'FY 2017 FR-3 Summary'!R57</f>
        <v>-1</v>
      </c>
      <c r="S57" s="25">
        <f>('FY 2018 FR-3 Summary'!S59-'FY 2017 FR-3 Summary'!S57)/'FY 2017 FR-3 Summary'!S57</f>
        <v>0.15526933152050423</v>
      </c>
      <c r="T57" s="25">
        <f>('FY 2018 FR-3 Summary'!T59-'FY 2017 FR-3 Summary'!T57)/'FY 2017 FR-3 Summary'!T57</f>
        <v>0.32745874032074818</v>
      </c>
      <c r="U57" s="25">
        <f>('FY 2018 FR-3 Summary'!U59-'FY 2017 FR-3 Summary'!U57)/'FY 2017 FR-3 Summary'!U57</f>
        <v>-0.52583543389797194</v>
      </c>
      <c r="V57" s="25">
        <f>('FY 2018 FR-3 Summary'!V59-'FY 2017 FR-3 Summary'!V57)/'FY 2017 FR-3 Summary'!V57</f>
        <v>-6.0068796061314288E-2</v>
      </c>
      <c r="W57" s="25">
        <f>('FY 2018 FR-3 Summary'!W59-'FY 2017 FR-3 Summary'!W57)/'FY 2017 FR-3 Summary'!W57</f>
        <v>0.36001991332860833</v>
      </c>
      <c r="X57" s="25">
        <f>('FY 2018 FR-3 Summary'!X59-'FY 2017 FR-3 Summary'!X57)/'FY 2017 FR-3 Summary'!X57</f>
        <v>-0.14045350251593683</v>
      </c>
    </row>
    <row r="58" spans="1:24" x14ac:dyDescent="0.25">
      <c r="A58" s="4" t="s">
        <v>48</v>
      </c>
      <c r="B58" s="1" t="s">
        <v>43</v>
      </c>
      <c r="C58" s="1" t="s">
        <v>106</v>
      </c>
      <c r="D58" s="15">
        <v>2018</v>
      </c>
      <c r="E58" s="3">
        <v>43465</v>
      </c>
      <c r="F58" s="25">
        <f>('FY 2018 FR-3 Summary'!F60-'FY 2017 FR-3 Summary'!F58)/'FY 2017 FR-3 Summary'!F58</f>
        <v>3.8385918817139091E-2</v>
      </c>
      <c r="G58" s="25">
        <f>('FY 2018 FR-3 Summary'!G60-'FY 2017 FR-3 Summary'!G58)/'FY 2017 FR-3 Summary'!G58</f>
        <v>3.6689583412037492E-2</v>
      </c>
      <c r="H58" s="25">
        <f>('FY 2018 FR-3 Summary'!H60-'FY 2017 FR-3 Summary'!H58)/'FY 2017 FR-3 Summary'!H58</f>
        <v>-0.11153428575389697</v>
      </c>
      <c r="I58" s="25">
        <f>('FY 2018 FR-3 Summary'!I60-'FY 2017 FR-3 Summary'!I58)/'FY 2017 FR-3 Summary'!I58</f>
        <v>9.8933551444177967E-3</v>
      </c>
      <c r="J58" s="25">
        <f>('FY 2018 FR-3 Summary'!J60-'FY 2017 FR-3 Summary'!J58)/'FY 2017 FR-3 Summary'!J58</f>
        <v>1.9123479305807472E-2</v>
      </c>
      <c r="K58" s="25">
        <f>('FY 2018 FR-3 Summary'!K60-'FY 2017 FR-3 Summary'!K58)/'FY 2017 FR-3 Summary'!K58</f>
        <v>-9.1646823586756243E-2</v>
      </c>
      <c r="L58" s="25">
        <f>('FY 2018 FR-3 Summary'!L60-'FY 2017 FR-3 Summary'!L58)/'FY 2017 FR-3 Summary'!L58</f>
        <v>-0.10054544691667283</v>
      </c>
      <c r="M58" s="25">
        <f>('FY 2018 FR-3 Summary'!M60-'FY 2017 FR-3 Summary'!M58)/'FY 2017 FR-3 Summary'!M58</f>
        <v>-0.16345787502288459</v>
      </c>
      <c r="N58" s="25">
        <f>('FY 2018 FR-3 Summary'!N60-'FY 2017 FR-3 Summary'!N58)/'FY 2017 FR-3 Summary'!N58</f>
        <v>9.5723071982814333E-3</v>
      </c>
      <c r="O58" s="25">
        <f>('FY 2018 FR-3 Summary'!O60-'FY 2017 FR-3 Summary'!O58)/'FY 2017 FR-3 Summary'!O58</f>
        <v>-9.3211017994327197E-2</v>
      </c>
      <c r="P58" s="25">
        <f>('FY 2018 FR-3 Summary'!P60-'FY 2017 FR-3 Summary'!P58)/'FY 2017 FR-3 Summary'!P58</f>
        <v>-0.1018087802723593</v>
      </c>
      <c r="Q58" s="25">
        <f>('FY 2018 FR-3 Summary'!Q60-'FY 2017 FR-3 Summary'!Q58)/'FY 2017 FR-3 Summary'!Q58</f>
        <v>0.86697493879221954</v>
      </c>
      <c r="R58" s="25">
        <f>('FY 2018 FR-3 Summary'!R60-'FY 2017 FR-3 Summary'!R58)/'FY 2017 FR-3 Summary'!R58</f>
        <v>-1</v>
      </c>
      <c r="S58" s="25">
        <f>('FY 2018 FR-3 Summary'!S60-'FY 2017 FR-3 Summary'!S58)/'FY 2017 FR-3 Summary'!S58</f>
        <v>0.74887471643963355</v>
      </c>
      <c r="T58" s="25">
        <f>('FY 2018 FR-3 Summary'!T60-'FY 2017 FR-3 Summary'!T58)/'FY 2017 FR-3 Summary'!T58</f>
        <v>-0.13719171360320023</v>
      </c>
      <c r="U58" s="25">
        <f>('FY 2018 FR-3 Summary'!U60-'FY 2017 FR-3 Summary'!U58)/'FY 2017 FR-3 Summary'!U58</f>
        <v>-6.4586002082137766</v>
      </c>
      <c r="V58" s="25">
        <f>('FY 2018 FR-3 Summary'!V60-'FY 2017 FR-3 Summary'!V58)/'FY 2017 FR-3 Summary'!V58</f>
        <v>-3.3203873476827579E-2</v>
      </c>
      <c r="W58" s="25">
        <f>('FY 2018 FR-3 Summary'!W60-'FY 2017 FR-3 Summary'!W58)/'FY 2017 FR-3 Summary'!W58</f>
        <v>6.8331915002006846E-2</v>
      </c>
      <c r="X58" s="25">
        <f>('FY 2018 FR-3 Summary'!X60-'FY 2017 FR-3 Summary'!X58)/'FY 2017 FR-3 Summary'!X58</f>
        <v>-0.15003424629839787</v>
      </c>
    </row>
    <row r="59" spans="1:24" x14ac:dyDescent="0.25">
      <c r="A59" s="4" t="s">
        <v>85</v>
      </c>
      <c r="B59" s="1" t="s">
        <v>42</v>
      </c>
      <c r="C59" s="1" t="s">
        <v>106</v>
      </c>
      <c r="D59" s="15">
        <v>2018</v>
      </c>
      <c r="E59" s="3">
        <v>43281</v>
      </c>
      <c r="F59" s="25">
        <f>('FY 2018 FR-3 Summary'!F61-'FY 2017 FR-3 Summary'!F59)/'FY 2017 FR-3 Summary'!F59</f>
        <v>7.5080102621159023E-2</v>
      </c>
      <c r="G59" s="25">
        <f>('FY 2018 FR-3 Summary'!G61-'FY 2017 FR-3 Summary'!G59)/'FY 2017 FR-3 Summary'!G59</f>
        <v>5.7377749896518226E-2</v>
      </c>
      <c r="H59" s="25">
        <f>('FY 2018 FR-3 Summary'!H61-'FY 2017 FR-3 Summary'!H59)/'FY 2017 FR-3 Summary'!H59</f>
        <v>-0.26638120529077669</v>
      </c>
      <c r="I59" s="25">
        <f>('FY 2018 FR-3 Summary'!I61-'FY 2017 FR-3 Summary'!I59)/'FY 2017 FR-3 Summary'!I59</f>
        <v>1.6957851138457231E-2</v>
      </c>
      <c r="J59" s="25">
        <f>('FY 2018 FR-3 Summary'!J61-'FY 2017 FR-3 Summary'!J59)/'FY 2017 FR-3 Summary'!J59</f>
        <v>1.7164432408555252E-2</v>
      </c>
      <c r="K59" s="25">
        <f>('FY 2018 FR-3 Summary'!K61-'FY 2017 FR-3 Summary'!K59)/'FY 2017 FR-3 Summary'!K59</f>
        <v>4.3308232639467446E-2</v>
      </c>
      <c r="L59" s="25">
        <f>('FY 2018 FR-3 Summary'!L61-'FY 2017 FR-3 Summary'!L59)/'FY 2017 FR-3 Summary'!L59</f>
        <v>2.591098684327079E-2</v>
      </c>
      <c r="M59" s="25">
        <f>('FY 2018 FR-3 Summary'!M61-'FY 2017 FR-3 Summary'!M59)/'FY 2017 FR-3 Summary'!M59</f>
        <v>-0.27899288156956742</v>
      </c>
      <c r="N59" s="25">
        <f>('FY 2018 FR-3 Summary'!N61-'FY 2017 FR-3 Summary'!N59)/'FY 2017 FR-3 Summary'!N59</f>
        <v>2.5486995035946185E-3</v>
      </c>
      <c r="O59" s="25">
        <f>('FY 2018 FR-3 Summary'!O61-'FY 2017 FR-3 Summary'!O59)/'FY 2017 FR-3 Summary'!O59</f>
        <v>-0.33783920987391258</v>
      </c>
      <c r="P59" s="25">
        <f>('FY 2018 FR-3 Summary'!P61-'FY 2017 FR-3 Summary'!P59)/'FY 2017 FR-3 Summary'!P59</f>
        <v>-0.33952256837602807</v>
      </c>
      <c r="Q59" s="25">
        <f>('FY 2018 FR-3 Summary'!Q61-'FY 2017 FR-3 Summary'!Q59)/'FY 2017 FR-3 Summary'!Q59</f>
        <v>6.9535302092574858E-2</v>
      </c>
      <c r="R59" s="25">
        <f>('FY 2018 FR-3 Summary'!R61-'FY 2017 FR-3 Summary'!R59)/'FY 2017 FR-3 Summary'!R59</f>
        <v>4.1399082568807338E-2</v>
      </c>
      <c r="S59" s="25">
        <f>('FY 2018 FR-3 Summary'!S61-'FY 2017 FR-3 Summary'!S59)/'FY 2017 FR-3 Summary'!S59</f>
        <v>5.2613428697167917E-2</v>
      </c>
      <c r="T59" s="25">
        <f>('FY 2018 FR-3 Summary'!T61-'FY 2017 FR-3 Summary'!T59)/'FY 2017 FR-3 Summary'!T59</f>
        <v>0.19864033587975971</v>
      </c>
      <c r="U59" s="25">
        <f>('FY 2018 FR-3 Summary'!U61-'FY 2017 FR-3 Summary'!U59)/'FY 2017 FR-3 Summary'!U59</f>
        <v>-0.73513220029482984</v>
      </c>
      <c r="V59" s="25">
        <f>('FY 2018 FR-3 Summary'!V61-'FY 2017 FR-3 Summary'!V59)/'FY 2017 FR-3 Summary'!V59</f>
        <v>7.2866691025055663E-2</v>
      </c>
      <c r="W59" s="25">
        <f>('FY 2018 FR-3 Summary'!W61-'FY 2017 FR-3 Summary'!W59)/'FY 2017 FR-3 Summary'!W59</f>
        <v>4.7735523256604441E-2</v>
      </c>
      <c r="X59" s="25">
        <f>('FY 2018 FR-3 Summary'!X61-'FY 2017 FR-3 Summary'!X59)/'FY 2017 FR-3 Summary'!X59</f>
        <v>0.17252041330713097</v>
      </c>
    </row>
    <row r="60" spans="1:24" x14ac:dyDescent="0.25">
      <c r="A60" s="4" t="s">
        <v>2</v>
      </c>
      <c r="B60" s="1" t="s">
        <v>44</v>
      </c>
      <c r="C60" s="1" t="s">
        <v>107</v>
      </c>
      <c r="D60" s="15">
        <v>2018</v>
      </c>
      <c r="E60" s="3">
        <v>43281</v>
      </c>
      <c r="F60" s="25">
        <f>('FY 2018 FR-3 Summary'!F62-'FY 2017 FR-3 Summary'!F60)/'FY 2017 FR-3 Summary'!F60</f>
        <v>0.11330075377246106</v>
      </c>
      <c r="G60" s="25">
        <f>('FY 2018 FR-3 Summary'!G62-'FY 2017 FR-3 Summary'!G60)/'FY 2017 FR-3 Summary'!G60</f>
        <v>7.209114659157162E-2</v>
      </c>
      <c r="H60" s="25">
        <f>('FY 2018 FR-3 Summary'!H62-'FY 2017 FR-3 Summary'!H60)/'FY 2017 FR-3 Summary'!H60</f>
        <v>0.33895697756384041</v>
      </c>
      <c r="I60" s="25">
        <f>('FY 2018 FR-3 Summary'!I62-'FY 2017 FR-3 Summary'!I60)/'FY 2017 FR-3 Summary'!I60</f>
        <v>8.13864295767254E-2</v>
      </c>
      <c r="J60" s="25">
        <f>('FY 2018 FR-3 Summary'!J62-'FY 2017 FR-3 Summary'!J60)/'FY 2017 FR-3 Summary'!J60</f>
        <v>4.0256067877069653E-2</v>
      </c>
      <c r="K60" s="25">
        <f>('FY 2018 FR-3 Summary'!K62-'FY 2017 FR-3 Summary'!K60)/'FY 2017 FR-3 Summary'!K60</f>
        <v>0.84321793015783342</v>
      </c>
      <c r="L60" s="25">
        <f>('FY 2018 FR-3 Summary'!L62-'FY 2017 FR-3 Summary'!L60)/'FY 2017 FR-3 Summary'!L60</f>
        <v>0.70449515524186945</v>
      </c>
      <c r="M60" s="25">
        <f>('FY 2018 FR-3 Summary'!M62-'FY 2017 FR-3 Summary'!M60)/'FY 2017 FR-3 Summary'!M60</f>
        <v>0.79627006561194047</v>
      </c>
      <c r="N60" s="25">
        <f>('FY 2018 FR-3 Summary'!N62-'FY 2017 FR-3 Summary'!N60)/'FY 2017 FR-3 Summary'!N60</f>
        <v>9.6684169409559539E-2</v>
      </c>
      <c r="O60" s="25">
        <f>('FY 2018 FR-3 Summary'!O62-'FY 2017 FR-3 Summary'!O60)/'FY 2017 FR-3 Summary'!O60</f>
        <v>0.82917223703184961</v>
      </c>
      <c r="P60" s="25">
        <f>('FY 2018 FR-3 Summary'!P62-'FY 2017 FR-3 Summary'!P60)/'FY 2017 FR-3 Summary'!P60</f>
        <v>0.66791159027731029</v>
      </c>
      <c r="Q60" s="25">
        <f>('FY 2018 FR-3 Summary'!Q62-'FY 2017 FR-3 Summary'!Q60)/'FY 2017 FR-3 Summary'!Q60</f>
        <v>-1.0603001955027988E-2</v>
      </c>
      <c r="R60" s="25">
        <f>('FY 2018 FR-3 Summary'!R62-'FY 2017 FR-3 Summary'!R60)/'FY 2017 FR-3 Summary'!R60</f>
        <v>8.4194127037242245E-2</v>
      </c>
      <c r="S60" s="25">
        <f>('FY 2018 FR-3 Summary'!S62-'FY 2017 FR-3 Summary'!S60)/'FY 2017 FR-3 Summary'!S60</f>
        <v>4.0324291827280125E-2</v>
      </c>
      <c r="T60" s="25">
        <f>('FY 2018 FR-3 Summary'!T62-'FY 2017 FR-3 Summary'!T60)/'FY 2017 FR-3 Summary'!T60</f>
        <v>0.37683885064607031</v>
      </c>
      <c r="U60" s="25">
        <f>('FY 2018 FR-3 Summary'!U62-'FY 2017 FR-3 Summary'!U60)/'FY 2017 FR-3 Summary'!U60</f>
        <v>-0.89299327349569646</v>
      </c>
      <c r="V60" s="25">
        <f>('FY 2018 FR-3 Summary'!V62-'FY 2017 FR-3 Summary'!V60)/'FY 2017 FR-3 Summary'!V60</f>
        <v>7.3481337053471901E-3</v>
      </c>
      <c r="W60" s="25">
        <f>('FY 2018 FR-3 Summary'!W62-'FY 2017 FR-3 Summary'!W60)/'FY 2017 FR-3 Summary'!W60</f>
        <v>9.2569316950864608E-2</v>
      </c>
      <c r="X60" s="25">
        <f>('FY 2018 FR-3 Summary'!X62-'FY 2017 FR-3 Summary'!X60)/'FY 2017 FR-3 Summary'!X60</f>
        <v>-8.4067699183241612E-2</v>
      </c>
    </row>
    <row r="61" spans="1:24" x14ac:dyDescent="0.25">
      <c r="A61" s="4" t="s">
        <v>76</v>
      </c>
      <c r="B61" s="1" t="s">
        <v>43</v>
      </c>
      <c r="C61" s="1" t="s">
        <v>106</v>
      </c>
      <c r="D61" s="15">
        <v>2018</v>
      </c>
      <c r="E61" s="3">
        <v>43465</v>
      </c>
      <c r="F61" s="25">
        <f>('FY 2018 FR-3 Summary'!F63-'FY 2017 FR-3 Summary'!F61)/'FY 2017 FR-3 Summary'!F61</f>
        <v>1.6548397473659823E-2</v>
      </c>
      <c r="G61" s="25">
        <f>('FY 2018 FR-3 Summary'!G63-'FY 2017 FR-3 Summary'!G61)/'FY 2017 FR-3 Summary'!G61</f>
        <v>-4.8600379814730298E-3</v>
      </c>
      <c r="H61" s="25">
        <f>('FY 2018 FR-3 Summary'!H63-'FY 2017 FR-3 Summary'!H61)/'FY 2017 FR-3 Summary'!H61</f>
        <v>-0.1019955822409121</v>
      </c>
      <c r="I61" s="25">
        <f>('FY 2018 FR-3 Summary'!I63-'FY 2017 FR-3 Summary'!I61)/'FY 2017 FR-3 Summary'!I61</f>
        <v>-6.4349624579572665E-3</v>
      </c>
      <c r="J61" s="25">
        <f>('FY 2018 FR-3 Summary'!J63-'FY 2017 FR-3 Summary'!J61)/'FY 2017 FR-3 Summary'!J61</f>
        <v>4.1308395977820336E-2</v>
      </c>
      <c r="K61" s="25">
        <f>('FY 2018 FR-3 Summary'!K63-'FY 2017 FR-3 Summary'!K61)/'FY 2017 FR-3 Summary'!K61</f>
        <v>-0.35823356936512712</v>
      </c>
      <c r="L61" s="25">
        <f>('FY 2018 FR-3 Summary'!L63-'FY 2017 FR-3 Summary'!L61)/'FY 2017 FR-3 Summary'!L61</f>
        <v>-0.35407707962175916</v>
      </c>
      <c r="M61" s="25">
        <f>('FY 2018 FR-3 Summary'!M63-'FY 2017 FR-3 Summary'!M61)/'FY 2017 FR-3 Summary'!M61</f>
        <v>-1</v>
      </c>
      <c r="N61" s="25">
        <f>('FY 2018 FR-3 Summary'!N63-'FY 2017 FR-3 Summary'!N61)/'FY 2017 FR-3 Summary'!N61</f>
        <v>-6.1402141846714081E-3</v>
      </c>
      <c r="O61" s="25">
        <f>('FY 2018 FR-3 Summary'!O63-'FY 2017 FR-3 Summary'!O61)/'FY 2017 FR-3 Summary'!O61</f>
        <v>-0.35663683829045467</v>
      </c>
      <c r="P61" s="25">
        <f>('FY 2018 FR-3 Summary'!P63-'FY 2017 FR-3 Summary'!P61)/'FY 2017 FR-3 Summary'!P61</f>
        <v>-0.35266204459439698</v>
      </c>
      <c r="Q61" s="25">
        <f>('FY 2018 FR-3 Summary'!Q63-'FY 2017 FR-3 Summary'!Q61)/'FY 2017 FR-3 Summary'!Q61</f>
        <v>4.5341686829384553</v>
      </c>
      <c r="R61" s="25">
        <f>('FY 2018 FR-3 Summary'!R63-'FY 2017 FR-3 Summary'!R61)/'FY 2017 FR-3 Summary'!R61</f>
        <v>-5.5613691470573601E-2</v>
      </c>
      <c r="S61" s="25">
        <f>('FY 2018 FR-3 Summary'!S63-'FY 2017 FR-3 Summary'!S61)/'FY 2017 FR-3 Summary'!S61</f>
        <v>0.68706648354400612</v>
      </c>
      <c r="T61" s="25">
        <f>('FY 2018 FR-3 Summary'!T63-'FY 2017 FR-3 Summary'!T61)/'FY 2017 FR-3 Summary'!T61</f>
        <v>0.27319233304247353</v>
      </c>
      <c r="U61" s="25">
        <f>('FY 2018 FR-3 Summary'!U63-'FY 2017 FR-3 Summary'!U61)/'FY 2017 FR-3 Summary'!U61</f>
        <v>1.5149552181509687</v>
      </c>
      <c r="V61" s="25">
        <f>('FY 2018 FR-3 Summary'!V63-'FY 2017 FR-3 Summary'!V61)/'FY 2017 FR-3 Summary'!V61</f>
        <v>0.14960506406351382</v>
      </c>
      <c r="W61" s="25">
        <f>('FY 2018 FR-3 Summary'!W63-'FY 2017 FR-3 Summary'!W61)/'FY 2017 FR-3 Summary'!W61</f>
        <v>0.63918273902208478</v>
      </c>
      <c r="X61" s="25">
        <f>('FY 2018 FR-3 Summary'!X63-'FY 2017 FR-3 Summary'!X61)/'FY 2017 FR-3 Summary'!X61</f>
        <v>-4.9734103299702112E-2</v>
      </c>
    </row>
    <row r="62" spans="1:24" x14ac:dyDescent="0.25">
      <c r="F62" s="58">
        <f>AVERAGE(F2:F15,F18:F61)</f>
        <v>7.1902409100572301E-2</v>
      </c>
      <c r="G62" s="58">
        <f t="shared" ref="G62:H62" si="0">AVERAGE(G2:G15,G18:G61)</f>
        <v>5.7734455786545479E-2</v>
      </c>
      <c r="H62" s="58">
        <f t="shared" si="0"/>
        <v>2.1119067061723396E-2</v>
      </c>
      <c r="I62" s="58">
        <f>AVERAGE(I2:I61)</f>
        <v>4.9795139031382218E-2</v>
      </c>
      <c r="J62" s="58">
        <f t="shared" ref="J62:X62" si="1">AVERAGE(J2:J61)</f>
        <v>6.1532820321541747E-2</v>
      </c>
      <c r="K62" s="58">
        <f t="shared" si="1"/>
        <v>0.35895320795787716</v>
      </c>
      <c r="L62" s="58">
        <f t="shared" si="1"/>
        <v>0.27574972004216247</v>
      </c>
      <c r="M62" s="58">
        <f t="shared" si="1"/>
        <v>9.9433673660441507E-2</v>
      </c>
      <c r="N62" s="58">
        <f t="shared" si="1"/>
        <v>2.8683175199456786E-2</v>
      </c>
      <c r="O62" s="58">
        <f t="shared" si="1"/>
        <v>-6.3228990572477786</v>
      </c>
      <c r="P62" s="58">
        <f t="shared" si="1"/>
        <v>-5.9969245099118913</v>
      </c>
      <c r="Q62" s="58">
        <f t="shared" si="1"/>
        <v>0.54293275604727154</v>
      </c>
      <c r="R62" s="58">
        <f t="shared" si="1"/>
        <v>0.19502975339349432</v>
      </c>
      <c r="S62" s="58">
        <f t="shared" si="1"/>
        <v>0.29819091567910722</v>
      </c>
      <c r="T62" s="58">
        <f t="shared" si="1"/>
        <v>0.25087918441007345</v>
      </c>
      <c r="U62" s="58">
        <f t="shared" si="1"/>
        <v>-3.7943346604135209</v>
      </c>
      <c r="V62" s="58">
        <f t="shared" si="1"/>
        <v>4.4573822930916454E-2</v>
      </c>
      <c r="W62" s="58">
        <f t="shared" si="1"/>
        <v>6.2673824077479734E-2</v>
      </c>
      <c r="X62" s="58">
        <f t="shared" si="1"/>
        <v>2.0582392604341505E-2</v>
      </c>
    </row>
    <row r="63" spans="1:24" x14ac:dyDescent="0.25">
      <c r="A63" s="45" t="s">
        <v>132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https://www.oregon.gov/oha/HPA/ANALYTICS/HospitalReporting/2018-FR-3-Financial-Summary-Table.xlsx</Url>
      <Description>2018-FR-3-Financial-Summary-Table.xlsx</Description>
    </URL>
    <IACategory xmlns="59da1016-2a1b-4f8a-9768-d7a4932f6f16" xsi:nil="true"/>
    <IASubtopic xmlns="59da1016-2a1b-4f8a-9768-d7a4932f6f16" xsi:nil="true"/>
    <DOrder xmlns="eb1aef87-c49c-4ae6-851e-32e6bcd8ce9a" xsi:nil="true"/>
    <Year xmlns="eb1aef87-c49c-4ae6-851e-32e6bcd8ce9a">2018</Year>
    <DocumentExpirationDate xmlns="59da1016-2a1b-4f8a-9768-d7a4932f6f16" xsi:nil="true"/>
    <Update xmlns="eb1aef87-c49c-4ae6-851e-32e6bcd8ce9a" xsi:nil="true"/>
    <Meta_x0020_Description xmlns="eb1aef87-c49c-4ae6-851e-32e6bcd8ce9a" xsi:nil="true"/>
    <IATopic xmlns="59da1016-2a1b-4f8a-9768-d7a4932f6f16" xsi:nil="true"/>
    <Category xmlns="eb1aef87-c49c-4ae6-851e-32e6bcd8ce9a">AFS-FR3</Category>
    <DType xmlns="eb1aef87-c49c-4ae6-851e-32e6bcd8ce9a" xsi:nil="true"/>
    <Meta_x0020_Keywords xmlns="eb1aef87-c49c-4ae6-851e-32e6bcd8ce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70A69-E3B0-4603-B30D-F1B407698E21}"/>
</file>

<file path=customXml/itemProps2.xml><?xml version="1.0" encoding="utf-8"?>
<ds:datastoreItem xmlns:ds="http://schemas.openxmlformats.org/officeDocument/2006/customXml" ds:itemID="{AE6EA59E-63A7-4060-84FA-2A5A1E680534}"/>
</file>

<file path=customXml/itemProps3.xml><?xml version="1.0" encoding="utf-8"?>
<ds:datastoreItem xmlns:ds="http://schemas.openxmlformats.org/officeDocument/2006/customXml" ds:itemID="{362CE533-7F47-4871-8AB9-8EB5E9C90C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About</vt:lpstr>
      <vt:lpstr>Definitions</vt:lpstr>
      <vt:lpstr>FY 2018 FR-3 Summary</vt:lpstr>
      <vt:lpstr>FY 2017 FR-3 Summary</vt:lpstr>
      <vt:lpstr>YoY Change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Jerry Nemer</dc:creator>
  <cp:lastModifiedBy>Ranzoni Steven</cp:lastModifiedBy>
  <dcterms:created xsi:type="dcterms:W3CDTF">2019-03-28T17:11:01Z</dcterms:created>
  <dcterms:modified xsi:type="dcterms:W3CDTF">2019-05-30T21:40:23Z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9c6edafb-28dc-4b7c-a953-c9ef73311aa8,2;925215f5-828f-4fe0-a372-d36dd1ddd0c5,7;925215f5-828f-4fe0-a372-d36dd1ddd0c5,9;</vt:lpwstr>
  </property>
  <property fmtid="{D5CDD505-2E9C-101B-9397-08002B2CF9AE}" pid="4" name="WF">
    <vt:r8>1</vt:r8>
  </property>
</Properties>
</file>