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O:\Projects\ASAP\9. COAR 2024-2025\03 Board Approval\"/>
    </mc:Choice>
  </mc:AlternateContent>
  <xr:revisionPtr revIDLastSave="0" documentId="13_ncr:1_{194BF39A-C2AE-4C3C-9300-BA9E6847D07D}" xr6:coauthVersionLast="47" xr6:coauthVersionMax="47" xr10:uidLastSave="{00000000-0000-0000-0000-000000000000}"/>
  <bookViews>
    <workbookView xWindow="36255" yWindow="1095" windowWidth="24420" windowHeight="13950" xr2:uid="{00000000-000D-0000-FFFF-FFFF00000000}"/>
  </bookViews>
  <sheets>
    <sheet name="Sheet1" sheetId="1" r:id="rId1"/>
  </sheets>
  <definedNames>
    <definedName name="_xlnm._FilterDatabase" localSheetId="0" hidden="1">Sheet1!$A$1:$S$1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6" i="1" l="1"/>
  <c r="S44" i="1"/>
  <c r="S37" i="1"/>
  <c r="L71" i="1"/>
  <c r="L70" i="1"/>
  <c r="L69" i="1"/>
  <c r="M66" i="1"/>
  <c r="M71" i="1" s="1"/>
  <c r="M44" i="1"/>
  <c r="M70" i="1" s="1"/>
  <c r="M37" i="1"/>
  <c r="M69" i="1" s="1"/>
  <c r="M72" i="1" l="1"/>
  <c r="L72" i="1"/>
</calcChain>
</file>

<file path=xl/sharedStrings.xml><?xml version="1.0" encoding="utf-8"?>
<sst xmlns="http://schemas.openxmlformats.org/spreadsheetml/2006/main" count="597" uniqueCount="325">
  <si>
    <t>Priority</t>
  </si>
  <si>
    <t>Application #</t>
  </si>
  <si>
    <t>Application Status</t>
  </si>
  <si>
    <t>Airport Name</t>
  </si>
  <si>
    <t>Applicant</t>
  </si>
  <si>
    <t>Project Name</t>
  </si>
  <si>
    <t>Project Summary</t>
  </si>
  <si>
    <t>Region</t>
  </si>
  <si>
    <t>ACT</t>
  </si>
  <si>
    <t>Min. Match Requirement (%)</t>
  </si>
  <si>
    <t>Actual Match (%)</t>
  </si>
  <si>
    <t>Actual Match ($)</t>
  </si>
  <si>
    <t>Amount Requested from ODA ($)</t>
  </si>
  <si>
    <t>Total Project Cost</t>
  </si>
  <si>
    <t>Application Base Score</t>
  </si>
  <si>
    <t>ACT Score</t>
  </si>
  <si>
    <t>Application Final Score</t>
  </si>
  <si>
    <t>ARC Rank</t>
  </si>
  <si>
    <t>COAR-2025-S12-00007</t>
  </si>
  <si>
    <t>ARC Review</t>
  </si>
  <si>
    <t>Albany Municipal Airport</t>
  </si>
  <si>
    <t>City of Albany</t>
  </si>
  <si>
    <t>FBO Building/Hangar Major Rehabilitation</t>
  </si>
  <si>
    <t>N/A</t>
  </si>
  <si>
    <t>BIL funded major rehabilitation of Sponsor owned hangar and hangar portion of FBO building.</t>
  </si>
  <si>
    <t>Region 2</t>
  </si>
  <si>
    <t>Cascades West ACT</t>
  </si>
  <si>
    <t>10%</t>
  </si>
  <si>
    <t>91.00%</t>
  </si>
  <si>
    <t>COAR-2025-S03-00008</t>
  </si>
  <si>
    <t>Ashland Municipal Airport</t>
  </si>
  <si>
    <t>City of Ashland</t>
  </si>
  <si>
    <t>Airfield Pavement Reconstruction/Rehabilitation - Design</t>
  </si>
  <si>
    <t>This project will rehabilitate pavement surfaces throughout the Airport including the Runway, Taxiways, and Taxilanes. This project is the design phase.</t>
  </si>
  <si>
    <t>Region 3</t>
  </si>
  <si>
    <t>Rogue Valley ACT</t>
  </si>
  <si>
    <t>95.50%</t>
  </si>
  <si>
    <t>COAR-2025-KBOK-00009</t>
  </si>
  <si>
    <t>Brookings Airport</t>
  </si>
  <si>
    <t>City of Brookings</t>
  </si>
  <si>
    <t>Runway Lighting Replacement Project - Phase 2 - Construction</t>
  </si>
  <si>
    <t>The project includes construction per the design of electrical equipment identified on the Airport 
Layout Plan:
-Install Runway 12 &amp; Runway 30 Runway End Identifier Lights (REILs);
-Replace Medium Intensity Runway Lights (MIRLs); 
-Replace Runway 12 Precision Approach Path Indicator (PAPI);
-Replace Runway 30 PAPI; and
-Replace Airport Beacon; and 
-Replace and install accompanying control and regulation equipment.</t>
  </si>
  <si>
    <t>South West ACT</t>
  </si>
  <si>
    <t>COAR-2025-3S8-00010</t>
  </si>
  <si>
    <t xml:space="preserve">Grants Pass Airport (3S8)  </t>
  </si>
  <si>
    <t>Josephine County (Grants Pass Airport)</t>
  </si>
  <si>
    <t>Runway 13 Extension: Phase 2 - Construction (BIL/AIG Grant)</t>
  </si>
  <si>
    <t>FAA BIL/AIG funded portion of the construction phase of the 700-foot extension of Runway 13</t>
  </si>
  <si>
    <t>COAR-2025-6S2-00011</t>
  </si>
  <si>
    <t>Florence Municipal Airport (6S2)</t>
  </si>
  <si>
    <t>City of Florence</t>
  </si>
  <si>
    <t xml:space="preserve">Wind Cone and Beacon Replacement - Design </t>
  </si>
  <si>
    <t>As identified in the ALP, the project includes the design for replacement of existing:
- Airport Beacon,
- Tipdown Pole; and 
- Wind Cone</t>
  </si>
  <si>
    <t>Lane County ACT</t>
  </si>
  <si>
    <t>COAR-2025-HRI-00012</t>
  </si>
  <si>
    <t>Hermiston Municipal Airport</t>
  </si>
  <si>
    <t>City of Hermiston</t>
  </si>
  <si>
    <t>Runway 23 RPZ Property Acquisition: Phase II - Property Acquisition</t>
  </si>
  <si>
    <t>This Phase II project will complete the required property acquisition for Runway 23 Runway Protection Zone (RPZ) property, that will facilitate a future Phase III project that will relocate a county road (S. Ott Rd) that is currently within the existing RW 23 RPZ and is considered by FAA to be an incompatible land use of the RW RPZ.</t>
  </si>
  <si>
    <t>Region 5</t>
  </si>
  <si>
    <t>North East ACT</t>
  </si>
  <si>
    <t>93.84%</t>
  </si>
  <si>
    <t>COAR-2025-BKE-00013</t>
  </si>
  <si>
    <t>Baker Municipal Airport (BKE)</t>
  </si>
  <si>
    <t>City of Baker City</t>
  </si>
  <si>
    <t>Rehabilitate Airport Access Road</t>
  </si>
  <si>
    <t xml:space="preserve">This project will perform necessary pavement maintenance to the primary access road at the Baker Municipal Airport. This project is included in the FAA Capital Improvement Plan for the airport, and will provide the City of Baker City funding to match the  FAA grant. </t>
  </si>
  <si>
    <t>COAR-2025-MMV-00015</t>
  </si>
  <si>
    <t>McMinnville Municipal Airport</t>
  </si>
  <si>
    <t>City of McMinnville</t>
  </si>
  <si>
    <t>Fencing &amp; Wind Cone Project -Design &amp; Construction Phases</t>
  </si>
  <si>
    <t>This project includes the design, bidding, construction, and construction inspection services to provide a new non-lighted wind cone at Runway 4, and fencing at the northern property limits of the McMinnville Municipal Airport.</t>
  </si>
  <si>
    <t>Mid-Willamette Valley ACT</t>
  </si>
  <si>
    <t>25%</t>
  </si>
  <si>
    <t>96.25%</t>
  </si>
  <si>
    <t>COAR-2025-SLE-00016</t>
  </si>
  <si>
    <t>Salem-Willamette Valley Airport</t>
  </si>
  <si>
    <t>City of Salem</t>
  </si>
  <si>
    <t>Taxiway A Rehabilitation-Environmental and Design</t>
  </si>
  <si>
    <t>Environmental and Design for the Rehabilitation of Taxiway "A", Salem's primary north-south commercial service taxiway.</t>
  </si>
  <si>
    <t>COAR-2025-MFR-00003</t>
  </si>
  <si>
    <t>Rogue Valley International-Medford Airport</t>
  </si>
  <si>
    <t>Jackson County</t>
  </si>
  <si>
    <t>Corporate Apron Rehabilitation, Taxilane Reconstruction and RON Apron</t>
  </si>
  <si>
    <t>Rehabilitate corporate apron, Construct new RON apron, and reconstruct taxilane adjacent to the corporate apron</t>
  </si>
  <si>
    <t>50%</t>
  </si>
  <si>
    <t>98.93%</t>
  </si>
  <si>
    <t>COAR-2025-LGD-00004</t>
  </si>
  <si>
    <t>La Grande/Union County Airport</t>
  </si>
  <si>
    <t>Union County</t>
  </si>
  <si>
    <t>RW 12-30 SHLDR/RSA Improvements-Phase III (Construction)</t>
  </si>
  <si>
    <t xml:space="preserve">Runway 12-30 Shoulder and RSA Improvements: Rehab of existing paved RW shldrs, construction of new  paved RW shldrs, New  RW Underdrains, rehab of existing RW SD system, RW MIRL improvements, RSA &amp; ROFA Improvements to meet FAA safety standards  This Phase III-Construction project includes Construction and SDC services to complete the project. This Phase III project is currently  programmed with FAA to be funded (AIP) and constructed with a FY 2025 AIP grant from FAA. </t>
  </si>
  <si>
    <t>94.83%</t>
  </si>
  <si>
    <t>COAR-2025-LGD-00005</t>
  </si>
  <si>
    <t xml:space="preserve">La Grande/Union County </t>
  </si>
  <si>
    <t>Southwest Hanger Taxilanes-Phase II: Construction</t>
  </si>
  <si>
    <t>SW Hangar Taxilanes: construction of new  taxilanes at the Union County/La Grande airport to facilitate construction of new  aircraft hangars at the Airport.  This Phase II - Construction project includes Construction and SDC Services. This Phase II project is currently programmed with FAA to be funded (BIL) and constructed with a FY 2025 AIP (BIL) grant from FAA.</t>
  </si>
  <si>
    <t>COAR-2025-62S-00019</t>
  </si>
  <si>
    <t>Christmas Valley Airport</t>
  </si>
  <si>
    <t>Christmas Valley Parks and Recreation District</t>
  </si>
  <si>
    <t>Taxiway and Apron Rehabilitation (Construction)</t>
  </si>
  <si>
    <t>Crack seal, joint repair, and surface seal Taxiway A and the Apron.</t>
  </si>
  <si>
    <t>Region 4</t>
  </si>
  <si>
    <t>South Central Oregon ACT</t>
  </si>
  <si>
    <t>COAR-2025-SLE-00020</t>
  </si>
  <si>
    <t>Terminal Area Plan</t>
  </si>
  <si>
    <t xml:space="preserve">Development of a Terminal Area Plan, a planning document used to guide current and future redevelopment of the commercial terminal areas (landside, airside and terminal). </t>
  </si>
  <si>
    <t>COAR-2025-TMK-00021</t>
  </si>
  <si>
    <t xml:space="preserve">TMK - Tillamook Municipal Airport </t>
  </si>
  <si>
    <t>Port of Tillamook Bay</t>
  </si>
  <si>
    <t>Fuel System Upgrade - Phase II, Construction</t>
  </si>
  <si>
    <t xml:space="preserve">Installation of two aboveground gallon fuel tanks - Jet-A and AVGAS, including dispensers, pipes, appurtenances, and fuel management with card reader. The project will also include limited site improvements to accommodate the new system.  </t>
  </si>
  <si>
    <t>North West Oregon ACT</t>
  </si>
  <si>
    <t>COAR-2025-9S9-00022</t>
  </si>
  <si>
    <t>Lexington Airport</t>
  </si>
  <si>
    <t>Morrow County</t>
  </si>
  <si>
    <t>PAPI Reconstruction - Environmental and Design</t>
  </si>
  <si>
    <t>The existing Precision Approach Path Indicators (PAPIs) were originally constructed in 2011 and will reach the end of their useful life in 2026. The existing halogen PAPI system will be replaced with an LED system. Due to a change in flight check requirements associated with Engineering Brief 95, the RWY 26 PAPI no longer meets standard. The project will relocate the RWY 26 PAPI to a location that will meet standard. The project will be completed in two phases, Phase I: Environmental and Design,</t>
  </si>
  <si>
    <t>COAR-2025-DLS-00026</t>
  </si>
  <si>
    <t xml:space="preserve">Columbia Gorge Regional Airport </t>
  </si>
  <si>
    <t>Columbia Gorge Regional Airport</t>
  </si>
  <si>
    <t>DLS Airport Masterplan Update</t>
  </si>
  <si>
    <t>CGRA is due for a Masterplan update, our last Masterplan was completed in 2010. We have completed most all of the CIP projects identified and planned in the previous Masterplan.</t>
  </si>
  <si>
    <t>Lower John Day ACT</t>
  </si>
  <si>
    <t>63.64%</t>
  </si>
  <si>
    <t>COAR-2025-SPB-00027</t>
  </si>
  <si>
    <t>Scappoose Airport</t>
  </si>
  <si>
    <t>Port of Columbia County</t>
  </si>
  <si>
    <t>Runway 15-33 Rehabilitation - Phase III – Construction</t>
  </si>
  <si>
    <t>The project includes the construction of a runway rehabilitation and replacement &amp; installation of electrical equipment identified on the Airport Layout Plan:
-Rehabilitate Runway 15-33;
-Replace Medium Intensity Runway Lights (MIRLs);
-Replace PAPI system; and
-STHL survey.</t>
  </si>
  <si>
    <t>COAR-2025-SPB-00028</t>
  </si>
  <si>
    <t>East Side Pavement Maintenance Project – Phase I – Design</t>
  </si>
  <si>
    <t>Project involves the design of crack seal, fog seal and slurry seal, of the east side Taxiway surfaces to extend the useful life of the existing pavements.</t>
  </si>
  <si>
    <t>COAR-2025-BDN-00031</t>
  </si>
  <si>
    <t xml:space="preserve">Bend Municipal </t>
  </si>
  <si>
    <t>City of Bend</t>
  </si>
  <si>
    <t>Taxiway A and B Surface Seal and Lighting: Phase II - Construction</t>
  </si>
  <si>
    <t>As identified in the ALP, the project includes the construction of:
-Taxiway A and B seal coat;
-MITL; and
-Magnetic variation change</t>
  </si>
  <si>
    <t>Central Oregon ACT</t>
  </si>
  <si>
    <t>COAR-2025-EUG-00032</t>
  </si>
  <si>
    <t>Eugene Mahlon Sweet Airport (EUG)</t>
  </si>
  <si>
    <t>City of Eugene</t>
  </si>
  <si>
    <t>Concourse A Asphalt Apron Rehabilitation</t>
  </si>
  <si>
    <t xml:space="preserve">The terminal ramp area is constructed of asphalt pavement that is in fair and poor condition (PCI 36-60 in 2022) and has reached the end of its usable life.  The project will focus on rehabilitating the existing asphalt apron with possible isolated areas of reconstruction (depending on need). The project includes approx. 50,000 SF of terminal ramp rehab to improve safety and efficiency. This project will also include pavement markings, drainage improvements, signage and lighting upgrades.  </t>
  </si>
  <si>
    <t>98.67%</t>
  </si>
  <si>
    <t>COAR-2025-BDN-00033</t>
  </si>
  <si>
    <t>Bend Municipal Airport</t>
  </si>
  <si>
    <t>Pavement Rehabilitation: Phase 2 Construction</t>
  </si>
  <si>
    <t>The construction-phase of this project will rehabilitate the Southwest Taxilanes, Midwest Taxilanes, and Northwest Taxilanes to extend the useful life of the existing pavements.</t>
  </si>
  <si>
    <t>COAR-2025-RBG-00034</t>
  </si>
  <si>
    <t>Roseburg Regional Airport</t>
  </si>
  <si>
    <t>City of Roseburg</t>
  </si>
  <si>
    <t>Airport Fencing, Security Upgrades</t>
  </si>
  <si>
    <t xml:space="preserve">This grant application request is for FAA BIL grant match for a fencing and security upgrade project. The project will replace approximately 5,350 linear feet of substandard fencing with 6-foot tall chain link topped with three strands of barbed wire. The project also includes access controls to the existing automated gates. </t>
  </si>
  <si>
    <t>COAR-2025-3S4-00036</t>
  </si>
  <si>
    <t>Illinois Valley Airport</t>
  </si>
  <si>
    <t>Josephine County (Illinois Valley Airport)</t>
  </si>
  <si>
    <t>Hangar Development; Phase 1 - Design</t>
  </si>
  <si>
    <t>This project is for engineering design and environmental review (Phase 1) for t-hangar and associated taxilane development (FAA AIG/BIL funded).</t>
  </si>
  <si>
    <t>COAR-2025-77S-00037</t>
  </si>
  <si>
    <t>Creswell Airport</t>
  </si>
  <si>
    <t>City of Creswell</t>
  </si>
  <si>
    <t>Taxiway Rehab/Reconstruct Environmental and Design - Phase I</t>
  </si>
  <si>
    <t xml:space="preserve">The City of Creswell Hobby Field Airport intends to utilize the funds requested for this grant as an FAA AIP (Airport Improvement Program) grant match for the Taxiway Rehab/reconstruct Preliminary Design to approximately 80% design and Environmental work.  This project has been on the FAA Approved CIP program and is scheduled to start in the FAA's fiscal year of 2026.  </t>
  </si>
  <si>
    <t>91.08%</t>
  </si>
  <si>
    <t>COAR-2025-4S2-00038</t>
  </si>
  <si>
    <t xml:space="preserve">4S2 Ken Jernstedt </t>
  </si>
  <si>
    <t>Port of Hood River</t>
  </si>
  <si>
    <t xml:space="preserve">New T-Hangar: Phase II - Construction </t>
  </si>
  <si>
    <t>This New  T-Hangar: Phase II - Construction project is being completed as the 2nd phase of a 2 phase project that will complete the construction of a new  10-unit T-Hangar at the airport.</t>
  </si>
  <si>
    <t>Region 1</t>
  </si>
  <si>
    <t>Region 1 ACT</t>
  </si>
  <si>
    <t>80.77%</t>
  </si>
  <si>
    <t>COAR-2025-GCD-00040</t>
  </si>
  <si>
    <t>Grant County Regional Airport</t>
  </si>
  <si>
    <t>Grant County</t>
  </si>
  <si>
    <t>Fuel Upgrade &amp; Expansion</t>
  </si>
  <si>
    <t>Replace the fuel tanks on the main ramp apron, removing and decommissioning the two existing underground fuel tanks, acquisition and installation of two new, larger 15,000-gallon capacity fuel storage tanks (100LL/AV-Gas and Jet-A), piping and hose infrastructure, and upgrading pumping stations. This project will allow the airport to grow its fuel sales an estimated 1.83% annually. The project supports a rural and distressed area of the state suffering from economic and geographic disparity.</t>
  </si>
  <si>
    <t>South East ACT</t>
  </si>
  <si>
    <t>95.84%</t>
  </si>
  <si>
    <t>COAR-2025-LMT-00041</t>
  </si>
  <si>
    <t>Crater Lake - Klamath Regional Airport</t>
  </si>
  <si>
    <t>City of Klamath Falls - Airport Department</t>
  </si>
  <si>
    <t>Taxiway F Reconstruction / Phase II Construction</t>
  </si>
  <si>
    <t xml:space="preserve">Taxiway F is a parallel taxiway to Runway 8/26, a crosswind runway primarily serving General Aviation (GA) traffic.  Taxiway F west of Runway 14/32 is classified as TDG V and is used by aircraft accessing both Runway 8/26 and Runway 14/32.  The project involves the full reconstruction of Taxiway F to include updated pavement fillet geometry, storm drain improvements, installation of airfield lighting and signs plus a new constant current regulator for the Taxiway F circuit.  </t>
  </si>
  <si>
    <t>35%</t>
  </si>
  <si>
    <t>95.42%</t>
  </si>
  <si>
    <t>COAR-2025-4S2-00043</t>
  </si>
  <si>
    <t xml:space="preserve">Phase II Turf Taxiway Construction </t>
  </si>
  <si>
    <t>This New Taxilane: Phase II - Construction project is being completed as the 2nd phase of a 2 phase project that will complete the construction of approximately 400 ft of new  taxilane at the airport. This project will be constructed to meet current FAA standards, and will facilitate safe access to newly constructed 10-unit T-hangar at the airport.</t>
  </si>
  <si>
    <t>COAR-2025-ONP-00044</t>
  </si>
  <si>
    <t xml:space="preserve">Newport Municipal Airport </t>
  </si>
  <si>
    <t>City of Newport</t>
  </si>
  <si>
    <t xml:space="preserve">FAA BIL AIP Funding match for T-hangar Construction </t>
  </si>
  <si>
    <t xml:space="preserve">This New T-Hangar project will include construction of a new 9-unit aviation T-hangar building at the airport, along with limited electrical and site improvements. </t>
  </si>
  <si>
    <t>92.50%</t>
  </si>
  <si>
    <t>COAR-2025-BNO-00049</t>
  </si>
  <si>
    <t>Burns Municipal Airport</t>
  </si>
  <si>
    <t>City of Burns</t>
  </si>
  <si>
    <t>Snow Removal Equipment Building</t>
  </si>
  <si>
    <t>BNO does not have sufficient or properly sized snow removal equipment (SRE) necessary to clear the critical pavement areas in the time frame recommended by the FAA. However, a snow removal equipment building must be constructed prior to acquiring the snow removal equipment. This project will be followed by SRE acquisition next year.</t>
  </si>
  <si>
    <t>86.07%</t>
  </si>
  <si>
    <t>COAR-2025-S33-00054</t>
  </si>
  <si>
    <t>MADRAS MUNICIPAL AIRPORT</t>
  </si>
  <si>
    <t>City of Madras</t>
  </si>
  <si>
    <t>Corporate Box Hangar</t>
  </si>
  <si>
    <t xml:space="preserve">This project will design and construct a Corporate Box Hangar. The hangar will be City-owned and become an additional revenue stream for the Airport. </t>
  </si>
  <si>
    <t>70.73%</t>
  </si>
  <si>
    <t>COAR-2025-GCD-00062</t>
  </si>
  <si>
    <t>Install Runway 09 PAPI System</t>
  </si>
  <si>
    <t xml:space="preserve">Replacing the existing PAPI system is being requested and prioritized by the FAA. Replacement of the existing four-box PAPI with a new two-box PAPI system is necessary to upgrade this navigational aid to meet current FAA standards.  This project aims to improve aviation safety and operational efficiency. The PAPI system will provide visual guidance to pilots during landings, helping ensure a safe approach angle, especially in low visibility conditions. This upgrade enhances the airport's </t>
  </si>
  <si>
    <t>77.50%</t>
  </si>
  <si>
    <t>COAR-2025-ONP-00060</t>
  </si>
  <si>
    <t>FAA BIL AIP Funding match for T-hangar Design</t>
  </si>
  <si>
    <t>This New T-Hangar project will include design for construction of a new 9-unit aviation T-hangar building at the airport, along with limited electrical and site improvements.</t>
  </si>
  <si>
    <t>COAR-2025-77S-00051</t>
  </si>
  <si>
    <t>City of Creswell Hobby Field Airport (77S)</t>
  </si>
  <si>
    <t>Obstruction Removal</t>
  </si>
  <si>
    <t>Removal of controlling obstructions for Runway 34, a grove of oak trees that are 64' tall and 546' from runway end creating an obstruction clearance slope of 5:1. The FAA recommended slope is 20:1.</t>
  </si>
  <si>
    <t>10.00%</t>
  </si>
  <si>
    <t>COAR-2025-77S-00047</t>
  </si>
  <si>
    <t>EOC Essential Equipment (Star Link/Drone) and Airport Entrance Security Enhancements</t>
  </si>
  <si>
    <t>EOC Essential Emergency Equipment (Star Link/Drone) and Airport Entrance Security Enhancement.  This project will continue with the City of Creswell's Airport commitment to procure critical equipment that will be utilized during a natural disaster.  This project includes the purchase of a Star Link Satellite System, a specialized Drone, and installation of a Fully Automated Cantilever Gate on the South Entrance of the Airport.</t>
  </si>
  <si>
    <t>COAR-2025-77S-00042</t>
  </si>
  <si>
    <t>Critical Airport Support Equipment/AWOS Component Replacement and EOC Security Enhancements</t>
  </si>
  <si>
    <t>Critical Airport Support Equipment/AWOS Component Replacement and EOC Security Enhancements.  The Creswell Hobby Field Airport's AWOS was installed in 2013, some of the critical components on the current system have reached the end of their designed life cycle and has caused significant maintenance issues in recent years.  This project also includes the purchase and installation of a Full Cantelever Gate to enhance rapid access for emergency personnel to access the EOC located on the airport.</t>
  </si>
  <si>
    <t>COAR-2025-3S8-00035</t>
  </si>
  <si>
    <t>Grants Pass Airport (3S8)</t>
  </si>
  <si>
    <t>Resilience Response Equipment</t>
  </si>
  <si>
    <t>Purchasing a tractor loader with pallet forks will improve resilience for the state, region, and county by providing the Grants Pass Airport, identified as a Category III T3 Airport within the Oregon Resiliency Plan, with the ability to perform repairs needed to return the Airport to operational status and to safely and efficiently handle large pallets of critical supplies and other heavy items following a Cascadia Subduction Zone event.</t>
  </si>
  <si>
    <t>COAR-2025-OTH-00025</t>
  </si>
  <si>
    <t>Southwest Oregon Regional Airport</t>
  </si>
  <si>
    <t>Coos County Airport District</t>
  </si>
  <si>
    <t xml:space="preserve">Terminal Concourse Upgrade and Expansion </t>
  </si>
  <si>
    <t xml:space="preserve">To upgrade and expand the concourse between the tarmac and the secure passenger waiting area. </t>
  </si>
  <si>
    <t>81.25%</t>
  </si>
  <si>
    <t>COAR-2025-6K5-00030</t>
  </si>
  <si>
    <t>Sisters Eagle Airport</t>
  </si>
  <si>
    <t>Entrance Security Gates</t>
  </si>
  <si>
    <t>Sisters Eagle Airport is requesting COAR grant support to install security gates at the driveway entrances to the Airport. There are currently no security gates into the Airport property, allowing unrestricted public access of vehicles and pedestrians to all aviation facilities including the runway. Recent incursions between aircraft and non-authorized vehicles driving on the runway has created an urgent safety hazard. This is our number ONE priority of our 2025 COAR Grant applications.</t>
  </si>
  <si>
    <t>11.76%</t>
  </si>
  <si>
    <t>COAR-2025-ONO-00017</t>
  </si>
  <si>
    <t>Ontario Municipal Airport</t>
  </si>
  <si>
    <t>City of Ontario</t>
  </si>
  <si>
    <t>Install Perimeter Fence and Access Gate</t>
  </si>
  <si>
    <t xml:space="preserve">Install approximately 2,600-ft of 7-ft chain-link perimeter fence  and an automated vehicle access gate along the east side of the Airport property for Airfield security and safety.   The City is in the process of constructing an access road and utilities for a new Bureau of Land Management Aerial Fire Fighting Center and additional hangar development on the east side of the Airport.   This fence and gate project is critical to ensuring that this area has safe and secure access control.   </t>
  </si>
  <si>
    <t>73.00%</t>
  </si>
  <si>
    <t>COAR-2025-BNO-00048</t>
  </si>
  <si>
    <t>Airport Support Equipment Acquisition</t>
  </si>
  <si>
    <t xml:space="preserve">This project is to procure critical/essential airport equipment required to safely maintain airport grounds in all seasons as well as providing general aviation pilots safe and reliable transportation to support the local economy. The 2019 Oregon Aviation Plan indicates sales/output from general aviation visitor spending totals $294,447 annually, so having a safely maintained airfield and transportation available is a direct contributor. </t>
  </si>
  <si>
    <t>COAR-2025-LKV-00050</t>
  </si>
  <si>
    <t>LAKE COUNTY AIRPORT</t>
  </si>
  <si>
    <t>Lake County</t>
  </si>
  <si>
    <t>Equipment Procurement - Tractor with Implements</t>
  </si>
  <si>
    <t>This project would acquire a tractor with implements (mower, plow, pallet forks) for maintenance of airport resources including paved surfaces, safety areas, and object free areas.</t>
  </si>
  <si>
    <t>15.00%</t>
  </si>
  <si>
    <t>COAR-2025-GCD-00065</t>
  </si>
  <si>
    <t>Airport Maintenance Vehicle and Equipment Acquisition</t>
  </si>
  <si>
    <t xml:space="preserve">The project aims to enhance the operational efficiency and safety of the airport by purchasing an essential maintenance vehicle and equipment such as a UTV and plow. This will support routine airport maintenance and allow airport staff to address currently inaccessible areas in need of snow removal for pilot access to and from the terminal, hangars, and fuel, groundskeeping, and ensuring the airport remains operational in various weather conditions. </t>
  </si>
  <si>
    <t>COAR-2025-7S3-00053</t>
  </si>
  <si>
    <t>Twin Oaks Airpark</t>
  </si>
  <si>
    <t>Twin Oaks Airpark, Inc.</t>
  </si>
  <si>
    <t>Gate Installation Twin Oaks Airpark</t>
  </si>
  <si>
    <t>Installation of security fencing and a code access security gate to the hangars and runway access.</t>
  </si>
  <si>
    <t>5%</t>
  </si>
  <si>
    <t>8.15%</t>
  </si>
  <si>
    <t>COAR-2025-6K5-00071</t>
  </si>
  <si>
    <t>Perimeter Security Fencing</t>
  </si>
  <si>
    <t xml:space="preserve">Sisters Airport is requesting COAR grant support to install security fencing around the perimeter of the west-end of the Airport. Currently there is a 3-ft decorative fence in some places, and no fence in others, allowing unrestricted public access to all aviation facilities including the runway. See Fence photo. Recent incursions between aircraft and random persons walking on the runway has created an urgent safety hazard. This is our number TWO priority of our 2025 COAR Grant applications.
</t>
  </si>
  <si>
    <t>10.18%</t>
  </si>
  <si>
    <t>COAR-2025-CVO-00059</t>
  </si>
  <si>
    <t>Corvallis Municipal Airport</t>
  </si>
  <si>
    <t>Runway 28 PAPI Replacement</t>
  </si>
  <si>
    <t>Project will replace the Precision Approach Path Indicator (PAPI) lighting and associated electrical infrastructure for an existing PAPI on Runway 28.</t>
  </si>
  <si>
    <t>25.00%</t>
  </si>
  <si>
    <t>COAR-2025-9S9-00023</t>
  </si>
  <si>
    <t>UAS Parking and Infrastructure</t>
  </si>
  <si>
    <t>This project includes environmental, design and construction work for up to three concrete parking pads, one hangar (if funding allows) and related infrastructure based on UAS interest at the Lexington Airport.</t>
  </si>
  <si>
    <t>COAR-2025-AST-00039</t>
  </si>
  <si>
    <t>Port of Astoria Regional Airport</t>
  </si>
  <si>
    <t>Port of Astoria</t>
  </si>
  <si>
    <t>AST Terminal Improvements</t>
  </si>
  <si>
    <t>The project purpose is to rehabilitate certain components of the airport terminal building.</t>
  </si>
  <si>
    <t>COAR-2025-SPB-00029</t>
  </si>
  <si>
    <t>Scappoose Airport Waterline Expansion - Construction</t>
  </si>
  <si>
    <t>Partnering with the City of Scappoose to expand city water connection to the east side of the Scappoose Airport. The new waterline will serve our east side industrial tenants, private hangar tenants, and the primary fixed based operator. Will allow for future expansion on the east side of the airport and provide  appropriately sized pipes for fire suppression for the airport's most critical infrastructure.</t>
  </si>
  <si>
    <t>72.22%</t>
  </si>
  <si>
    <t>COAR-2025-S49-00006</t>
  </si>
  <si>
    <t>Miller Memorial Airpark</t>
  </si>
  <si>
    <t>City of Vale</t>
  </si>
  <si>
    <t>Miller Memorial Airpark Hangar Site Construction</t>
  </si>
  <si>
    <t xml:space="preserve">The project creates new hanger lease spaces for those seeking to build a hanger. The engineered design for the new hangar sites is nearly complete thanks to a 2023 COAR grant. Due to the overall cost of the construction project, we plan to complete in multiple phases as funding becomes available. The first phase involves earthwork to prepare and level the site. Additional phases include 6" water lines with 3 fire hydrants, gravel alley's, paved taxiways, and restroom facility with showers. </t>
  </si>
  <si>
    <t>6.25%</t>
  </si>
  <si>
    <t>COAR-2025-S33-00055</t>
  </si>
  <si>
    <t>Infield Paving Design and Construction</t>
  </si>
  <si>
    <t>This Infield Paving design and construction project will increase safety and Airport efficiency by decreasing FOD and also increasing aircraft parking and separation of fixed and rotary wing aircraft.</t>
  </si>
  <si>
    <t>COAR-2025-DLS-00067</t>
  </si>
  <si>
    <t>Hangar Development Water Main Line</t>
  </si>
  <si>
    <t>The project will provide the water main line and associated connections for the current and future buildings in the terminal area as well as the current T hangar rows.</t>
  </si>
  <si>
    <t>49.87%</t>
  </si>
  <si>
    <t>COAR-2025-7S3-00052</t>
  </si>
  <si>
    <t>Fuel Truck Acquisition</t>
  </si>
  <si>
    <t xml:space="preserve">Acquire a 1000 gallon Avgas fuel truck for use at Twin Oaks Airpark primary for aircraft rental aircraft and emergency use during power outages and potential natural disasters. </t>
  </si>
  <si>
    <t>COAR-2025-BNO-00046</t>
  </si>
  <si>
    <t>New Hangar Design &amp; Bidding</t>
  </si>
  <si>
    <t>The new hangar design &amp; bidding project at BNO involves the design and construction bidding for a new aircraft hangar. This project is aimed at enhancing airport infrastructure to accommodate growing aviation needs and attract new businesses and aviation activity in the region. This is phase 1, and phase 2 will be construction of the hangar.</t>
  </si>
  <si>
    <t>COAR-2025-S03-00061</t>
  </si>
  <si>
    <t>Taxilane/Access Road Extension: Environmental, Design, and Construction</t>
  </si>
  <si>
    <t>The project will complete environmental, design, and construction to extend a taxilane/access road. Currently, there are two gravel roads through proposed development areas. Moving these roads out of the area will help attract developers. Additionally, the road will be used as a taxilane as hangar development continues east as shown on the ALP.</t>
  </si>
  <si>
    <t>COAR-2025-PMP-00058</t>
  </si>
  <si>
    <t>PMP Region 1 and 2 airports</t>
  </si>
  <si>
    <t>Oregon Department of Aviation - Planning</t>
  </si>
  <si>
    <t>Region 1 and Region 2 PMP 2025</t>
  </si>
  <si>
    <t>This grant will provide funding for pavement maintenance under Oregon Department of Aviation’s (ODAV) Pavement Maintenance Program (PMP) at multiple airports in Region 1 and Region 2 on the PMP Regions map.</t>
  </si>
  <si>
    <t>0%</t>
  </si>
  <si>
    <t>90.00%</t>
  </si>
  <si>
    <t>*Funding Request over $150k</t>
  </si>
  <si>
    <t>2024-25 Application Totals</t>
  </si>
  <si>
    <t>Priority 1</t>
  </si>
  <si>
    <t>Priority 2</t>
  </si>
  <si>
    <t>Priority 3</t>
  </si>
  <si>
    <t>Grant Amt capped at $150K</t>
  </si>
  <si>
    <t>ARC Recommendation: Approve all Priority 1 applications as presented</t>
  </si>
  <si>
    <t>ARC Recommendation: Approve all Priority 2 applications as presented</t>
  </si>
  <si>
    <t>ARC Recommendation: Approve all Priority 3 applications as presented, with applicatons below the funding cut line at COAR-2025-6K5-00030 as alternates if funding becomes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</si>
</sst>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
  </numFmts>
  <fonts count="5" x14ac:knownFonts="1">
    <font>
      <sz val="11"/>
      <color theme="1"/>
      <name val="Calibri"/>
      <family val="2"/>
      <scheme val="minor"/>
    </font>
    <font>
      <sz val="11"/>
      <color rgb="FFFFFFFF"/>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8" tint="0.59999389629810485"/>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2" fillId="0" borderId="0" applyFont="0" applyFill="0" applyBorder="0" applyAlignment="0" applyProtection="0"/>
  </cellStyleXfs>
  <cellXfs count="33">
    <xf numFmtId="0" fontId="0" fillId="0" borderId="0" xfId="0"/>
    <xf numFmtId="164" fontId="0" fillId="0" borderId="0" xfId="0" applyNumberFormat="1"/>
    <xf numFmtId="0" fontId="0" fillId="0" borderId="0" xfId="0" applyAlignment="1">
      <alignment wrapText="1"/>
    </xf>
    <xf numFmtId="8" fontId="0" fillId="0" borderId="0" xfId="0" applyNumberFormat="1"/>
    <xf numFmtId="44" fontId="0" fillId="0" borderId="0" xfId="1" applyFont="1"/>
    <xf numFmtId="164" fontId="0" fillId="0" borderId="1" xfId="0" applyNumberFormat="1" applyBorder="1"/>
    <xf numFmtId="0" fontId="0" fillId="0" borderId="1" xfId="0" applyBorder="1"/>
    <xf numFmtId="44" fontId="0" fillId="0" borderId="1" xfId="1" applyFont="1" applyBorder="1"/>
    <xf numFmtId="0" fontId="1" fillId="2" borderId="0" xfId="0" applyFont="1" applyFill="1" applyAlignment="1">
      <alignment wrapText="1"/>
    </xf>
    <xf numFmtId="44" fontId="1" fillId="2" borderId="0" xfId="1" applyFont="1" applyFill="1" applyAlignment="1">
      <alignment wrapText="1"/>
    </xf>
    <xf numFmtId="164" fontId="0" fillId="3" borderId="0" xfId="0" applyNumberFormat="1" applyFill="1"/>
    <xf numFmtId="0" fontId="0" fillId="3" borderId="0" xfId="0" applyFill="1"/>
    <xf numFmtId="44" fontId="0" fillId="3" borderId="0" xfId="1" applyFont="1" applyFill="1"/>
    <xf numFmtId="0" fontId="1" fillId="0" borderId="0" xfId="0" applyFont="1" applyFill="1" applyAlignment="1">
      <alignment wrapText="1"/>
    </xf>
    <xf numFmtId="44" fontId="1" fillId="0" borderId="0" xfId="1" applyFont="1" applyFill="1" applyAlignment="1">
      <alignment wrapText="1"/>
    </xf>
    <xf numFmtId="0" fontId="0" fillId="0" borderId="0" xfId="0" applyFill="1" applyAlignment="1">
      <alignment wrapText="1"/>
    </xf>
    <xf numFmtId="0" fontId="4" fillId="3" borderId="0" xfId="0" applyFont="1" applyFill="1" applyAlignment="1"/>
    <xf numFmtId="0" fontId="1" fillId="3" borderId="0" xfId="0" applyFont="1" applyFill="1" applyAlignment="1">
      <alignment wrapText="1"/>
    </xf>
    <xf numFmtId="164" fontId="0" fillId="3" borderId="1" xfId="0" applyNumberFormat="1" applyFill="1" applyBorder="1"/>
    <xf numFmtId="0" fontId="0" fillId="3" borderId="1" xfId="0" applyFill="1" applyBorder="1"/>
    <xf numFmtId="44" fontId="0" fillId="3" borderId="1" xfId="1" applyFont="1" applyFill="1" applyBorder="1"/>
    <xf numFmtId="8" fontId="0" fillId="0" borderId="1" xfId="0" applyNumberFormat="1" applyBorder="1"/>
    <xf numFmtId="0" fontId="0" fillId="4" borderId="0" xfId="0" applyFill="1"/>
    <xf numFmtId="8" fontId="0" fillId="4" borderId="0" xfId="0" applyNumberFormat="1" applyFill="1"/>
    <xf numFmtId="0" fontId="0" fillId="0" borderId="0" xfId="1" applyNumberFormat="1" applyFont="1"/>
    <xf numFmtId="0" fontId="1" fillId="2" borderId="3" xfId="0" applyFont="1" applyFill="1" applyBorder="1" applyAlignment="1">
      <alignment wrapText="1"/>
    </xf>
    <xf numFmtId="0" fontId="1" fillId="0" borderId="3" xfId="0" applyFont="1" applyFill="1" applyBorder="1" applyAlignment="1">
      <alignment wrapText="1"/>
    </xf>
    <xf numFmtId="164" fontId="0" fillId="0" borderId="3" xfId="0" applyNumberFormat="1" applyBorder="1"/>
    <xf numFmtId="164" fontId="0" fillId="3" borderId="3" xfId="0" applyNumberFormat="1" applyFill="1" applyBorder="1"/>
    <xf numFmtId="164" fontId="0" fillId="0" borderId="2" xfId="0" applyNumberFormat="1" applyBorder="1"/>
    <xf numFmtId="164" fontId="0" fillId="3" borderId="2" xfId="0" applyNumberFormat="1" applyFill="1" applyBorder="1"/>
    <xf numFmtId="164" fontId="3" fillId="0" borderId="0" xfId="0" applyNumberFormat="1" applyFont="1"/>
    <xf numFmtId="0" fontId="3" fillId="0" borderId="0" xfId="0" applyFont="1"/>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2"/>
  <sheetViews>
    <sheetView tabSelected="1" workbookViewId="0">
      <pane ySplit="1" topLeftCell="A50" activePane="bottomLeft" state="frozen"/>
      <selection pane="bottomLeft" activeCell="U14" sqref="U14"/>
    </sheetView>
  </sheetViews>
  <sheetFormatPr defaultRowHeight="14.4" x14ac:dyDescent="0.3"/>
  <cols>
    <col min="1" max="1" width="9.5546875" bestFit="1" customWidth="1"/>
    <col min="2" max="2" width="21.77734375" bestFit="1" customWidth="1"/>
    <col min="3" max="3" width="18.33203125" customWidth="1"/>
    <col min="4" max="4" width="39.5546875" bestFit="1" customWidth="1"/>
    <col min="5" max="5" width="29.88671875" customWidth="1"/>
    <col min="6" max="6" width="17.44140625" customWidth="1"/>
    <col min="7" max="7" width="16.77734375" customWidth="1"/>
    <col min="8" max="8" width="17.109375" customWidth="1"/>
    <col min="9" max="9" width="24.88671875" bestFit="1" customWidth="1"/>
    <col min="10" max="10" width="16.109375" customWidth="1"/>
    <col min="11" max="11" width="17.77734375" bestFit="1" customWidth="1"/>
    <col min="12" max="12" width="17.21875" style="4" bestFit="1" customWidth="1"/>
    <col min="13" max="13" width="17.5546875" style="4" customWidth="1"/>
    <col min="14" max="14" width="18.33203125" style="4" bestFit="1" customWidth="1"/>
    <col min="15" max="15" width="10.88671875" customWidth="1"/>
    <col min="16" max="16" width="11.6640625" bestFit="1" customWidth="1"/>
    <col min="17" max="17" width="10.6640625" customWidth="1"/>
    <col min="18" max="18" width="11.21875" bestFit="1" customWidth="1"/>
    <col min="19" max="19" width="24.33203125" customWidth="1"/>
  </cols>
  <sheetData>
    <row r="1" spans="1:19" s="2" customFormat="1" ht="43.2" x14ac:dyDescent="0.3">
      <c r="A1" s="8" t="s">
        <v>0</v>
      </c>
      <c r="B1" s="8" t="s">
        <v>1</v>
      </c>
      <c r="C1" s="8" t="s">
        <v>2</v>
      </c>
      <c r="D1" s="8" t="s">
        <v>3</v>
      </c>
      <c r="E1" s="8" t="s">
        <v>4</v>
      </c>
      <c r="F1" s="8" t="s">
        <v>5</v>
      </c>
      <c r="G1" s="8" t="s">
        <v>6</v>
      </c>
      <c r="H1" s="8" t="s">
        <v>7</v>
      </c>
      <c r="I1" s="8" t="s">
        <v>8</v>
      </c>
      <c r="J1" s="8" t="s">
        <v>9</v>
      </c>
      <c r="K1" s="8" t="s">
        <v>10</v>
      </c>
      <c r="L1" s="9" t="s">
        <v>11</v>
      </c>
      <c r="M1" s="9" t="s">
        <v>12</v>
      </c>
      <c r="N1" s="9" t="s">
        <v>13</v>
      </c>
      <c r="O1" s="8" t="s">
        <v>14</v>
      </c>
      <c r="P1" s="8" t="s">
        <v>15</v>
      </c>
      <c r="Q1" s="8" t="s">
        <v>16</v>
      </c>
      <c r="R1" s="25" t="s">
        <v>17</v>
      </c>
      <c r="S1" s="9" t="s">
        <v>321</v>
      </c>
    </row>
    <row r="2" spans="1:19" s="15" customFormat="1" x14ac:dyDescent="0.3">
      <c r="A2" s="16" t="s">
        <v>316</v>
      </c>
      <c r="B2" s="17"/>
      <c r="C2" s="13"/>
      <c r="D2" s="13"/>
      <c r="E2" s="13"/>
      <c r="F2" s="13"/>
      <c r="G2" s="13"/>
      <c r="H2" s="13"/>
      <c r="I2" s="13"/>
      <c r="J2" s="13"/>
      <c r="K2" s="13"/>
      <c r="L2" s="14"/>
      <c r="M2" s="14"/>
      <c r="N2" s="14"/>
      <c r="O2" s="13"/>
      <c r="P2" s="13"/>
      <c r="Q2" s="13"/>
      <c r="R2" s="26"/>
      <c r="S2" s="14"/>
    </row>
    <row r="3" spans="1:19" x14ac:dyDescent="0.3">
      <c r="A3" s="1">
        <v>1</v>
      </c>
      <c r="B3" t="s">
        <v>113</v>
      </c>
      <c r="C3" t="s">
        <v>19</v>
      </c>
      <c r="D3" t="s">
        <v>114</v>
      </c>
      <c r="E3" t="s">
        <v>115</v>
      </c>
      <c r="F3" t="s">
        <v>116</v>
      </c>
      <c r="G3" t="s">
        <v>117</v>
      </c>
      <c r="H3" t="s">
        <v>59</v>
      </c>
      <c r="I3" t="s">
        <v>60</v>
      </c>
      <c r="J3" t="s">
        <v>27</v>
      </c>
      <c r="K3" t="s">
        <v>36</v>
      </c>
      <c r="L3" s="4">
        <v>113594.7</v>
      </c>
      <c r="M3" s="4">
        <v>5352.3</v>
      </c>
      <c r="N3" s="4">
        <v>118947</v>
      </c>
      <c r="O3" s="1">
        <v>276</v>
      </c>
      <c r="P3" s="1">
        <v>40</v>
      </c>
      <c r="Q3" s="1">
        <v>316</v>
      </c>
      <c r="R3" s="27">
        <v>1</v>
      </c>
      <c r="S3" s="4">
        <v>5352.3</v>
      </c>
    </row>
    <row r="4" spans="1:19" x14ac:dyDescent="0.3">
      <c r="A4" s="1">
        <v>1</v>
      </c>
      <c r="B4" t="s">
        <v>37</v>
      </c>
      <c r="C4" t="s">
        <v>19</v>
      </c>
      <c r="D4" t="s">
        <v>38</v>
      </c>
      <c r="E4" t="s">
        <v>39</v>
      </c>
      <c r="F4" t="s">
        <v>40</v>
      </c>
      <c r="G4" t="s">
        <v>41</v>
      </c>
      <c r="H4" t="s">
        <v>34</v>
      </c>
      <c r="I4" t="s">
        <v>42</v>
      </c>
      <c r="J4" t="s">
        <v>27</v>
      </c>
      <c r="K4" t="s">
        <v>36</v>
      </c>
      <c r="L4" s="4">
        <v>952421.5</v>
      </c>
      <c r="M4" s="4">
        <v>44878.5</v>
      </c>
      <c r="N4" s="4">
        <v>997300</v>
      </c>
      <c r="O4" s="1">
        <v>271</v>
      </c>
      <c r="P4" s="1">
        <v>40</v>
      </c>
      <c r="Q4" s="1">
        <v>311</v>
      </c>
      <c r="R4" s="27">
        <v>2</v>
      </c>
      <c r="S4" s="4">
        <v>44878.5</v>
      </c>
    </row>
    <row r="5" spans="1:19" x14ac:dyDescent="0.3">
      <c r="A5" s="1">
        <v>1</v>
      </c>
      <c r="B5" t="s">
        <v>107</v>
      </c>
      <c r="C5" t="s">
        <v>19</v>
      </c>
      <c r="D5" t="s">
        <v>108</v>
      </c>
      <c r="E5" t="s">
        <v>109</v>
      </c>
      <c r="F5" t="s">
        <v>110</v>
      </c>
      <c r="G5" t="s">
        <v>111</v>
      </c>
      <c r="H5" t="s">
        <v>25</v>
      </c>
      <c r="I5" t="s">
        <v>112</v>
      </c>
      <c r="J5" t="s">
        <v>27</v>
      </c>
      <c r="K5" t="s">
        <v>28</v>
      </c>
      <c r="L5" s="4">
        <v>632339</v>
      </c>
      <c r="M5" s="4">
        <v>62539</v>
      </c>
      <c r="N5" s="4">
        <v>694878</v>
      </c>
      <c r="O5" s="1">
        <v>261</v>
      </c>
      <c r="P5" s="1">
        <v>45</v>
      </c>
      <c r="Q5" s="1">
        <v>306</v>
      </c>
      <c r="R5" s="27">
        <v>3</v>
      </c>
      <c r="S5" s="4">
        <v>62539</v>
      </c>
    </row>
    <row r="6" spans="1:19" x14ac:dyDescent="0.3">
      <c r="A6" s="1">
        <v>1</v>
      </c>
      <c r="B6" t="s">
        <v>173</v>
      </c>
      <c r="C6" t="s">
        <v>19</v>
      </c>
      <c r="D6" t="s">
        <v>174</v>
      </c>
      <c r="E6" t="s">
        <v>175</v>
      </c>
      <c r="F6" t="s">
        <v>176</v>
      </c>
      <c r="G6" t="s">
        <v>177</v>
      </c>
      <c r="H6" t="s">
        <v>59</v>
      </c>
      <c r="I6" t="s">
        <v>178</v>
      </c>
      <c r="J6" t="s">
        <v>27</v>
      </c>
      <c r="K6" t="s">
        <v>179</v>
      </c>
      <c r="L6" s="4">
        <v>1344590</v>
      </c>
      <c r="M6" s="4">
        <v>58410</v>
      </c>
      <c r="N6" s="4">
        <v>1403000</v>
      </c>
      <c r="O6" s="1">
        <v>261</v>
      </c>
      <c r="P6" s="1">
        <v>45</v>
      </c>
      <c r="Q6" s="1">
        <v>306</v>
      </c>
      <c r="R6" s="27">
        <v>4</v>
      </c>
      <c r="S6" s="4">
        <v>58410</v>
      </c>
    </row>
    <row r="7" spans="1:19" x14ac:dyDescent="0.3">
      <c r="A7" s="1">
        <v>1</v>
      </c>
      <c r="B7" t="s">
        <v>187</v>
      </c>
      <c r="C7" t="s">
        <v>19</v>
      </c>
      <c r="D7" t="s">
        <v>166</v>
      </c>
      <c r="E7" t="s">
        <v>167</v>
      </c>
      <c r="F7" t="s">
        <v>188</v>
      </c>
      <c r="G7" t="s">
        <v>189</v>
      </c>
      <c r="H7" t="s">
        <v>170</v>
      </c>
      <c r="I7" t="s">
        <v>171</v>
      </c>
      <c r="J7" t="s">
        <v>27</v>
      </c>
      <c r="K7" t="s">
        <v>28</v>
      </c>
      <c r="L7" s="4">
        <v>409500</v>
      </c>
      <c r="M7" s="4">
        <v>40500</v>
      </c>
      <c r="N7" s="4">
        <v>450000</v>
      </c>
      <c r="O7" s="1">
        <v>266</v>
      </c>
      <c r="P7" s="1">
        <v>40</v>
      </c>
      <c r="Q7" s="1">
        <v>306</v>
      </c>
      <c r="R7" s="27">
        <v>5</v>
      </c>
      <c r="S7" s="4">
        <v>40500</v>
      </c>
    </row>
    <row r="8" spans="1:19" x14ac:dyDescent="0.3">
      <c r="A8" s="1">
        <v>1</v>
      </c>
      <c r="B8" t="s">
        <v>48</v>
      </c>
      <c r="C8" t="s">
        <v>19</v>
      </c>
      <c r="D8" t="s">
        <v>49</v>
      </c>
      <c r="E8" t="s">
        <v>50</v>
      </c>
      <c r="F8" t="s">
        <v>51</v>
      </c>
      <c r="G8" t="s">
        <v>52</v>
      </c>
      <c r="H8" t="s">
        <v>25</v>
      </c>
      <c r="I8" t="s">
        <v>53</v>
      </c>
      <c r="J8" t="s">
        <v>27</v>
      </c>
      <c r="K8" t="s">
        <v>36</v>
      </c>
      <c r="L8" s="4">
        <v>119375</v>
      </c>
      <c r="M8" s="4">
        <v>5625</v>
      </c>
      <c r="N8" s="4">
        <v>125000</v>
      </c>
      <c r="O8" s="1">
        <v>271</v>
      </c>
      <c r="P8" s="1">
        <v>30</v>
      </c>
      <c r="Q8" s="1">
        <v>301</v>
      </c>
      <c r="R8" s="27">
        <v>6</v>
      </c>
      <c r="S8" s="4">
        <v>5625</v>
      </c>
    </row>
    <row r="9" spans="1:19" x14ac:dyDescent="0.3">
      <c r="A9" s="1">
        <v>1</v>
      </c>
      <c r="B9" t="s">
        <v>29</v>
      </c>
      <c r="C9" t="s">
        <v>19</v>
      </c>
      <c r="D9" t="s">
        <v>30</v>
      </c>
      <c r="E9" t="s">
        <v>31</v>
      </c>
      <c r="F9" t="s">
        <v>32</v>
      </c>
      <c r="G9" t="s">
        <v>33</v>
      </c>
      <c r="H9" t="s">
        <v>34</v>
      </c>
      <c r="I9" t="s">
        <v>35</v>
      </c>
      <c r="J9" t="s">
        <v>27</v>
      </c>
      <c r="K9" t="s">
        <v>36</v>
      </c>
      <c r="L9" s="4">
        <v>226184.2</v>
      </c>
      <c r="M9" s="4">
        <v>10657.8</v>
      </c>
      <c r="N9" s="4">
        <v>236842</v>
      </c>
      <c r="O9" s="1">
        <v>266</v>
      </c>
      <c r="P9" s="1">
        <v>30</v>
      </c>
      <c r="Q9" s="1">
        <v>296</v>
      </c>
      <c r="R9" s="27">
        <v>7</v>
      </c>
      <c r="S9" s="4">
        <v>10657.8</v>
      </c>
    </row>
    <row r="10" spans="1:19" x14ac:dyDescent="0.3">
      <c r="A10" s="1">
        <v>1</v>
      </c>
      <c r="B10" t="s">
        <v>159</v>
      </c>
      <c r="C10" t="s">
        <v>19</v>
      </c>
      <c r="D10" t="s">
        <v>160</v>
      </c>
      <c r="E10" t="s">
        <v>161</v>
      </c>
      <c r="F10" t="s">
        <v>162</v>
      </c>
      <c r="G10" t="s">
        <v>163</v>
      </c>
      <c r="H10" t="s">
        <v>25</v>
      </c>
      <c r="I10" t="s">
        <v>53</v>
      </c>
      <c r="J10" t="s">
        <v>27</v>
      </c>
      <c r="K10" t="s">
        <v>164</v>
      </c>
      <c r="L10" s="4">
        <v>303300</v>
      </c>
      <c r="M10" s="4">
        <v>29700</v>
      </c>
      <c r="N10" s="4">
        <v>333000</v>
      </c>
      <c r="O10" s="1">
        <v>263</v>
      </c>
      <c r="P10" s="1">
        <v>30</v>
      </c>
      <c r="Q10" s="1">
        <v>293</v>
      </c>
      <c r="R10" s="27">
        <v>8</v>
      </c>
      <c r="S10" s="4">
        <v>29700</v>
      </c>
    </row>
    <row r="11" spans="1:19" x14ac:dyDescent="0.3">
      <c r="A11" s="1">
        <v>1</v>
      </c>
      <c r="B11" t="s">
        <v>43</v>
      </c>
      <c r="C11" t="s">
        <v>19</v>
      </c>
      <c r="D11" t="s">
        <v>44</v>
      </c>
      <c r="E11" t="s">
        <v>45</v>
      </c>
      <c r="F11" t="s">
        <v>46</v>
      </c>
      <c r="G11" t="s">
        <v>47</v>
      </c>
      <c r="H11" t="s">
        <v>34</v>
      </c>
      <c r="I11" t="s">
        <v>35</v>
      </c>
      <c r="J11" t="s">
        <v>27</v>
      </c>
      <c r="K11" t="s">
        <v>28</v>
      </c>
      <c r="L11" s="4">
        <v>1188055.56</v>
      </c>
      <c r="M11" s="4">
        <v>117500</v>
      </c>
      <c r="N11" s="4">
        <v>1305555.56</v>
      </c>
      <c r="O11" s="1">
        <v>246</v>
      </c>
      <c r="P11" s="1">
        <v>45</v>
      </c>
      <c r="Q11" s="1">
        <v>291</v>
      </c>
      <c r="R11" s="27">
        <v>9</v>
      </c>
      <c r="S11" s="4">
        <v>117500</v>
      </c>
    </row>
    <row r="12" spans="1:19" x14ac:dyDescent="0.3">
      <c r="A12" s="10">
        <v>1</v>
      </c>
      <c r="B12" s="11" t="s">
        <v>165</v>
      </c>
      <c r="C12" s="11" t="s">
        <v>19</v>
      </c>
      <c r="D12" s="11" t="s">
        <v>166</v>
      </c>
      <c r="E12" s="11" t="s">
        <v>167</v>
      </c>
      <c r="F12" s="11" t="s">
        <v>168</v>
      </c>
      <c r="G12" s="11" t="s">
        <v>169</v>
      </c>
      <c r="H12" s="11" t="s">
        <v>170</v>
      </c>
      <c r="I12" s="11" t="s">
        <v>171</v>
      </c>
      <c r="J12" s="11" t="s">
        <v>27</v>
      </c>
      <c r="K12" s="11" t="s">
        <v>172</v>
      </c>
      <c r="L12" s="12">
        <v>1050000</v>
      </c>
      <c r="M12" s="12">
        <v>250000</v>
      </c>
      <c r="N12" s="12">
        <v>1300000</v>
      </c>
      <c r="O12" s="10">
        <v>231</v>
      </c>
      <c r="P12" s="10">
        <v>55</v>
      </c>
      <c r="Q12" s="10">
        <v>286</v>
      </c>
      <c r="R12" s="28">
        <v>10</v>
      </c>
      <c r="S12" s="12">
        <v>150000</v>
      </c>
    </row>
    <row r="13" spans="1:19" x14ac:dyDescent="0.3">
      <c r="A13" s="1">
        <v>1</v>
      </c>
      <c r="B13" t="s">
        <v>196</v>
      </c>
      <c r="C13" t="s">
        <v>19</v>
      </c>
      <c r="D13" t="s">
        <v>197</v>
      </c>
      <c r="E13" t="s">
        <v>198</v>
      </c>
      <c r="F13" t="s">
        <v>199</v>
      </c>
      <c r="G13" t="s">
        <v>200</v>
      </c>
      <c r="H13" t="s">
        <v>59</v>
      </c>
      <c r="I13" t="s">
        <v>178</v>
      </c>
      <c r="J13" t="s">
        <v>27</v>
      </c>
      <c r="K13" t="s">
        <v>201</v>
      </c>
      <c r="L13" s="4">
        <v>707723</v>
      </c>
      <c r="M13" s="4">
        <v>114499</v>
      </c>
      <c r="N13" s="4">
        <v>822222</v>
      </c>
      <c r="O13" s="1">
        <v>241</v>
      </c>
      <c r="P13" s="1">
        <v>45</v>
      </c>
      <c r="Q13" s="1">
        <v>286</v>
      </c>
      <c r="R13" s="27">
        <v>11</v>
      </c>
      <c r="S13" s="4">
        <v>114499</v>
      </c>
    </row>
    <row r="14" spans="1:19" x14ac:dyDescent="0.3">
      <c r="A14" s="10">
        <v>1</v>
      </c>
      <c r="B14" s="11" t="s">
        <v>54</v>
      </c>
      <c r="C14" s="11" t="s">
        <v>19</v>
      </c>
      <c r="D14" s="11" t="s">
        <v>55</v>
      </c>
      <c r="E14" s="11" t="s">
        <v>56</v>
      </c>
      <c r="F14" s="11" t="s">
        <v>57</v>
      </c>
      <c r="G14" s="11" t="s">
        <v>58</v>
      </c>
      <c r="H14" s="11" t="s">
        <v>59</v>
      </c>
      <c r="I14" s="11" t="s">
        <v>60</v>
      </c>
      <c r="J14" s="11" t="s">
        <v>27</v>
      </c>
      <c r="K14" s="11" t="s">
        <v>61</v>
      </c>
      <c r="L14" s="12">
        <v>3805556</v>
      </c>
      <c r="M14" s="12">
        <v>250000</v>
      </c>
      <c r="N14" s="12">
        <v>4055556</v>
      </c>
      <c r="O14" s="10">
        <v>244</v>
      </c>
      <c r="P14" s="10">
        <v>40</v>
      </c>
      <c r="Q14" s="10">
        <v>284</v>
      </c>
      <c r="R14" s="28">
        <v>12</v>
      </c>
      <c r="S14" s="12">
        <v>150000</v>
      </c>
    </row>
    <row r="15" spans="1:19" x14ac:dyDescent="0.3">
      <c r="A15" s="1">
        <v>1</v>
      </c>
      <c r="B15" t="s">
        <v>62</v>
      </c>
      <c r="C15" t="s">
        <v>19</v>
      </c>
      <c r="D15" t="s">
        <v>63</v>
      </c>
      <c r="E15" t="s">
        <v>64</v>
      </c>
      <c r="F15" t="s">
        <v>65</v>
      </c>
      <c r="G15" t="s">
        <v>66</v>
      </c>
      <c r="H15" t="s">
        <v>59</v>
      </c>
      <c r="I15" t="s">
        <v>60</v>
      </c>
      <c r="J15" t="s">
        <v>27</v>
      </c>
      <c r="K15" t="s">
        <v>28</v>
      </c>
      <c r="L15" s="4">
        <v>146612</v>
      </c>
      <c r="M15" s="4">
        <v>14500</v>
      </c>
      <c r="N15" s="4">
        <v>161112</v>
      </c>
      <c r="O15" s="1">
        <v>261</v>
      </c>
      <c r="P15" s="1">
        <v>20</v>
      </c>
      <c r="Q15" s="1">
        <v>281</v>
      </c>
      <c r="R15" s="27">
        <v>13</v>
      </c>
      <c r="S15" s="4">
        <v>14500</v>
      </c>
    </row>
    <row r="16" spans="1:19" x14ac:dyDescent="0.3">
      <c r="A16" s="1">
        <v>1</v>
      </c>
      <c r="B16" t="s">
        <v>93</v>
      </c>
      <c r="C16" t="s">
        <v>19</v>
      </c>
      <c r="D16" t="s">
        <v>94</v>
      </c>
      <c r="E16" t="s">
        <v>89</v>
      </c>
      <c r="F16" t="s">
        <v>95</v>
      </c>
      <c r="G16" t="s">
        <v>96</v>
      </c>
      <c r="H16" t="s">
        <v>59</v>
      </c>
      <c r="I16" t="s">
        <v>60</v>
      </c>
      <c r="J16" t="s">
        <v>27</v>
      </c>
      <c r="K16" t="s">
        <v>28</v>
      </c>
      <c r="L16" s="4">
        <v>698678</v>
      </c>
      <c r="M16" s="4">
        <v>69100</v>
      </c>
      <c r="N16" s="4">
        <v>767778</v>
      </c>
      <c r="O16" s="1">
        <v>251</v>
      </c>
      <c r="P16" s="1">
        <v>30</v>
      </c>
      <c r="Q16" s="1">
        <v>281</v>
      </c>
      <c r="R16" s="27">
        <v>14</v>
      </c>
      <c r="S16" s="4">
        <v>69100</v>
      </c>
    </row>
    <row r="17" spans="1:19" x14ac:dyDescent="0.3">
      <c r="A17" s="10">
        <v>1</v>
      </c>
      <c r="B17" s="11" t="s">
        <v>87</v>
      </c>
      <c r="C17" s="11" t="s">
        <v>19</v>
      </c>
      <c r="D17" s="11" t="s">
        <v>88</v>
      </c>
      <c r="E17" s="11" t="s">
        <v>89</v>
      </c>
      <c r="F17" s="11" t="s">
        <v>90</v>
      </c>
      <c r="G17" s="11" t="s">
        <v>91</v>
      </c>
      <c r="H17" s="11" t="s">
        <v>59</v>
      </c>
      <c r="I17" s="11" t="s">
        <v>60</v>
      </c>
      <c r="J17" s="11" t="s">
        <v>27</v>
      </c>
      <c r="K17" s="11" t="s">
        <v>92</v>
      </c>
      <c r="L17" s="12">
        <v>4583334</v>
      </c>
      <c r="M17" s="12">
        <v>250000</v>
      </c>
      <c r="N17" s="12">
        <v>4833334</v>
      </c>
      <c r="O17" s="10">
        <v>245</v>
      </c>
      <c r="P17" s="10">
        <v>35</v>
      </c>
      <c r="Q17" s="10">
        <v>280</v>
      </c>
      <c r="R17" s="28">
        <v>15</v>
      </c>
      <c r="S17" s="12">
        <v>150000</v>
      </c>
    </row>
    <row r="18" spans="1:19" x14ac:dyDescent="0.3">
      <c r="A18" s="1">
        <v>1</v>
      </c>
      <c r="B18" t="s">
        <v>212</v>
      </c>
      <c r="C18" t="s">
        <v>19</v>
      </c>
      <c r="D18" t="s">
        <v>191</v>
      </c>
      <c r="E18" t="s">
        <v>192</v>
      </c>
      <c r="F18" t="s">
        <v>213</v>
      </c>
      <c r="G18" t="s">
        <v>214</v>
      </c>
      <c r="H18" t="s">
        <v>25</v>
      </c>
      <c r="I18" t="s">
        <v>26</v>
      </c>
      <c r="J18" t="s">
        <v>73</v>
      </c>
      <c r="K18" t="s">
        <v>195</v>
      </c>
      <c r="L18" s="4">
        <v>106375</v>
      </c>
      <c r="M18" s="4">
        <v>8625</v>
      </c>
      <c r="N18" s="4">
        <v>115000</v>
      </c>
      <c r="O18" s="1">
        <v>235</v>
      </c>
      <c r="P18" s="1">
        <v>45</v>
      </c>
      <c r="Q18" s="1">
        <v>280</v>
      </c>
      <c r="R18" s="27">
        <v>16</v>
      </c>
      <c r="S18" s="4">
        <v>8625</v>
      </c>
    </row>
    <row r="19" spans="1:19" x14ac:dyDescent="0.3">
      <c r="A19" s="1">
        <v>1</v>
      </c>
      <c r="B19" t="s">
        <v>104</v>
      </c>
      <c r="C19" t="s">
        <v>19</v>
      </c>
      <c r="D19" t="s">
        <v>76</v>
      </c>
      <c r="E19" t="s">
        <v>77</v>
      </c>
      <c r="F19" t="s">
        <v>105</v>
      </c>
      <c r="G19" t="s">
        <v>106</v>
      </c>
      <c r="H19" t="s">
        <v>25</v>
      </c>
      <c r="I19" t="s">
        <v>72</v>
      </c>
      <c r="J19" t="s">
        <v>73</v>
      </c>
      <c r="K19" t="s">
        <v>74</v>
      </c>
      <c r="L19" s="4">
        <v>721875</v>
      </c>
      <c r="M19" s="4">
        <v>28125</v>
      </c>
      <c r="N19" s="4">
        <v>750000</v>
      </c>
      <c r="O19" s="1">
        <v>238</v>
      </c>
      <c r="P19" s="1">
        <v>40</v>
      </c>
      <c r="Q19" s="1">
        <v>278</v>
      </c>
      <c r="R19" s="27">
        <v>17</v>
      </c>
      <c r="S19" s="4">
        <v>28125</v>
      </c>
    </row>
    <row r="20" spans="1:19" x14ac:dyDescent="0.3">
      <c r="A20" s="1">
        <v>1</v>
      </c>
      <c r="B20" t="s">
        <v>67</v>
      </c>
      <c r="C20" t="s">
        <v>19</v>
      </c>
      <c r="D20" t="s">
        <v>68</v>
      </c>
      <c r="E20" t="s">
        <v>69</v>
      </c>
      <c r="F20" t="s">
        <v>70</v>
      </c>
      <c r="G20" t="s">
        <v>71</v>
      </c>
      <c r="H20" t="s">
        <v>25</v>
      </c>
      <c r="I20" t="s">
        <v>72</v>
      </c>
      <c r="J20" t="s">
        <v>73</v>
      </c>
      <c r="K20" t="s">
        <v>74</v>
      </c>
      <c r="L20" s="4">
        <v>1096598.5</v>
      </c>
      <c r="M20" s="4">
        <v>42724.5</v>
      </c>
      <c r="N20" s="4">
        <v>1139323</v>
      </c>
      <c r="O20" s="1">
        <v>236</v>
      </c>
      <c r="P20" s="1">
        <v>40</v>
      </c>
      <c r="Q20" s="1">
        <v>276</v>
      </c>
      <c r="R20" s="27">
        <v>18</v>
      </c>
      <c r="S20" s="4">
        <v>42724.5</v>
      </c>
    </row>
    <row r="21" spans="1:19" x14ac:dyDescent="0.3">
      <c r="A21" s="1">
        <v>1</v>
      </c>
      <c r="B21" t="s">
        <v>97</v>
      </c>
      <c r="C21" t="s">
        <v>19</v>
      </c>
      <c r="D21" t="s">
        <v>98</v>
      </c>
      <c r="E21" t="s">
        <v>99</v>
      </c>
      <c r="F21" t="s">
        <v>100</v>
      </c>
      <c r="G21" t="s">
        <v>101</v>
      </c>
      <c r="H21" t="s">
        <v>102</v>
      </c>
      <c r="I21" t="s">
        <v>103</v>
      </c>
      <c r="J21" t="s">
        <v>27</v>
      </c>
      <c r="K21" t="s">
        <v>36</v>
      </c>
      <c r="L21" s="4">
        <v>451364</v>
      </c>
      <c r="M21" s="4">
        <v>21268</v>
      </c>
      <c r="N21" s="4">
        <v>472632</v>
      </c>
      <c r="O21" s="1">
        <v>271</v>
      </c>
      <c r="P21" s="1">
        <v>5</v>
      </c>
      <c r="Q21" s="1">
        <v>276</v>
      </c>
      <c r="R21" s="27">
        <v>19</v>
      </c>
      <c r="S21" s="4">
        <v>21268</v>
      </c>
    </row>
    <row r="22" spans="1:19" x14ac:dyDescent="0.3">
      <c r="A22" s="1">
        <v>1</v>
      </c>
      <c r="B22" t="s">
        <v>190</v>
      </c>
      <c r="C22" t="s">
        <v>19</v>
      </c>
      <c r="D22" t="s">
        <v>191</v>
      </c>
      <c r="E22" t="s">
        <v>192</v>
      </c>
      <c r="F22" t="s">
        <v>193</v>
      </c>
      <c r="G22" t="s">
        <v>194</v>
      </c>
      <c r="H22" t="s">
        <v>25</v>
      </c>
      <c r="I22" t="s">
        <v>26</v>
      </c>
      <c r="J22" t="s">
        <v>73</v>
      </c>
      <c r="K22" t="s">
        <v>195</v>
      </c>
      <c r="L22" s="4">
        <v>789848</v>
      </c>
      <c r="M22" s="4">
        <v>64041</v>
      </c>
      <c r="N22" s="4">
        <v>853889</v>
      </c>
      <c r="O22" s="1">
        <v>228</v>
      </c>
      <c r="P22" s="1">
        <v>45</v>
      </c>
      <c r="Q22" s="1">
        <v>273</v>
      </c>
      <c r="R22" s="27">
        <v>20</v>
      </c>
      <c r="S22" s="4">
        <v>64041</v>
      </c>
    </row>
    <row r="23" spans="1:19" x14ac:dyDescent="0.3">
      <c r="A23" s="1">
        <v>1</v>
      </c>
      <c r="B23" t="s">
        <v>154</v>
      </c>
      <c r="C23" t="s">
        <v>19</v>
      </c>
      <c r="D23" t="s">
        <v>155</v>
      </c>
      <c r="E23" t="s">
        <v>156</v>
      </c>
      <c r="F23" t="s">
        <v>157</v>
      </c>
      <c r="G23" t="s">
        <v>158</v>
      </c>
      <c r="H23" t="s">
        <v>34</v>
      </c>
      <c r="I23" t="s">
        <v>35</v>
      </c>
      <c r="J23" t="s">
        <v>27</v>
      </c>
      <c r="K23" t="s">
        <v>28</v>
      </c>
      <c r="L23" s="4">
        <v>160766.67000000001</v>
      </c>
      <c r="M23" s="4">
        <v>15900</v>
      </c>
      <c r="N23" s="4">
        <v>176666.67</v>
      </c>
      <c r="O23" s="1">
        <v>258</v>
      </c>
      <c r="P23" s="1">
        <v>10</v>
      </c>
      <c r="Q23" s="1">
        <v>268</v>
      </c>
      <c r="R23" s="27">
        <v>21</v>
      </c>
      <c r="S23" s="4">
        <v>15900</v>
      </c>
    </row>
    <row r="24" spans="1:19" x14ac:dyDescent="0.3">
      <c r="A24" s="1">
        <v>1</v>
      </c>
      <c r="B24" t="s">
        <v>18</v>
      </c>
      <c r="C24" t="s">
        <v>19</v>
      </c>
      <c r="D24" t="s">
        <v>20</v>
      </c>
      <c r="E24" t="s">
        <v>21</v>
      </c>
      <c r="F24" t="s">
        <v>22</v>
      </c>
      <c r="G24" t="s">
        <v>24</v>
      </c>
      <c r="H24" t="s">
        <v>25</v>
      </c>
      <c r="I24" t="s">
        <v>26</v>
      </c>
      <c r="J24" t="s">
        <v>27</v>
      </c>
      <c r="K24" t="s">
        <v>28</v>
      </c>
      <c r="L24" s="4">
        <v>421823</v>
      </c>
      <c r="M24" s="4">
        <v>41718</v>
      </c>
      <c r="N24" s="4">
        <v>463541</v>
      </c>
      <c r="O24" s="1">
        <v>251</v>
      </c>
      <c r="P24" s="1">
        <v>15</v>
      </c>
      <c r="Q24" s="1">
        <v>266</v>
      </c>
      <c r="R24" s="27">
        <v>22</v>
      </c>
      <c r="S24" s="4">
        <v>41718</v>
      </c>
    </row>
    <row r="25" spans="1:19" x14ac:dyDescent="0.3">
      <c r="A25" s="1">
        <v>1</v>
      </c>
      <c r="B25" t="s">
        <v>75</v>
      </c>
      <c r="C25" t="s">
        <v>19</v>
      </c>
      <c r="D25" t="s">
        <v>76</v>
      </c>
      <c r="E25" t="s">
        <v>77</v>
      </c>
      <c r="F25" t="s">
        <v>78</v>
      </c>
      <c r="G25" t="s">
        <v>79</v>
      </c>
      <c r="H25" t="s">
        <v>25</v>
      </c>
      <c r="I25" t="s">
        <v>72</v>
      </c>
      <c r="J25" t="s">
        <v>73</v>
      </c>
      <c r="K25" t="s">
        <v>74</v>
      </c>
      <c r="L25" s="4">
        <v>683375</v>
      </c>
      <c r="M25" s="4">
        <v>26625</v>
      </c>
      <c r="N25" s="4">
        <v>710000</v>
      </c>
      <c r="O25" s="1">
        <v>236</v>
      </c>
      <c r="P25" s="1">
        <v>30</v>
      </c>
      <c r="Q25" s="1">
        <v>266</v>
      </c>
      <c r="R25" s="27">
        <v>23</v>
      </c>
      <c r="S25" s="4">
        <v>26625</v>
      </c>
    </row>
    <row r="26" spans="1:19" x14ac:dyDescent="0.3">
      <c r="A26" s="1">
        <v>1</v>
      </c>
      <c r="B26" t="s">
        <v>130</v>
      </c>
      <c r="C26" t="s">
        <v>19</v>
      </c>
      <c r="D26" t="s">
        <v>126</v>
      </c>
      <c r="E26" t="s">
        <v>127</v>
      </c>
      <c r="F26" t="s">
        <v>131</v>
      </c>
      <c r="G26" t="s">
        <v>132</v>
      </c>
      <c r="H26" t="s">
        <v>25</v>
      </c>
      <c r="I26" t="s">
        <v>112</v>
      </c>
      <c r="J26" t="s">
        <v>73</v>
      </c>
      <c r="K26" t="s">
        <v>74</v>
      </c>
      <c r="L26" s="4">
        <v>72188</v>
      </c>
      <c r="M26" s="4">
        <v>2812</v>
      </c>
      <c r="N26" s="4">
        <v>75000</v>
      </c>
      <c r="O26" s="1">
        <v>241</v>
      </c>
      <c r="P26" s="1">
        <v>15</v>
      </c>
      <c r="Q26" s="1">
        <v>256</v>
      </c>
      <c r="R26" s="27">
        <v>24</v>
      </c>
      <c r="S26" s="4">
        <v>2812</v>
      </c>
    </row>
    <row r="27" spans="1:19" x14ac:dyDescent="0.3">
      <c r="A27" s="1">
        <v>1</v>
      </c>
      <c r="B27" t="s">
        <v>133</v>
      </c>
      <c r="C27" t="s">
        <v>19</v>
      </c>
      <c r="D27" t="s">
        <v>134</v>
      </c>
      <c r="E27" t="s">
        <v>135</v>
      </c>
      <c r="F27" t="s">
        <v>136</v>
      </c>
      <c r="G27" t="s">
        <v>137</v>
      </c>
      <c r="H27" t="s">
        <v>102</v>
      </c>
      <c r="I27" t="s">
        <v>138</v>
      </c>
      <c r="J27" t="s">
        <v>73</v>
      </c>
      <c r="K27" t="s">
        <v>74</v>
      </c>
      <c r="L27" s="4">
        <v>3191447.25</v>
      </c>
      <c r="M27" s="4">
        <v>124341.75</v>
      </c>
      <c r="N27" s="4">
        <v>3315789</v>
      </c>
      <c r="O27" s="1">
        <v>226</v>
      </c>
      <c r="P27" s="1">
        <v>25</v>
      </c>
      <c r="Q27" s="1">
        <v>251</v>
      </c>
      <c r="R27" s="27">
        <v>25</v>
      </c>
      <c r="S27" s="4">
        <v>124341.75</v>
      </c>
    </row>
    <row r="28" spans="1:19" x14ac:dyDescent="0.3">
      <c r="A28" s="1">
        <v>1</v>
      </c>
      <c r="B28" t="s">
        <v>145</v>
      </c>
      <c r="C28" t="s">
        <v>19</v>
      </c>
      <c r="D28" t="s">
        <v>146</v>
      </c>
      <c r="E28" t="s">
        <v>135</v>
      </c>
      <c r="F28" t="s">
        <v>147</v>
      </c>
      <c r="G28" t="s">
        <v>148</v>
      </c>
      <c r="H28" t="s">
        <v>102</v>
      </c>
      <c r="I28" t="s">
        <v>138</v>
      </c>
      <c r="J28" t="s">
        <v>73</v>
      </c>
      <c r="K28" t="s">
        <v>74</v>
      </c>
      <c r="L28" s="4">
        <v>1705768</v>
      </c>
      <c r="M28" s="4">
        <v>66458</v>
      </c>
      <c r="N28" s="4">
        <v>1772226</v>
      </c>
      <c r="O28" s="1">
        <v>226</v>
      </c>
      <c r="P28" s="1">
        <v>30</v>
      </c>
      <c r="Q28" s="1">
        <v>256</v>
      </c>
      <c r="R28" s="27">
        <v>26</v>
      </c>
      <c r="S28" s="4">
        <v>66458</v>
      </c>
    </row>
    <row r="29" spans="1:19" x14ac:dyDescent="0.3">
      <c r="A29" s="10">
        <v>1</v>
      </c>
      <c r="B29" s="11" t="s">
        <v>125</v>
      </c>
      <c r="C29" s="11" t="s">
        <v>19</v>
      </c>
      <c r="D29" s="11" t="s">
        <v>126</v>
      </c>
      <c r="E29" s="11" t="s">
        <v>127</v>
      </c>
      <c r="F29" s="11" t="s">
        <v>128</v>
      </c>
      <c r="G29" s="11" t="s">
        <v>129</v>
      </c>
      <c r="H29" s="11" t="s">
        <v>25</v>
      </c>
      <c r="I29" s="11" t="s">
        <v>112</v>
      </c>
      <c r="J29" s="11" t="s">
        <v>73</v>
      </c>
      <c r="K29" s="11" t="s">
        <v>74</v>
      </c>
      <c r="L29" s="12">
        <v>4407615</v>
      </c>
      <c r="M29" s="12">
        <v>171725</v>
      </c>
      <c r="N29" s="12">
        <v>4579340</v>
      </c>
      <c r="O29" s="10">
        <v>211</v>
      </c>
      <c r="P29" s="10">
        <v>35</v>
      </c>
      <c r="Q29" s="10">
        <v>246</v>
      </c>
      <c r="R29" s="28">
        <v>27</v>
      </c>
      <c r="S29" s="12">
        <v>150000</v>
      </c>
    </row>
    <row r="30" spans="1:19" x14ac:dyDescent="0.3">
      <c r="A30" s="10">
        <v>1</v>
      </c>
      <c r="B30" s="11" t="s">
        <v>180</v>
      </c>
      <c r="C30" s="11" t="s">
        <v>19</v>
      </c>
      <c r="D30" s="11" t="s">
        <v>181</v>
      </c>
      <c r="E30" s="11" t="s">
        <v>182</v>
      </c>
      <c r="F30" s="11" t="s">
        <v>183</v>
      </c>
      <c r="G30" s="11" t="s">
        <v>184</v>
      </c>
      <c r="H30" s="11" t="s">
        <v>102</v>
      </c>
      <c r="I30" s="11" t="s">
        <v>103</v>
      </c>
      <c r="J30" s="11" t="s">
        <v>185</v>
      </c>
      <c r="K30" s="11" t="s">
        <v>186</v>
      </c>
      <c r="L30" s="12">
        <v>4548142</v>
      </c>
      <c r="M30" s="12">
        <v>218465</v>
      </c>
      <c r="N30" s="12">
        <v>4766607</v>
      </c>
      <c r="O30" s="10">
        <v>195</v>
      </c>
      <c r="P30" s="10">
        <v>45</v>
      </c>
      <c r="Q30" s="10">
        <v>240</v>
      </c>
      <c r="R30" s="28">
        <v>28</v>
      </c>
      <c r="S30" s="12">
        <v>150000</v>
      </c>
    </row>
    <row r="31" spans="1:19" x14ac:dyDescent="0.3">
      <c r="A31" s="10">
        <v>1</v>
      </c>
      <c r="B31" s="11" t="s">
        <v>118</v>
      </c>
      <c r="C31" s="11" t="s">
        <v>19</v>
      </c>
      <c r="D31" s="11" t="s">
        <v>119</v>
      </c>
      <c r="E31" s="11" t="s">
        <v>120</v>
      </c>
      <c r="F31" s="11" t="s">
        <v>121</v>
      </c>
      <c r="G31" s="11" t="s">
        <v>122</v>
      </c>
      <c r="H31" s="11" t="s">
        <v>102</v>
      </c>
      <c r="I31" s="11" t="s">
        <v>123</v>
      </c>
      <c r="J31" s="11" t="s">
        <v>27</v>
      </c>
      <c r="K31" s="11" t="s">
        <v>124</v>
      </c>
      <c r="L31" s="12">
        <v>350000</v>
      </c>
      <c r="M31" s="12">
        <v>200000</v>
      </c>
      <c r="N31" s="12">
        <v>550000</v>
      </c>
      <c r="O31" s="10">
        <v>206</v>
      </c>
      <c r="P31" s="10">
        <v>30</v>
      </c>
      <c r="Q31" s="10">
        <v>236</v>
      </c>
      <c r="R31" s="28">
        <v>29</v>
      </c>
      <c r="S31" s="12">
        <v>150000</v>
      </c>
    </row>
    <row r="32" spans="1:19" x14ac:dyDescent="0.3">
      <c r="A32" s="1">
        <v>1</v>
      </c>
      <c r="B32" t="s">
        <v>149</v>
      </c>
      <c r="C32" t="s">
        <v>19</v>
      </c>
      <c r="D32" t="s">
        <v>150</v>
      </c>
      <c r="E32" t="s">
        <v>151</v>
      </c>
      <c r="F32" t="s">
        <v>152</v>
      </c>
      <c r="G32" t="s">
        <v>153</v>
      </c>
      <c r="H32" t="s">
        <v>34</v>
      </c>
      <c r="I32" t="s">
        <v>42</v>
      </c>
      <c r="J32" t="s">
        <v>27</v>
      </c>
      <c r="K32" t="s">
        <v>36</v>
      </c>
      <c r="L32" s="4">
        <v>438685.8</v>
      </c>
      <c r="M32" s="4">
        <v>20671.2</v>
      </c>
      <c r="N32" s="4">
        <v>459357</v>
      </c>
      <c r="O32" s="1">
        <v>245</v>
      </c>
      <c r="P32" s="1">
        <v>-15</v>
      </c>
      <c r="Q32" s="1">
        <v>230</v>
      </c>
      <c r="R32" s="27">
        <v>30</v>
      </c>
      <c r="S32" s="4">
        <v>20671.2</v>
      </c>
    </row>
    <row r="33" spans="1:19" x14ac:dyDescent="0.3">
      <c r="A33" s="10">
        <v>1</v>
      </c>
      <c r="B33" s="11" t="s">
        <v>202</v>
      </c>
      <c r="C33" s="11" t="s">
        <v>19</v>
      </c>
      <c r="D33" s="11" t="s">
        <v>203</v>
      </c>
      <c r="E33" s="11" t="s">
        <v>204</v>
      </c>
      <c r="F33" s="11" t="s">
        <v>205</v>
      </c>
      <c r="G33" s="11" t="s">
        <v>206</v>
      </c>
      <c r="H33" s="11" t="s">
        <v>102</v>
      </c>
      <c r="I33" s="11" t="s">
        <v>138</v>
      </c>
      <c r="J33" s="11" t="s">
        <v>27</v>
      </c>
      <c r="K33" s="11" t="s">
        <v>207</v>
      </c>
      <c r="L33" s="12">
        <v>604222</v>
      </c>
      <c r="M33" s="12">
        <v>250000</v>
      </c>
      <c r="N33" s="12">
        <v>854222</v>
      </c>
      <c r="O33" s="10">
        <v>206</v>
      </c>
      <c r="P33" s="10">
        <v>20</v>
      </c>
      <c r="Q33" s="10">
        <v>226</v>
      </c>
      <c r="R33" s="28">
        <v>31</v>
      </c>
      <c r="S33" s="12">
        <v>150000</v>
      </c>
    </row>
    <row r="34" spans="1:19" x14ac:dyDescent="0.3">
      <c r="A34" s="1">
        <v>1</v>
      </c>
      <c r="B34" t="s">
        <v>139</v>
      </c>
      <c r="C34" t="s">
        <v>19</v>
      </c>
      <c r="D34" t="s">
        <v>140</v>
      </c>
      <c r="E34" t="s">
        <v>141</v>
      </c>
      <c r="F34" t="s">
        <v>142</v>
      </c>
      <c r="G34" t="s">
        <v>143</v>
      </c>
      <c r="H34" t="s">
        <v>25</v>
      </c>
      <c r="I34" t="s">
        <v>53</v>
      </c>
      <c r="J34" t="s">
        <v>85</v>
      </c>
      <c r="K34" t="s">
        <v>144</v>
      </c>
      <c r="L34" s="4">
        <v>11161300</v>
      </c>
      <c r="M34" s="4">
        <v>150000</v>
      </c>
      <c r="N34" s="4">
        <v>11311300</v>
      </c>
      <c r="O34" s="1">
        <v>164</v>
      </c>
      <c r="P34" s="1">
        <v>55</v>
      </c>
      <c r="Q34" s="1">
        <v>219</v>
      </c>
      <c r="R34" s="27">
        <v>32</v>
      </c>
      <c r="S34" s="4">
        <v>150000</v>
      </c>
    </row>
    <row r="35" spans="1:19" x14ac:dyDescent="0.3">
      <c r="A35" s="1">
        <v>1</v>
      </c>
      <c r="B35" t="s">
        <v>208</v>
      </c>
      <c r="C35" t="s">
        <v>19</v>
      </c>
      <c r="D35" t="s">
        <v>174</v>
      </c>
      <c r="E35" t="s">
        <v>175</v>
      </c>
      <c r="F35" t="s">
        <v>209</v>
      </c>
      <c r="G35" t="s">
        <v>210</v>
      </c>
      <c r="H35" t="s">
        <v>59</v>
      </c>
      <c r="I35" t="s">
        <v>178</v>
      </c>
      <c r="J35" t="s">
        <v>27</v>
      </c>
      <c r="K35" t="s">
        <v>211</v>
      </c>
      <c r="L35" s="4">
        <v>155000</v>
      </c>
      <c r="M35" s="4">
        <v>45000</v>
      </c>
      <c r="N35" s="4">
        <v>200000</v>
      </c>
      <c r="O35" s="1">
        <v>248</v>
      </c>
      <c r="P35" s="1">
        <v>35</v>
      </c>
      <c r="Q35" s="1">
        <v>283</v>
      </c>
      <c r="R35" s="27">
        <v>33</v>
      </c>
      <c r="S35" s="4">
        <v>45000</v>
      </c>
    </row>
    <row r="36" spans="1:19" x14ac:dyDescent="0.3">
      <c r="A36" s="5">
        <v>1</v>
      </c>
      <c r="B36" s="6" t="s">
        <v>80</v>
      </c>
      <c r="C36" s="6" t="s">
        <v>19</v>
      </c>
      <c r="D36" s="6" t="s">
        <v>81</v>
      </c>
      <c r="E36" s="6" t="s">
        <v>82</v>
      </c>
      <c r="F36" s="6" t="s">
        <v>83</v>
      </c>
      <c r="G36" s="6" t="s">
        <v>84</v>
      </c>
      <c r="H36" s="6" t="s">
        <v>34</v>
      </c>
      <c r="I36" s="6" t="s">
        <v>35</v>
      </c>
      <c r="J36" s="6" t="s">
        <v>85</v>
      </c>
      <c r="K36" s="6" t="s">
        <v>86</v>
      </c>
      <c r="L36" s="7">
        <v>13850000</v>
      </c>
      <c r="M36" s="7">
        <v>150000</v>
      </c>
      <c r="N36" s="7">
        <v>14000000</v>
      </c>
      <c r="O36" s="5">
        <v>149</v>
      </c>
      <c r="P36" s="5">
        <v>35</v>
      </c>
      <c r="Q36" s="5">
        <v>184</v>
      </c>
      <c r="R36" s="29">
        <v>34</v>
      </c>
      <c r="S36" s="7">
        <v>150000</v>
      </c>
    </row>
    <row r="37" spans="1:19" x14ac:dyDescent="0.3">
      <c r="A37" s="1"/>
      <c r="L37" s="24">
        <v>34</v>
      </c>
      <c r="M37" s="4">
        <f>SUM(M3:M36)</f>
        <v>2971761.0500000003</v>
      </c>
      <c r="O37" s="1"/>
      <c r="P37" s="1"/>
      <c r="Q37" s="1"/>
      <c r="R37" s="27"/>
      <c r="S37" s="4">
        <f>SUM(S3:S36)</f>
        <v>2431571.0499999998</v>
      </c>
    </row>
    <row r="38" spans="1:19" x14ac:dyDescent="0.3">
      <c r="A38" s="31" t="s">
        <v>322</v>
      </c>
      <c r="B38" s="32"/>
      <c r="C38" s="32"/>
      <c r="D38" s="32"/>
      <c r="O38" s="1"/>
      <c r="P38" s="1"/>
      <c r="Q38" s="1"/>
      <c r="R38" s="27"/>
      <c r="S38" s="4"/>
    </row>
    <row r="39" spans="1:19" x14ac:dyDescent="0.3">
      <c r="A39" s="1"/>
      <c r="O39" s="1"/>
      <c r="P39" s="1"/>
      <c r="Q39" s="1"/>
      <c r="R39" s="27"/>
      <c r="S39" s="4"/>
    </row>
    <row r="40" spans="1:19" x14ac:dyDescent="0.3">
      <c r="A40" s="1">
        <v>2</v>
      </c>
      <c r="B40" t="s">
        <v>215</v>
      </c>
      <c r="C40" t="s">
        <v>19</v>
      </c>
      <c r="D40" t="s">
        <v>216</v>
      </c>
      <c r="E40" t="s">
        <v>161</v>
      </c>
      <c r="F40" t="s">
        <v>217</v>
      </c>
      <c r="G40" t="s">
        <v>218</v>
      </c>
      <c r="H40" t="s">
        <v>25</v>
      </c>
      <c r="I40" t="s">
        <v>53</v>
      </c>
      <c r="J40" t="s">
        <v>27</v>
      </c>
      <c r="K40" t="s">
        <v>219</v>
      </c>
      <c r="L40" s="4">
        <v>5000</v>
      </c>
      <c r="M40" s="4">
        <v>45000</v>
      </c>
      <c r="N40" s="4">
        <v>50000</v>
      </c>
      <c r="O40" s="1">
        <v>192</v>
      </c>
      <c r="P40" s="1">
        <v>10</v>
      </c>
      <c r="Q40" s="1">
        <v>202</v>
      </c>
      <c r="R40" s="27">
        <v>1</v>
      </c>
      <c r="S40" s="4">
        <v>45000</v>
      </c>
    </row>
    <row r="41" spans="1:19" x14ac:dyDescent="0.3">
      <c r="A41" s="1">
        <v>2</v>
      </c>
      <c r="B41" t="s">
        <v>223</v>
      </c>
      <c r="C41" t="s">
        <v>19</v>
      </c>
      <c r="D41" t="s">
        <v>216</v>
      </c>
      <c r="E41" t="s">
        <v>161</v>
      </c>
      <c r="F41" t="s">
        <v>224</v>
      </c>
      <c r="G41" t="s">
        <v>225</v>
      </c>
      <c r="H41" t="s">
        <v>25</v>
      </c>
      <c r="I41" t="s">
        <v>53</v>
      </c>
      <c r="J41" t="s">
        <v>27</v>
      </c>
      <c r="K41" t="s">
        <v>219</v>
      </c>
      <c r="L41" s="4">
        <v>12500</v>
      </c>
      <c r="M41" s="4">
        <v>112500</v>
      </c>
      <c r="N41" s="4">
        <v>125000</v>
      </c>
      <c r="O41" s="1">
        <v>177</v>
      </c>
      <c r="P41" s="1">
        <v>20</v>
      </c>
      <c r="Q41" s="1">
        <v>197</v>
      </c>
      <c r="R41" s="27">
        <v>2</v>
      </c>
      <c r="S41" s="4">
        <v>112500</v>
      </c>
    </row>
    <row r="42" spans="1:19" x14ac:dyDescent="0.3">
      <c r="A42" s="1">
        <v>2</v>
      </c>
      <c r="B42" t="s">
        <v>220</v>
      </c>
      <c r="C42" t="s">
        <v>19</v>
      </c>
      <c r="D42" t="s">
        <v>160</v>
      </c>
      <c r="E42" t="s">
        <v>161</v>
      </c>
      <c r="F42" t="s">
        <v>221</v>
      </c>
      <c r="G42" t="s">
        <v>222</v>
      </c>
      <c r="H42" t="s">
        <v>25</v>
      </c>
      <c r="I42" t="s">
        <v>53</v>
      </c>
      <c r="J42" t="s">
        <v>27</v>
      </c>
      <c r="K42" t="s">
        <v>219</v>
      </c>
      <c r="L42" s="4">
        <v>11000</v>
      </c>
      <c r="M42" s="4">
        <v>99000</v>
      </c>
      <c r="N42" s="4">
        <v>110000</v>
      </c>
      <c r="O42" s="1">
        <v>182</v>
      </c>
      <c r="P42" s="1">
        <v>-5</v>
      </c>
      <c r="Q42" s="1">
        <v>177</v>
      </c>
      <c r="R42" s="27">
        <v>3</v>
      </c>
      <c r="S42" s="4">
        <v>99000</v>
      </c>
    </row>
    <row r="43" spans="1:19" x14ac:dyDescent="0.3">
      <c r="A43" s="5">
        <v>2</v>
      </c>
      <c r="B43" s="6" t="s">
        <v>226</v>
      </c>
      <c r="C43" s="6" t="s">
        <v>19</v>
      </c>
      <c r="D43" s="6" t="s">
        <v>227</v>
      </c>
      <c r="E43" s="6" t="s">
        <v>45</v>
      </c>
      <c r="F43" s="6" t="s">
        <v>228</v>
      </c>
      <c r="G43" s="6" t="s">
        <v>229</v>
      </c>
      <c r="H43" s="6" t="s">
        <v>34</v>
      </c>
      <c r="I43" s="6" t="s">
        <v>35</v>
      </c>
      <c r="J43" s="6" t="s">
        <v>27</v>
      </c>
      <c r="K43" s="6" t="s">
        <v>219</v>
      </c>
      <c r="L43" s="7">
        <v>15000</v>
      </c>
      <c r="M43" s="7">
        <v>135000</v>
      </c>
      <c r="N43" s="7">
        <v>150000</v>
      </c>
      <c r="O43" s="5">
        <v>157</v>
      </c>
      <c r="P43" s="5">
        <v>-10</v>
      </c>
      <c r="Q43" s="5">
        <v>147</v>
      </c>
      <c r="R43" s="29">
        <v>4</v>
      </c>
      <c r="S43" s="7">
        <v>135000</v>
      </c>
    </row>
    <row r="44" spans="1:19" x14ac:dyDescent="0.3">
      <c r="A44" s="1"/>
      <c r="L44" s="24">
        <v>4</v>
      </c>
      <c r="M44" s="4">
        <f>SUM(M40:M43)</f>
        <v>391500</v>
      </c>
      <c r="O44" s="1"/>
      <c r="P44" s="1"/>
      <c r="Q44" s="1"/>
      <c r="R44" s="27"/>
      <c r="S44" s="4">
        <f>SUM(S40:S43)</f>
        <v>391500</v>
      </c>
    </row>
    <row r="45" spans="1:19" x14ac:dyDescent="0.3">
      <c r="A45" s="31" t="s">
        <v>323</v>
      </c>
      <c r="O45" s="1"/>
      <c r="P45" s="1"/>
      <c r="Q45" s="1"/>
      <c r="R45" s="27"/>
      <c r="S45" s="4"/>
    </row>
    <row r="46" spans="1:19" x14ac:dyDescent="0.3">
      <c r="A46" s="1"/>
      <c r="O46" s="1"/>
      <c r="P46" s="1"/>
      <c r="Q46" s="1"/>
      <c r="R46" s="27"/>
      <c r="S46" s="4"/>
    </row>
    <row r="47" spans="1:19" x14ac:dyDescent="0.3">
      <c r="A47" s="1">
        <v>3</v>
      </c>
      <c r="B47" t="s">
        <v>241</v>
      </c>
      <c r="C47" t="s">
        <v>19</v>
      </c>
      <c r="D47" t="s">
        <v>242</v>
      </c>
      <c r="E47" t="s">
        <v>243</v>
      </c>
      <c r="F47" t="s">
        <v>244</v>
      </c>
      <c r="G47" t="s">
        <v>245</v>
      </c>
      <c r="H47" t="s">
        <v>59</v>
      </c>
      <c r="I47" t="s">
        <v>178</v>
      </c>
      <c r="J47" t="s">
        <v>27</v>
      </c>
      <c r="K47" t="s">
        <v>246</v>
      </c>
      <c r="L47" s="4">
        <v>109500</v>
      </c>
      <c r="M47" s="4">
        <v>40500</v>
      </c>
      <c r="N47" s="4">
        <v>150000</v>
      </c>
      <c r="O47" s="1">
        <v>258</v>
      </c>
      <c r="P47" s="1">
        <v>45</v>
      </c>
      <c r="Q47" s="1">
        <v>303</v>
      </c>
      <c r="R47" s="27">
        <v>1</v>
      </c>
      <c r="S47" s="4">
        <v>40500</v>
      </c>
    </row>
    <row r="48" spans="1:19" x14ac:dyDescent="0.3">
      <c r="A48" s="10">
        <v>3</v>
      </c>
      <c r="B48" s="11" t="s">
        <v>309</v>
      </c>
      <c r="C48" s="11" t="s">
        <v>19</v>
      </c>
      <c r="D48" s="11" t="s">
        <v>310</v>
      </c>
      <c r="E48" s="11" t="s">
        <v>311</v>
      </c>
      <c r="F48" s="11" t="s">
        <v>312</v>
      </c>
      <c r="G48" s="11" t="s">
        <v>313</v>
      </c>
      <c r="H48" s="11" t="s">
        <v>23</v>
      </c>
      <c r="I48" s="11" t="s">
        <v>23</v>
      </c>
      <c r="J48" s="11" t="s">
        <v>314</v>
      </c>
      <c r="K48" s="11" t="s">
        <v>315</v>
      </c>
      <c r="L48" s="12">
        <v>1800000</v>
      </c>
      <c r="M48" s="12">
        <v>200000</v>
      </c>
      <c r="N48" s="12">
        <v>2000000</v>
      </c>
      <c r="O48" s="10">
        <v>255</v>
      </c>
      <c r="P48" s="10">
        <v>30</v>
      </c>
      <c r="Q48" s="10">
        <v>285</v>
      </c>
      <c r="R48" s="28">
        <v>2</v>
      </c>
      <c r="S48" s="12">
        <v>150000</v>
      </c>
    </row>
    <row r="49" spans="1:19" x14ac:dyDescent="0.3">
      <c r="A49" s="10">
        <v>3</v>
      </c>
      <c r="B49" s="11" t="s">
        <v>296</v>
      </c>
      <c r="C49" s="11" t="s">
        <v>19</v>
      </c>
      <c r="D49" s="11" t="s">
        <v>119</v>
      </c>
      <c r="E49" s="11" t="s">
        <v>120</v>
      </c>
      <c r="F49" s="11" t="s">
        <v>297</v>
      </c>
      <c r="G49" s="11" t="s">
        <v>298</v>
      </c>
      <c r="H49" s="11" t="s">
        <v>102</v>
      </c>
      <c r="I49" s="11" t="s">
        <v>123</v>
      </c>
      <c r="J49" s="11" t="s">
        <v>27</v>
      </c>
      <c r="K49" s="11" t="s">
        <v>299</v>
      </c>
      <c r="L49" s="12">
        <v>199000</v>
      </c>
      <c r="M49" s="12">
        <v>200000</v>
      </c>
      <c r="N49" s="12">
        <v>399000</v>
      </c>
      <c r="O49" s="10">
        <v>205</v>
      </c>
      <c r="P49" s="10">
        <v>30</v>
      </c>
      <c r="Q49" s="10">
        <v>235</v>
      </c>
      <c r="R49" s="28">
        <v>3</v>
      </c>
      <c r="S49" s="12">
        <v>150000</v>
      </c>
    </row>
    <row r="50" spans="1:19" x14ac:dyDescent="0.3">
      <c r="A50" s="5">
        <v>3</v>
      </c>
      <c r="B50" s="6" t="s">
        <v>236</v>
      </c>
      <c r="C50" s="6" t="s">
        <v>19</v>
      </c>
      <c r="D50" s="6" t="s">
        <v>237</v>
      </c>
      <c r="E50" s="6" t="s">
        <v>237</v>
      </c>
      <c r="F50" s="6" t="s">
        <v>238</v>
      </c>
      <c r="G50" s="6" t="s">
        <v>239</v>
      </c>
      <c r="H50" s="6" t="s">
        <v>102</v>
      </c>
      <c r="I50" s="6" t="s">
        <v>138</v>
      </c>
      <c r="J50" s="6" t="s">
        <v>27</v>
      </c>
      <c r="K50" s="6" t="s">
        <v>240</v>
      </c>
      <c r="L50" s="7">
        <v>20000</v>
      </c>
      <c r="M50" s="7">
        <v>150000</v>
      </c>
      <c r="N50" s="7">
        <v>170000</v>
      </c>
      <c r="O50" s="5">
        <v>197</v>
      </c>
      <c r="P50" s="5">
        <v>35</v>
      </c>
      <c r="Q50" s="5">
        <v>232</v>
      </c>
      <c r="R50" s="29">
        <v>4</v>
      </c>
      <c r="S50" s="7">
        <v>150000</v>
      </c>
    </row>
    <row r="51" spans="1:19" x14ac:dyDescent="0.3">
      <c r="A51" s="1">
        <v>3</v>
      </c>
      <c r="B51" t="s">
        <v>266</v>
      </c>
      <c r="C51" t="s">
        <v>19</v>
      </c>
      <c r="D51" t="s">
        <v>237</v>
      </c>
      <c r="E51" t="s">
        <v>237</v>
      </c>
      <c r="F51" t="s">
        <v>267</v>
      </c>
      <c r="G51" t="s">
        <v>268</v>
      </c>
      <c r="H51" t="s">
        <v>102</v>
      </c>
      <c r="I51" t="s">
        <v>138</v>
      </c>
      <c r="J51" t="s">
        <v>27</v>
      </c>
      <c r="K51" t="s">
        <v>269</v>
      </c>
      <c r="L51" s="4">
        <v>17000</v>
      </c>
      <c r="M51" s="4">
        <v>150000</v>
      </c>
      <c r="N51" s="4">
        <v>167000</v>
      </c>
      <c r="O51" s="1">
        <v>195</v>
      </c>
      <c r="P51" s="1">
        <v>35</v>
      </c>
      <c r="Q51" s="1">
        <v>230</v>
      </c>
      <c r="R51" s="27">
        <v>5</v>
      </c>
      <c r="S51" s="4">
        <v>150000</v>
      </c>
    </row>
    <row r="52" spans="1:19" x14ac:dyDescent="0.3">
      <c r="A52" s="1">
        <v>3</v>
      </c>
      <c r="B52" t="s">
        <v>259</v>
      </c>
      <c r="C52" t="s">
        <v>19</v>
      </c>
      <c r="D52" t="s">
        <v>260</v>
      </c>
      <c r="E52" t="s">
        <v>261</v>
      </c>
      <c r="F52" t="s">
        <v>262</v>
      </c>
      <c r="G52" t="s">
        <v>263</v>
      </c>
      <c r="H52" t="s">
        <v>170</v>
      </c>
      <c r="I52" t="s">
        <v>171</v>
      </c>
      <c r="J52" t="s">
        <v>264</v>
      </c>
      <c r="K52" t="s">
        <v>265</v>
      </c>
      <c r="L52" s="4">
        <v>11000</v>
      </c>
      <c r="M52" s="4">
        <v>124000</v>
      </c>
      <c r="N52" s="4">
        <v>135000</v>
      </c>
      <c r="O52" s="1">
        <v>213</v>
      </c>
      <c r="P52" s="1">
        <v>15</v>
      </c>
      <c r="Q52" s="1">
        <v>228</v>
      </c>
      <c r="R52" s="27">
        <v>6</v>
      </c>
      <c r="S52" s="4">
        <v>124000</v>
      </c>
    </row>
    <row r="53" spans="1:19" x14ac:dyDescent="0.3">
      <c r="A53" s="1">
        <v>3</v>
      </c>
      <c r="B53" t="s">
        <v>287</v>
      </c>
      <c r="C53" t="s">
        <v>19</v>
      </c>
      <c r="D53" t="s">
        <v>288</v>
      </c>
      <c r="E53" t="s">
        <v>289</v>
      </c>
      <c r="F53" t="s">
        <v>290</v>
      </c>
      <c r="G53" t="s">
        <v>291</v>
      </c>
      <c r="H53" t="s">
        <v>59</v>
      </c>
      <c r="I53" t="s">
        <v>178</v>
      </c>
      <c r="J53" t="s">
        <v>264</v>
      </c>
      <c r="K53" t="s">
        <v>292</v>
      </c>
      <c r="L53" s="4">
        <v>10000</v>
      </c>
      <c r="M53" s="4">
        <v>150000</v>
      </c>
      <c r="N53" s="4">
        <v>160000</v>
      </c>
      <c r="O53" s="1">
        <v>181</v>
      </c>
      <c r="P53" s="1">
        <v>45</v>
      </c>
      <c r="Q53" s="1">
        <v>226</v>
      </c>
      <c r="R53" s="27">
        <v>7</v>
      </c>
      <c r="S53" s="4">
        <v>150000</v>
      </c>
    </row>
    <row r="54" spans="1:19" x14ac:dyDescent="0.3">
      <c r="A54" s="1">
        <v>3</v>
      </c>
      <c r="B54" t="s">
        <v>303</v>
      </c>
      <c r="C54" t="s">
        <v>19</v>
      </c>
      <c r="D54" t="s">
        <v>197</v>
      </c>
      <c r="E54" t="s">
        <v>198</v>
      </c>
      <c r="F54" t="s">
        <v>304</v>
      </c>
      <c r="G54" t="s">
        <v>305</v>
      </c>
      <c r="H54" t="s">
        <v>59</v>
      </c>
      <c r="I54" t="s">
        <v>178</v>
      </c>
      <c r="J54" t="s">
        <v>27</v>
      </c>
      <c r="K54" t="s">
        <v>219</v>
      </c>
      <c r="L54" s="4">
        <v>11000</v>
      </c>
      <c r="M54" s="4">
        <v>99000</v>
      </c>
      <c r="N54" s="4">
        <v>110000</v>
      </c>
      <c r="O54" s="1">
        <v>177</v>
      </c>
      <c r="P54" s="1">
        <v>45</v>
      </c>
      <c r="Q54" s="1">
        <v>222</v>
      </c>
      <c r="R54" s="27">
        <v>8</v>
      </c>
      <c r="S54" s="4">
        <v>99000</v>
      </c>
    </row>
    <row r="55" spans="1:19" x14ac:dyDescent="0.3">
      <c r="A55" s="1">
        <v>3</v>
      </c>
      <c r="B55" t="s">
        <v>230</v>
      </c>
      <c r="C55" t="s">
        <v>19</v>
      </c>
      <c r="D55" t="s">
        <v>231</v>
      </c>
      <c r="E55" t="s">
        <v>232</v>
      </c>
      <c r="F55" t="s">
        <v>233</v>
      </c>
      <c r="G55" t="s">
        <v>234</v>
      </c>
      <c r="H55" t="s">
        <v>34</v>
      </c>
      <c r="I55" t="s">
        <v>42</v>
      </c>
      <c r="J55" t="s">
        <v>85</v>
      </c>
      <c r="K55" t="s">
        <v>235</v>
      </c>
      <c r="L55" s="4">
        <v>650000</v>
      </c>
      <c r="M55" s="4">
        <v>150000</v>
      </c>
      <c r="N55" s="4">
        <v>800000</v>
      </c>
      <c r="O55" s="1">
        <v>161</v>
      </c>
      <c r="P55" s="1">
        <v>60</v>
      </c>
      <c r="Q55" s="1">
        <v>221</v>
      </c>
      <c r="R55" s="27">
        <v>9</v>
      </c>
      <c r="S55" s="4">
        <v>150000</v>
      </c>
    </row>
    <row r="56" spans="1:19" x14ac:dyDescent="0.3">
      <c r="A56" s="1">
        <v>3</v>
      </c>
      <c r="B56" t="s">
        <v>256</v>
      </c>
      <c r="C56" t="s">
        <v>19</v>
      </c>
      <c r="D56" t="s">
        <v>174</v>
      </c>
      <c r="E56" t="s">
        <v>175</v>
      </c>
      <c r="F56" t="s">
        <v>257</v>
      </c>
      <c r="G56" t="s">
        <v>258</v>
      </c>
      <c r="H56" t="s">
        <v>59</v>
      </c>
      <c r="I56" t="s">
        <v>178</v>
      </c>
      <c r="J56" t="s">
        <v>27</v>
      </c>
      <c r="K56" t="s">
        <v>219</v>
      </c>
      <c r="L56" s="4">
        <v>4530</v>
      </c>
      <c r="M56" s="4">
        <v>40770</v>
      </c>
      <c r="N56" s="4">
        <v>45300</v>
      </c>
      <c r="O56" s="1">
        <v>195</v>
      </c>
      <c r="P56" s="1">
        <v>20</v>
      </c>
      <c r="Q56" s="1">
        <v>215</v>
      </c>
      <c r="R56" s="27">
        <v>10</v>
      </c>
      <c r="S56" s="4">
        <v>40770</v>
      </c>
    </row>
    <row r="57" spans="1:19" x14ac:dyDescent="0.3">
      <c r="A57" s="1">
        <v>3</v>
      </c>
      <c r="B57" t="s">
        <v>300</v>
      </c>
      <c r="C57" t="s">
        <v>19</v>
      </c>
      <c r="D57" t="s">
        <v>260</v>
      </c>
      <c r="E57" t="s">
        <v>261</v>
      </c>
      <c r="F57" t="s">
        <v>301</v>
      </c>
      <c r="G57" t="s">
        <v>302</v>
      </c>
      <c r="H57" t="s">
        <v>170</v>
      </c>
      <c r="I57" t="s">
        <v>171</v>
      </c>
      <c r="J57" t="s">
        <v>264</v>
      </c>
      <c r="K57" t="s">
        <v>219</v>
      </c>
      <c r="L57" s="4">
        <v>16000</v>
      </c>
      <c r="M57" s="4">
        <v>144000</v>
      </c>
      <c r="N57" s="4">
        <v>160000</v>
      </c>
      <c r="O57" s="1">
        <v>195</v>
      </c>
      <c r="P57" s="1">
        <v>10</v>
      </c>
      <c r="Q57" s="1">
        <v>205</v>
      </c>
      <c r="R57" s="27">
        <v>11</v>
      </c>
      <c r="S57" s="4">
        <v>144000</v>
      </c>
    </row>
    <row r="58" spans="1:19" x14ac:dyDescent="0.3">
      <c r="A58" s="1">
        <v>3</v>
      </c>
      <c r="B58" t="s">
        <v>247</v>
      </c>
      <c r="C58" t="s">
        <v>19</v>
      </c>
      <c r="D58" t="s">
        <v>197</v>
      </c>
      <c r="E58" t="s">
        <v>198</v>
      </c>
      <c r="F58" t="s">
        <v>248</v>
      </c>
      <c r="G58" t="s">
        <v>249</v>
      </c>
      <c r="H58" t="s">
        <v>59</v>
      </c>
      <c r="I58" t="s">
        <v>178</v>
      </c>
      <c r="J58" t="s">
        <v>27</v>
      </c>
      <c r="K58" t="s">
        <v>219</v>
      </c>
      <c r="L58" s="4">
        <v>15000</v>
      </c>
      <c r="M58" s="4">
        <v>135000</v>
      </c>
      <c r="N58" s="4">
        <v>150000</v>
      </c>
      <c r="O58" s="1">
        <v>175</v>
      </c>
      <c r="P58" s="1">
        <v>25</v>
      </c>
      <c r="Q58" s="1">
        <v>200</v>
      </c>
      <c r="R58" s="27">
        <v>12</v>
      </c>
      <c r="S58" s="4">
        <v>135000</v>
      </c>
    </row>
    <row r="59" spans="1:19" x14ac:dyDescent="0.3">
      <c r="A59" s="1">
        <v>3</v>
      </c>
      <c r="B59" t="s">
        <v>250</v>
      </c>
      <c r="C59" t="s">
        <v>19</v>
      </c>
      <c r="D59" t="s">
        <v>251</v>
      </c>
      <c r="E59" t="s">
        <v>252</v>
      </c>
      <c r="F59" t="s">
        <v>253</v>
      </c>
      <c r="G59" t="s">
        <v>254</v>
      </c>
      <c r="H59" t="s">
        <v>102</v>
      </c>
      <c r="I59" t="s">
        <v>103</v>
      </c>
      <c r="J59" t="s">
        <v>27</v>
      </c>
      <c r="K59" t="s">
        <v>255</v>
      </c>
      <c r="L59" s="4">
        <v>15000</v>
      </c>
      <c r="M59" s="4">
        <v>85000</v>
      </c>
      <c r="N59" s="4">
        <v>100000</v>
      </c>
      <c r="O59" s="1">
        <v>185</v>
      </c>
      <c r="P59" s="1">
        <v>10</v>
      </c>
      <c r="Q59" s="1">
        <v>195</v>
      </c>
      <c r="R59" s="27">
        <v>13</v>
      </c>
      <c r="S59" s="4">
        <v>85000</v>
      </c>
    </row>
    <row r="60" spans="1:19" x14ac:dyDescent="0.3">
      <c r="A60" s="1">
        <v>3</v>
      </c>
      <c r="B60" t="s">
        <v>283</v>
      </c>
      <c r="C60" t="s">
        <v>19</v>
      </c>
      <c r="D60" t="s">
        <v>126</v>
      </c>
      <c r="E60" t="s">
        <v>127</v>
      </c>
      <c r="F60" t="s">
        <v>284</v>
      </c>
      <c r="G60" t="s">
        <v>285</v>
      </c>
      <c r="H60" t="s">
        <v>25</v>
      </c>
      <c r="I60" t="s">
        <v>112</v>
      </c>
      <c r="J60" t="s">
        <v>73</v>
      </c>
      <c r="K60" t="s">
        <v>286</v>
      </c>
      <c r="L60" s="4">
        <v>350876</v>
      </c>
      <c r="M60" s="4">
        <v>135000</v>
      </c>
      <c r="N60" s="4">
        <v>485876</v>
      </c>
      <c r="O60" s="1">
        <v>184</v>
      </c>
      <c r="P60" s="1">
        <v>-15</v>
      </c>
      <c r="Q60" s="1">
        <v>169</v>
      </c>
      <c r="R60" s="27">
        <v>14</v>
      </c>
      <c r="S60" s="4">
        <v>135000</v>
      </c>
    </row>
    <row r="61" spans="1:19" x14ac:dyDescent="0.3">
      <c r="A61" s="1">
        <v>3</v>
      </c>
      <c r="B61" t="s">
        <v>278</v>
      </c>
      <c r="C61" t="s">
        <v>19</v>
      </c>
      <c r="D61" t="s">
        <v>279</v>
      </c>
      <c r="E61" t="s">
        <v>280</v>
      </c>
      <c r="F61" t="s">
        <v>281</v>
      </c>
      <c r="G61" t="s">
        <v>282</v>
      </c>
      <c r="H61" t="s">
        <v>25</v>
      </c>
      <c r="I61" t="s">
        <v>112</v>
      </c>
      <c r="J61" t="s">
        <v>73</v>
      </c>
      <c r="K61" t="s">
        <v>274</v>
      </c>
      <c r="L61" s="4">
        <v>47925</v>
      </c>
      <c r="M61" s="4">
        <v>143775</v>
      </c>
      <c r="N61" s="4">
        <v>191700</v>
      </c>
      <c r="O61" s="1">
        <v>150</v>
      </c>
      <c r="P61" s="1">
        <v>15</v>
      </c>
      <c r="Q61" s="1">
        <v>165</v>
      </c>
      <c r="R61" s="27">
        <v>15</v>
      </c>
      <c r="S61" s="4">
        <v>143775</v>
      </c>
    </row>
    <row r="62" spans="1:19" x14ac:dyDescent="0.3">
      <c r="A62" s="10">
        <v>3</v>
      </c>
      <c r="B62" s="11" t="s">
        <v>275</v>
      </c>
      <c r="C62" s="11" t="s">
        <v>19</v>
      </c>
      <c r="D62" s="11" t="s">
        <v>114</v>
      </c>
      <c r="E62" s="11" t="s">
        <v>115</v>
      </c>
      <c r="F62" s="11" t="s">
        <v>276</v>
      </c>
      <c r="G62" s="11" t="s">
        <v>277</v>
      </c>
      <c r="H62" s="11" t="s">
        <v>59</v>
      </c>
      <c r="I62" s="11" t="s">
        <v>60</v>
      </c>
      <c r="J62" s="11" t="s">
        <v>27</v>
      </c>
      <c r="K62" s="11" t="s">
        <v>219</v>
      </c>
      <c r="L62" s="12">
        <v>27777.78</v>
      </c>
      <c r="M62" s="12">
        <v>250000</v>
      </c>
      <c r="N62" s="12">
        <v>277777.78000000003</v>
      </c>
      <c r="O62" s="10">
        <v>165</v>
      </c>
      <c r="P62" s="10">
        <v>-5</v>
      </c>
      <c r="Q62" s="10">
        <v>160</v>
      </c>
      <c r="R62" s="28">
        <v>16</v>
      </c>
      <c r="S62" s="12">
        <v>150000</v>
      </c>
    </row>
    <row r="63" spans="1:19" x14ac:dyDescent="0.3">
      <c r="A63" s="10">
        <v>3</v>
      </c>
      <c r="B63" s="11" t="s">
        <v>293</v>
      </c>
      <c r="C63" s="11" t="s">
        <v>19</v>
      </c>
      <c r="D63" s="11" t="s">
        <v>203</v>
      </c>
      <c r="E63" s="11" t="s">
        <v>204</v>
      </c>
      <c r="F63" s="11" t="s">
        <v>294</v>
      </c>
      <c r="G63" s="11" t="s">
        <v>295</v>
      </c>
      <c r="H63" s="11" t="s">
        <v>102</v>
      </c>
      <c r="I63" s="11" t="s">
        <v>138</v>
      </c>
      <c r="J63" s="11" t="s">
        <v>27</v>
      </c>
      <c r="K63" s="11" t="s">
        <v>219</v>
      </c>
      <c r="L63" s="12">
        <v>27778</v>
      </c>
      <c r="M63" s="12">
        <v>250000</v>
      </c>
      <c r="N63" s="12">
        <v>277778</v>
      </c>
      <c r="O63" s="10">
        <v>155</v>
      </c>
      <c r="P63" s="10">
        <v>-5</v>
      </c>
      <c r="Q63" s="10">
        <v>150</v>
      </c>
      <c r="R63" s="28">
        <v>17</v>
      </c>
      <c r="S63" s="12">
        <v>150000</v>
      </c>
    </row>
    <row r="64" spans="1:19" x14ac:dyDescent="0.3">
      <c r="A64" s="10">
        <v>3</v>
      </c>
      <c r="B64" s="11" t="s">
        <v>270</v>
      </c>
      <c r="C64" s="11" t="s">
        <v>19</v>
      </c>
      <c r="D64" s="11" t="s">
        <v>271</v>
      </c>
      <c r="E64" s="11" t="s">
        <v>271</v>
      </c>
      <c r="F64" s="11" t="s">
        <v>272</v>
      </c>
      <c r="G64" s="11" t="s">
        <v>273</v>
      </c>
      <c r="H64" s="11" t="s">
        <v>25</v>
      </c>
      <c r="I64" s="11" t="s">
        <v>26</v>
      </c>
      <c r="J64" s="11" t="s">
        <v>73</v>
      </c>
      <c r="K64" s="11" t="s">
        <v>274</v>
      </c>
      <c r="L64" s="12">
        <v>75000</v>
      </c>
      <c r="M64" s="12">
        <v>225000</v>
      </c>
      <c r="N64" s="12">
        <v>300000</v>
      </c>
      <c r="O64" s="10">
        <v>120</v>
      </c>
      <c r="P64" s="10">
        <v>20</v>
      </c>
      <c r="Q64" s="10">
        <v>140</v>
      </c>
      <c r="R64" s="28">
        <v>18</v>
      </c>
      <c r="S64" s="12">
        <v>150000</v>
      </c>
    </row>
    <row r="65" spans="1:19" x14ac:dyDescent="0.3">
      <c r="A65" s="18">
        <v>3</v>
      </c>
      <c r="B65" s="19" t="s">
        <v>306</v>
      </c>
      <c r="C65" s="19" t="s">
        <v>19</v>
      </c>
      <c r="D65" s="19" t="s">
        <v>30</v>
      </c>
      <c r="E65" s="19" t="s">
        <v>31</v>
      </c>
      <c r="F65" s="19" t="s">
        <v>307</v>
      </c>
      <c r="G65" s="19" t="s">
        <v>308</v>
      </c>
      <c r="H65" s="19" t="s">
        <v>34</v>
      </c>
      <c r="I65" s="19" t="s">
        <v>35</v>
      </c>
      <c r="J65" s="19" t="s">
        <v>27</v>
      </c>
      <c r="K65" s="19" t="s">
        <v>219</v>
      </c>
      <c r="L65" s="20">
        <v>21000</v>
      </c>
      <c r="M65" s="20">
        <v>189000</v>
      </c>
      <c r="N65" s="20">
        <v>210000</v>
      </c>
      <c r="O65" s="18">
        <v>145</v>
      </c>
      <c r="P65" s="18">
        <v>-10</v>
      </c>
      <c r="Q65" s="18">
        <v>135</v>
      </c>
      <c r="R65" s="30">
        <v>19</v>
      </c>
      <c r="S65" s="20">
        <v>150000</v>
      </c>
    </row>
    <row r="66" spans="1:19" x14ac:dyDescent="0.3">
      <c r="L66" s="24">
        <v>19</v>
      </c>
      <c r="M66" s="4">
        <f>SUM(M47:M65)</f>
        <v>2861045</v>
      </c>
      <c r="S66" s="4">
        <f>SUM(S47:S65)</f>
        <v>2447045</v>
      </c>
    </row>
    <row r="67" spans="1:19" x14ac:dyDescent="0.3">
      <c r="A67" s="31" t="s">
        <v>324</v>
      </c>
    </row>
    <row r="68" spans="1:19" x14ac:dyDescent="0.3">
      <c r="K68" s="6" t="s">
        <v>317</v>
      </c>
      <c r="L68" s="6"/>
      <c r="M68" s="6"/>
    </row>
    <row r="69" spans="1:19" x14ac:dyDescent="0.3">
      <c r="K69" t="s">
        <v>318</v>
      </c>
      <c r="L69">
        <f>L37</f>
        <v>34</v>
      </c>
      <c r="M69" s="3">
        <f>M37</f>
        <v>2971761.0500000003</v>
      </c>
    </row>
    <row r="70" spans="1:19" x14ac:dyDescent="0.3">
      <c r="K70" t="s">
        <v>319</v>
      </c>
      <c r="L70">
        <f>L44</f>
        <v>4</v>
      </c>
      <c r="M70" s="3">
        <f>M44</f>
        <v>391500</v>
      </c>
    </row>
    <row r="71" spans="1:19" x14ac:dyDescent="0.3">
      <c r="K71" s="6" t="s">
        <v>320</v>
      </c>
      <c r="L71" s="6">
        <f>L66</f>
        <v>19</v>
      </c>
      <c r="M71" s="21">
        <f>M66</f>
        <v>2861045</v>
      </c>
    </row>
    <row r="72" spans="1:19" x14ac:dyDescent="0.3">
      <c r="L72" s="22">
        <f>SUM(L69:L71)</f>
        <v>57</v>
      </c>
      <c r="M72" s="23">
        <f>SUM(M69:M71)</f>
        <v>6224306.0500000007</v>
      </c>
    </row>
  </sheetData>
  <autoFilter ref="A1:S1" xr:uid="{00000000-0001-0000-0000-000000000000}"/>
  <sortState xmlns:xlrd2="http://schemas.microsoft.com/office/spreadsheetml/2017/richdata2" ref="A3:R65">
    <sortCondition ref="A3:A65"/>
    <sortCondition ref="R3:R6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51D0300E023E4F9721DB029959115A" ma:contentTypeVersion="7" ma:contentTypeDescription="Create a new document." ma:contentTypeScope="" ma:versionID="2d534c5e7d984f1c2cd2ad2fb5894ad4">
  <xsd:schema xmlns:xsd="http://www.w3.org/2001/XMLSchema" xmlns:xs="http://www.w3.org/2001/XMLSchema" xmlns:p="http://schemas.microsoft.com/office/2006/metadata/properties" xmlns:ns1="http://schemas.microsoft.com/sharepoint/v3" xmlns:ns2="7a4c1b9e-6f45-4620-9fe7-a795fea521b9" xmlns:ns3="f59249c5-51df-4c4d-a97a-934611626dbd" targetNamespace="http://schemas.microsoft.com/office/2006/metadata/properties" ma:root="true" ma:fieldsID="8f4e1b13717bdf9dcd308cd52a931cf9" ns1:_="" ns2:_="" ns3:_="">
    <xsd:import namespace="http://schemas.microsoft.com/sharepoint/v3"/>
    <xsd:import namespace="7a4c1b9e-6f45-4620-9fe7-a795fea521b9"/>
    <xsd:import namespace="f59249c5-51df-4c4d-a97a-934611626dbd"/>
    <xsd:element name="properties">
      <xsd:complexType>
        <xsd:sequence>
          <xsd:element name="documentManagement">
            <xsd:complexType>
              <xsd:all>
                <xsd:element ref="ns1:PublishingStartDate" minOccurs="0"/>
                <xsd:element ref="ns1:PublishingExpirationDate" minOccurs="0"/>
                <xsd:element ref="ns2:Tag"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4c1b9e-6f45-4620-9fe7-a795fea521b9" elementFormDefault="qualified">
    <xsd:import namespace="http://schemas.microsoft.com/office/2006/documentManagement/types"/>
    <xsd:import namespace="http://schemas.microsoft.com/office/infopath/2007/PartnerControls"/>
    <xsd:element name="Tag" ma:index="6" nillable="true" ma:displayName="Tag" ma:description="Form, Report, Media, Etc." ma:internalName="Tag"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9249c5-51df-4c4d-a97a-934611626d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 xmlns="7a4c1b9e-6f45-4620-9fe7-a795fea521b9" xsi:nil="true"/>
  </documentManagement>
</p:properties>
</file>

<file path=customXml/itemProps1.xml><?xml version="1.0" encoding="utf-8"?>
<ds:datastoreItem xmlns:ds="http://schemas.openxmlformats.org/officeDocument/2006/customXml" ds:itemID="{F1D5E02A-22D5-47A0-92B9-51E35884D76D}"/>
</file>

<file path=customXml/itemProps2.xml><?xml version="1.0" encoding="utf-8"?>
<ds:datastoreItem xmlns:ds="http://schemas.openxmlformats.org/officeDocument/2006/customXml" ds:itemID="{2E897462-9708-4994-829A-F1C6EFFFE4DA}"/>
</file>

<file path=customXml/itemProps3.xml><?xml version="1.0" encoding="utf-8"?>
<ds:datastoreItem xmlns:ds="http://schemas.openxmlformats.org/officeDocument/2006/customXml" ds:itemID="{5DA7C6D6-C8E3-4077-9707-872019ACA3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Kendo UI</dc:creator>
  <cp:lastModifiedBy>ABRAHAMSON Andria</cp:lastModifiedBy>
  <dcterms:created xsi:type="dcterms:W3CDTF">2025-01-23T00:15:56Z</dcterms:created>
  <dcterms:modified xsi:type="dcterms:W3CDTF">2025-01-24T16:06:21Z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2025-01-23T00:16:39Z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2071346a-76b1-4b2c-af4c-8994bd7a9ff9</vt:lpwstr>
  </property>
  <property fmtid="{D5CDD505-2E9C-101B-9397-08002B2CF9AE}" pid="8" name="MSIP_Label_e4870107-094d-417a-be4e-221e87afbec1_ContentBits">
    <vt:lpwstr>0</vt:lpwstr>
  </property>
  <property fmtid="{D5CDD505-2E9C-101B-9397-08002B2CF9AE}" pid="9" name="ContentTypeId">
    <vt:lpwstr>0x010100CF51D0300E023E4F9721DB029959115A</vt:lpwstr>
  </property>
</Properties>
</file>