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U:\Administration\DAS_Info\QAIP\Self Assessment\"/>
    </mc:Choice>
  </mc:AlternateContent>
  <xr:revisionPtr revIDLastSave="0" documentId="13_ncr:1_{CDA7EFBB-73D6-499C-B1C4-601A175D8FE4}" xr6:coauthVersionLast="47" xr6:coauthVersionMax="47" xr10:uidLastSave="{00000000-0000-0000-0000-000000000000}"/>
  <bookViews>
    <workbookView xWindow="22932" yWindow="-4308" windowWidth="30936" windowHeight="16896" xr2:uid="{C4269C80-6B14-4E9D-92C4-F2C1071E08E5}"/>
  </bookViews>
  <sheets>
    <sheet name="Scorecard" sheetId="4" r:id="rId1"/>
    <sheet name="DAS Adaptation" sheetId="2" r:id="rId2"/>
    <sheet name="Original - Edits Noted" sheetId="1" r:id="rId3"/>
  </sheets>
  <definedNames>
    <definedName name="_xlnm._FilterDatabase" localSheetId="1" hidden="1">'DAS Adaptation'!$A$2:$G$244</definedName>
    <definedName name="_xlnm._FilterDatabase" localSheetId="2" hidden="1">'Original - Edits Noted'!$A$1:$I$260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3" i="2" l="1"/>
  <c r="D7" i="4"/>
  <c r="D8" i="4"/>
  <c r="D10" i="4"/>
  <c r="D11" i="4"/>
  <c r="D12" i="4"/>
  <c r="D13" i="4"/>
  <c r="D14" i="4"/>
  <c r="D15" i="4"/>
  <c r="D16" i="4"/>
  <c r="D17" i="4"/>
  <c r="D19" i="4"/>
  <c r="D20" i="4"/>
  <c r="D21" i="4"/>
  <c r="D22" i="4"/>
  <c r="D23" i="4"/>
  <c r="D24" i="4"/>
  <c r="D25" i="4"/>
  <c r="D26" i="4"/>
  <c r="D27" i="4"/>
  <c r="D28" i="4"/>
  <c r="D29" i="4"/>
  <c r="D30" i="4"/>
  <c r="D31" i="4"/>
  <c r="D32" i="4"/>
  <c r="D33" i="4"/>
  <c r="D34" i="4"/>
  <c r="D35" i="4"/>
  <c r="D36" i="4"/>
  <c r="D37" i="4"/>
  <c r="D38" i="4"/>
  <c r="D39" i="4"/>
  <c r="D6" i="4"/>
  <c r="G11" i="2"/>
  <c r="G4" i="2"/>
  <c r="G5" i="2"/>
  <c r="G6" i="2"/>
  <c r="G7" i="2"/>
  <c r="G8" i="2"/>
  <c r="G9" i="2"/>
  <c r="G10" i="2"/>
  <c r="G12" i="2"/>
  <c r="G15" i="2"/>
  <c r="G13" i="2"/>
  <c r="G14"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E13" i="4" s="1"/>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3" i="2"/>
  <c r="E243" i="2"/>
  <c r="H219" i="1"/>
  <c r="H202" i="1"/>
  <c r="E39" i="4" l="1"/>
  <c r="F39" i="4" s="1"/>
  <c r="F13" i="4"/>
  <c r="E38" i="4"/>
  <c r="E37" i="4"/>
  <c r="F37" i="4" s="1"/>
  <c r="E35" i="4"/>
  <c r="F35" i="4" s="1"/>
  <c r="E34" i="4"/>
  <c r="F34" i="4" s="1"/>
  <c r="E32" i="4"/>
  <c r="F32" i="4" s="1"/>
  <c r="E31" i="4"/>
  <c r="F31" i="4" s="1"/>
  <c r="E6" i="4"/>
  <c r="E36" i="4"/>
  <c r="F36" i="4" s="1"/>
  <c r="E28" i="4"/>
  <c r="F28" i="4" s="1"/>
  <c r="E20" i="4"/>
  <c r="F20" i="4" s="1"/>
  <c r="E12" i="4"/>
  <c r="F12" i="4" s="1"/>
  <c r="E27" i="4"/>
  <c r="F27" i="4" s="1"/>
  <c r="E19" i="4"/>
  <c r="F19" i="4" s="1"/>
  <c r="E11" i="4"/>
  <c r="F11" i="4" s="1"/>
  <c r="E26" i="4"/>
  <c r="F26" i="4" s="1"/>
  <c r="E18" i="4"/>
  <c r="E10" i="4"/>
  <c r="F10" i="4" s="1"/>
  <c r="E33" i="4"/>
  <c r="E25" i="4"/>
  <c r="F25" i="4" s="1"/>
  <c r="E17" i="4"/>
  <c r="F17" i="4" s="1"/>
  <c r="E9" i="4"/>
  <c r="F9" i="4" s="1"/>
  <c r="E24" i="4"/>
  <c r="F24" i="4" s="1"/>
  <c r="E16" i="4"/>
  <c r="F16" i="4" s="1"/>
  <c r="E8" i="4"/>
  <c r="F8" i="4" s="1"/>
  <c r="E23" i="4"/>
  <c r="E15" i="4"/>
  <c r="E7" i="4"/>
  <c r="F7" i="4" s="1"/>
  <c r="E30" i="4"/>
  <c r="F30" i="4" s="1"/>
  <c r="E22" i="4"/>
  <c r="F22" i="4" s="1"/>
  <c r="E14" i="4"/>
  <c r="F14" i="4" s="1"/>
  <c r="E29" i="4"/>
  <c r="F29" i="4" s="1"/>
  <c r="E21" i="4"/>
  <c r="F21" i="4" s="1"/>
  <c r="F38" i="4"/>
  <c r="D40" i="4"/>
  <c r="G38" i="4"/>
  <c r="G243" i="2"/>
  <c r="E244" i="2" s="1"/>
  <c r="H162" i="1"/>
  <c r="G33" i="4" l="1"/>
  <c r="H33" i="4"/>
  <c r="F33" i="4"/>
  <c r="G6" i="4"/>
  <c r="F6" i="4"/>
  <c r="G20" i="4"/>
  <c r="G12" i="4"/>
  <c r="G27" i="4"/>
  <c r="H18" i="4"/>
  <c r="H15" i="4"/>
  <c r="G15" i="4"/>
  <c r="F15" i="4"/>
  <c r="G23" i="4"/>
  <c r="F23" i="4"/>
  <c r="H12" i="4"/>
  <c r="E40" i="4"/>
  <c r="F40" i="4" s="1"/>
  <c r="H23" i="4"/>
  <c r="H6" i="4"/>
  <c r="G8" i="4"/>
  <c r="G18" i="4"/>
  <c r="F18" i="4"/>
  <c r="F259"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3" i="1"/>
  <c r="H204" i="1"/>
  <c r="H205" i="1"/>
  <c r="H206" i="1"/>
  <c r="H207" i="1"/>
  <c r="H208" i="1"/>
  <c r="H209" i="1"/>
  <c r="H210" i="1"/>
  <c r="H211" i="1"/>
  <c r="H212" i="1"/>
  <c r="H213" i="1"/>
  <c r="H214" i="1"/>
  <c r="H215" i="1"/>
  <c r="H216" i="1"/>
  <c r="H217" i="1"/>
  <c r="H218"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 i="1"/>
  <c r="H259" i="1" l="1"/>
  <c r="F26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KORMENDY Amy</author>
  </authors>
  <commentList>
    <comment ref="D5" authorId="0" shapeId="0" xr:uid="{3987BAD1-EA9D-4553-833C-3E7C7B910DAA}">
      <text>
        <r>
          <rPr>
            <b/>
            <sz val="9"/>
            <color indexed="81"/>
            <rFont val="Tahoma"/>
            <family val="2"/>
          </rPr>
          <t>NOTE:</t>
        </r>
        <r>
          <rPr>
            <sz val="9"/>
            <color indexed="81"/>
            <rFont val="Tahoma"/>
            <family val="2"/>
          </rPr>
          <t xml:space="preserve">
Adjust the Maturity Target score according to the highest level achievable in your organizational environment.</t>
        </r>
      </text>
    </comment>
  </commentList>
</comments>
</file>

<file path=xl/sharedStrings.xml><?xml version="1.0" encoding="utf-8"?>
<sst xmlns="http://schemas.openxmlformats.org/spreadsheetml/2006/main" count="2149" uniqueCount="417">
  <si>
    <t>Governance Structures</t>
  </si>
  <si>
    <t>Management Oversight of IA Function</t>
  </si>
  <si>
    <t>Reporting Line</t>
  </si>
  <si>
    <t>IPPF?</t>
  </si>
  <si>
    <t xml:space="preserve">Dual reporting is visible on official agency chart. </t>
  </si>
  <si>
    <t>1100
1110
1110. A.1
1111</t>
  </si>
  <si>
    <t>IA Funding</t>
  </si>
  <si>
    <t>1100
1110
1111</t>
  </si>
  <si>
    <t>Oversight of IA Activity</t>
  </si>
  <si>
    <t xml:space="preserve">No independent oversight. </t>
  </si>
  <si>
    <t>Tailor and apply leading practices external to the agency to improve the governance, risk management, and control processes within the agency, including the means by which the oversight body discharges its responsibilities.</t>
  </si>
  <si>
    <t>3 lines of Defense</t>
  </si>
  <si>
    <t>Theme</t>
  </si>
  <si>
    <t>SubTheme</t>
  </si>
  <si>
    <t>Topic</t>
  </si>
  <si>
    <t>Description</t>
  </si>
  <si>
    <t>No formal 3 lines of defense are established.</t>
  </si>
  <si>
    <t>Communicate and explain the concept of the 3 lines of defense to the respective governance body including an initial application of the concept to the respective agency.</t>
  </si>
  <si>
    <t>1100
1130
2010</t>
  </si>
  <si>
    <t>Access and awareness</t>
  </si>
  <si>
    <t>Access to information, assets and people</t>
  </si>
  <si>
    <t>Awareness of the Internal Audit function</t>
  </si>
  <si>
    <t>Organizational Relationships</t>
  </si>
  <si>
    <t>Communication on Internal Audit function's activities</t>
  </si>
  <si>
    <t>Identify areas where sharing plans, information, and results of activities may be beneficial (consider relying upon the work of other internal and external assurance and consulting service providers to ensure proper coverage and minimize duplication of efforts).</t>
  </si>
  <si>
    <t>Proactively communicate key strategic issues to senior management and other key stakeholders and make recommendations.</t>
  </si>
  <si>
    <t>Internal Audit function's collaborations</t>
  </si>
  <si>
    <t>Internal Audit function's  collaborations: external auditor</t>
  </si>
  <si>
    <t>No communication with the external auditor when review is taking place at agency.</t>
  </si>
  <si>
    <t xml:space="preserve">Proactively seek advice or consult with external assurance providers to better position the agency during external reviews. </t>
  </si>
  <si>
    <t>People management</t>
  </si>
  <si>
    <t>HR Planning</t>
  </si>
  <si>
    <t>Resource allocation (including co-sourcing or outsourcing)</t>
  </si>
  <si>
    <t>No specific division of tasks.</t>
  </si>
  <si>
    <t>No policy on co- or outsourcing.</t>
  </si>
  <si>
    <t>Identify and define the specific audit tasks to be conducted.</t>
  </si>
  <si>
    <t>Identify the knowledge, skills (technical and behavioral), and other competencies required to conduct audit tasks.</t>
  </si>
  <si>
    <t>Determine the mix of skills and levels of staff needed and assess whether they can be developed internally or must be obtained through co-sourcing or outsourcing.</t>
  </si>
  <si>
    <t xml:space="preserve">Develop team members to assume changing roles as the agency changes. </t>
  </si>
  <si>
    <t>Develop and implement strategies for closing the resource gap, including training, tools development, co-sourcing, and outsourcing.</t>
  </si>
  <si>
    <t>Identify the resources, skills, training, and tools needed to address areas of greatest significance and high risk to the agency (which have been identified in risk-based audit planning).</t>
  </si>
  <si>
    <t>Communicate to management and other key stakeholders the priorities and strategies of the IA activity, particularly if it will not be able to carry out the entire periodic audit and services plan.</t>
  </si>
  <si>
    <t>Involve external experts according to plan (for example an actuary or expert in penetration testing)</t>
  </si>
  <si>
    <t>2030
2070
2230</t>
  </si>
  <si>
    <t>Resource planning</t>
  </si>
  <si>
    <t xml:space="preserve">No consideration for resource planning. </t>
  </si>
  <si>
    <t>Ad hoc on an audit-by-audit- basis planning of resources.</t>
  </si>
  <si>
    <t>Determine the overall resources required (human, financial, material) to accomplish the plan by including the sum of resources for each audit engagement, other services to be provided, and any additional resources that may be required to respond to other management and/or stakeholder priorities that might arise during the period covered by the plan.</t>
  </si>
  <si>
    <t>Assess options to address the gaps, such as revised or additional procedures, practices and/or tools, additional and/or different staff, co-sourcing, or outsourcing arrangements.</t>
  </si>
  <si>
    <t>Pro-active resource planning.</t>
  </si>
  <si>
    <t>Recruitment</t>
  </si>
  <si>
    <t xml:space="preserve">No specific recruitment strategy or process. </t>
  </si>
  <si>
    <t>Conduct a valid, credible recruitment process to select appropriate candidates.</t>
  </si>
  <si>
    <t>Recruit staff that have the missing competencies.</t>
  </si>
  <si>
    <t>Optimize recruiting and / or training programs to close the gap.</t>
  </si>
  <si>
    <t>Performance Management and Accountability</t>
  </si>
  <si>
    <t>Internal Audit Function Plan</t>
  </si>
  <si>
    <t>Objectives</t>
  </si>
  <si>
    <t>Objectives and Results to be achieved are related to the execution of the annual audit plan.</t>
  </si>
  <si>
    <t>Budget</t>
  </si>
  <si>
    <t>Budget cover positions only, other budget items are requested on an ad hoc basis.</t>
  </si>
  <si>
    <t xml:space="preserve">Establish a budget for the execution of the audit plan </t>
  </si>
  <si>
    <t>2000
2030
2020</t>
  </si>
  <si>
    <t>Reporting</t>
  </si>
  <si>
    <t>Measures</t>
  </si>
  <si>
    <t>1300
1320</t>
  </si>
  <si>
    <t>Audience</t>
  </si>
  <si>
    <t>1320
2060</t>
  </si>
  <si>
    <t>Process</t>
  </si>
  <si>
    <t>Professional Practices</t>
  </si>
  <si>
    <t>Audit plan</t>
  </si>
  <si>
    <t>Audit universe and scope</t>
  </si>
  <si>
    <t>Conduct an annual risk assessment as input for the audit plan.</t>
  </si>
  <si>
    <t>Update the audit universe.</t>
  </si>
  <si>
    <t>Identify the audit entities where exposure to risk is highest.</t>
  </si>
  <si>
    <t>Include an assessment of risk management</t>
  </si>
  <si>
    <t>Include assessment of fraud indicators</t>
  </si>
  <si>
    <t>Reports on the results of performance measures sent to direct management and senior management.</t>
  </si>
  <si>
    <t>Reports on the results of performance measures shared externally. 
Some example include regulators, public, or other stakeholders</t>
  </si>
  <si>
    <t>No structured reports.</t>
  </si>
  <si>
    <t>Reports are manually prepared on an ad hoc basis.</t>
  </si>
  <si>
    <t>A standard reporting format for performance measure results is in place and data collection is standardized.</t>
  </si>
  <si>
    <t xml:space="preserve">Document the performance management system, identifying nature, frequency and responsibility of data-collection, including analysis and reporting of results. </t>
  </si>
  <si>
    <t xml:space="preserve">The performance management system is fully automated for quantitative metrics and qualitative data is also supported with a reporting tool. </t>
  </si>
  <si>
    <t>No clear overview of the audit universe.</t>
  </si>
  <si>
    <t>No formal process to assess risk.</t>
  </si>
  <si>
    <t>2010
2010.A1
2010.A2
2010.C1</t>
  </si>
  <si>
    <t>If an enterprise risk management (ERM) process exists, the audit plan aligns with the ERM strategies.</t>
  </si>
  <si>
    <t>Periodicity of evaluating the plan</t>
  </si>
  <si>
    <t>2010
2010.A2
2010.C1</t>
  </si>
  <si>
    <t>Prioritization and approval of the plan</t>
  </si>
  <si>
    <t>2010.A1
2020</t>
  </si>
  <si>
    <t>Compare the audit plan with the agency’s strategic goals, objectives, and risk profile to ensure these are aligned.</t>
  </si>
  <si>
    <t>Ad hoc planning.</t>
  </si>
  <si>
    <t>Modifications to the audit plan are driven by management.</t>
  </si>
  <si>
    <t>During the year the audit plan is reassessed based on changes in risk exposure (no set timing to reevaluate, based on judgment)</t>
  </si>
  <si>
    <t xml:space="preserve"> During each quarter, the risk assessment is updated and the audit plan is reevaluated.</t>
  </si>
  <si>
    <t>Have a flexible audit planning approach which allows for quick adjustment of the audit plan. This should include any emerging issues or outside threats and trends.</t>
  </si>
  <si>
    <t>Audits to be performed are defined on an ad hoc (on request) basis</t>
  </si>
  <si>
    <t>Follow-up monitoring</t>
  </si>
  <si>
    <t>2500
2600</t>
  </si>
  <si>
    <t xml:space="preserve">Only findings are given to management. </t>
  </si>
  <si>
    <t>Quality assurance</t>
  </si>
  <si>
    <t>Compliance with IPPF and other (professional) standards</t>
  </si>
  <si>
    <t>1120
1130
1130.A1
1130.A2
1130.A3
1130.C1
1130.C2
1200
1210 
1210.A1
1210.A2
1210.A3
1210.C1
1220
1220.A1
1220.C1
1220.A3</t>
  </si>
  <si>
    <t>Processes are in place to ensure proficiency and due professional care of staff.</t>
  </si>
  <si>
    <t>Audit procedures</t>
  </si>
  <si>
    <t>No specific professional practices established except being aware of and acknowledging the IPPF.</t>
  </si>
  <si>
    <t xml:space="preserve">Access membership benefits to identify and apply leading practices. </t>
  </si>
  <si>
    <t xml:space="preserve">No structured and/or documented approach. </t>
  </si>
  <si>
    <t xml:space="preserve">Performance measures are mainly quantitative and focused on basic efficiency metrics.
Some examples of basic efficiency measures include:
 - number of audits completed
 - audit report cycle time
 - completed audits per auditor
</t>
  </si>
  <si>
    <t xml:space="preserve">Performance measures, quantitative measures and focused on basic efficiency and effectiveness metrics.
In addition to efficiency measures, an example of a measure on effectiveness included are:
 - client satisfaction ratings from engagement survey.
</t>
  </si>
  <si>
    <t xml:space="preserve"> Develop a formal policy manual for ensuring proficiency and due professional care; planning, performed and communicating  engagements; error process; and acceptance of risks by management; and audit follow up.</t>
  </si>
  <si>
    <t xml:space="preserve"> Audit process is automated including system enforced reviews of working papers and automated tools for drafting audit reports (audit automation)</t>
  </si>
  <si>
    <t xml:space="preserve">Use the monitoring results and external developments for continuous improvement and innovation of audit methods, data collection, and data analysis. </t>
  </si>
  <si>
    <t>Performing the audit - Planning</t>
  </si>
  <si>
    <t>Identify the relevant criteria.</t>
  </si>
  <si>
    <t>Identify the audit objectives, scope, and methodology (including sampling methodology).</t>
  </si>
  <si>
    <t>Develop the detailed audit engagement plan.</t>
  </si>
  <si>
    <t>Document the control/reference framework for the audit.</t>
  </si>
  <si>
    <t xml:space="preserve">2200
2201
2201.A1
2210
2210.A1
2210.A2
2210.A3
2220
2220.A1
2220.A2
2240
</t>
  </si>
  <si>
    <t>Performing the audit - Fieldwork</t>
  </si>
  <si>
    <t>Document sufficient, reliable, relevant, and useful information to support the engagement results and conclusions.</t>
  </si>
  <si>
    <t>2300
2310
2320
2330
2240
2330
2330.A1
2330.A2
2340</t>
  </si>
  <si>
    <t>Communicating audit results</t>
  </si>
  <si>
    <t>No system to monitor the disposition of results.</t>
  </si>
  <si>
    <t>1321
2400
2410
2410.A1
2410.A2
2410.A3
2500
2500.A1
2420
2421
2430
2431 
2440
2440.A1 
2440.A2</t>
  </si>
  <si>
    <t>Quality management reviews</t>
  </si>
  <si>
    <t xml:space="preserve"> No structured approach to prepare individual audits nor to communicate audit engagements to the auditee.</t>
  </si>
  <si>
    <t xml:space="preserve"> Communicate with client management (e.g., verbally or through an audit engagement letter).</t>
  </si>
  <si>
    <t xml:space="preserve"> Develop and use tools and templates that ensure conformance with the Standards and consistency of planning engagements.</t>
  </si>
  <si>
    <t xml:space="preserve"> In accordance with its risk-based audit plan, review sufficient, reliable, relevant and useful elements of the governance, risk management, and control processes to express an opinion on the whole scope of the individual audit assignment.</t>
  </si>
  <si>
    <t xml:space="preserve"> No structured formats for reporting results. </t>
  </si>
  <si>
    <t>Services and Role of IA</t>
  </si>
  <si>
    <t>Assurance services</t>
  </si>
  <si>
    <t>Role and authority</t>
  </si>
  <si>
    <t>1000
1000.A1
1100
1110                        
1112
1130.A3</t>
  </si>
  <si>
    <t>Data Analytics</t>
  </si>
  <si>
    <t>1220.A2</t>
  </si>
  <si>
    <t>Governance and Risk Management</t>
  </si>
  <si>
    <t>2110
2110.A1
2110.A2
2120
2120.A1
2120.A2
2120.C2
2120.C3
2130
2130.A1</t>
  </si>
  <si>
    <t>Strategy</t>
  </si>
  <si>
    <t>Soft Controls</t>
  </si>
  <si>
    <t>Perform fully integrated hard and soft control audits.</t>
  </si>
  <si>
    <t>No use of data analytics.</t>
  </si>
  <si>
    <t xml:space="preserve"> Unstructured approach for using data analytics.</t>
  </si>
  <si>
    <t>The use of data analytics is considered for each engagements.
(Typically, less complex tools are used like Excel)</t>
  </si>
  <si>
    <t>Perform audit-related activities, such as control and risk assessments, on a continuous basis. Continuous monitoring and reporting refer to the real-time or near real-time capability for (financial) information to be checked and shared. Technology plays a key role in continuous audit activities such as the use of process mining.</t>
  </si>
  <si>
    <t xml:space="preserve"> Reinforce the notion that overall responsibility for effective governance, risk management, and control processes over operations, compliance, and financial reporting rests with management.</t>
  </si>
  <si>
    <t xml:space="preserve">  Strategic alignment auditing: Engagements on the audit plan link to the agency's strategic goals.</t>
  </si>
  <si>
    <t xml:space="preserve"> Soft controls assessments are considered only if there are ineffective hard controls.  Example: Soft control is the root cause of the ineffective hard control </t>
  </si>
  <si>
    <t xml:space="preserve"> Soft controls are integrated into some but not all audits.</t>
  </si>
  <si>
    <t>Soft controls are considered in every audit and work program.</t>
  </si>
  <si>
    <t xml:space="preserve">Consulting services
</t>
  </si>
  <si>
    <t>Scope</t>
  </si>
  <si>
    <t xml:space="preserve">1000
1000.C1
1130
1130.C1
1130.C2
2120.C1
2220
2220.C1
2220.C2
</t>
  </si>
  <si>
    <t>Consulting procedures</t>
  </si>
  <si>
    <t>2130.C1
2201.C1
2210.C1
2210.C2
2240.C1
2330.C2
2340
2400
2410
2410.C1
2420
2440.C1
2440.C2
2500.C1</t>
  </si>
  <si>
    <t>2201.C1
2210.C1</t>
  </si>
  <si>
    <t xml:space="preserve"> Actively advise management on improving governance, risk management and control in line with the agency's objectives, risk profile and risk appetite.</t>
  </si>
  <si>
    <t xml:space="preserve"> Advise and support management with resolving audit findings (recommendation process) or other ad hoc consulting requests.</t>
  </si>
  <si>
    <t xml:space="preserve"> Perform stand alone soft controls audits in the agency.</t>
  </si>
  <si>
    <t>No work related to strategies or strategic risks</t>
  </si>
  <si>
    <t xml:space="preserve"> Look outside the agency to monitor the changing business environment and its impact on the agency’s business, governance, risk management, and control processes.</t>
  </si>
  <si>
    <t xml:space="preserve"> Assess the effectiveness and efficiency of the governance, risk management, and control processes using continuous monitoring.</t>
  </si>
  <si>
    <t>1300
1310
1311
1312
1322</t>
  </si>
  <si>
    <t xml:space="preserve"> Supervisory reviews and sign-off of workpapers</t>
  </si>
  <si>
    <t xml:space="preserve"> No reviews are performed.</t>
  </si>
  <si>
    <t>Identify the impact of resource limitations and communicate the impact to senior management and/or the Audit Committee.</t>
  </si>
  <si>
    <t>The Audit Committee is able to initiate an audit.</t>
  </si>
  <si>
    <t xml:space="preserve">Contribute to the Audit Committees effectiveness (e.g., refinement of its charter, audit committee member training, etc.). </t>
  </si>
  <si>
    <t>Reports on the results of performance measures shared with the Audit Committee.</t>
  </si>
  <si>
    <t>Consult with senior management and the Audit Committee and obtain an understanding of the agency’s strategies, key business objectives, associated risks, and risk management processes.</t>
  </si>
  <si>
    <t xml:space="preserve">Dynamically evaluate the audit plan and if necessary adjust in a  continuous dialogue with senior management and the Audit Committee. </t>
  </si>
  <si>
    <t>When necessary, identify appropriate evaluation criteria through discussion with management and/or the Audit Committee and obtain management acceptance of the criteria.</t>
  </si>
  <si>
    <t xml:space="preserve"> Implement and maintain a quality assurance and improvement program, which includes performing annual self-assessments and at least every 5 years an external quality assessment.
  Issues, including non-conformance, are reported to the Audit Committee.</t>
  </si>
  <si>
    <t>Weight</t>
  </si>
  <si>
    <t>Chief Audit Executive or CAE reports to senior management and the Audit Committee. This reporting line is formally approved in the audit charter.</t>
  </si>
  <si>
    <t>Chief Audit Executive or CAE meets regularly and communicates directly with the Audit Committee.</t>
  </si>
  <si>
    <t>IA reports the audit results to the Audit Committee. The Chief Audit Executive may also inform the external auditor.</t>
  </si>
  <si>
    <t>The Chief Audit Executive has unrestricted access to the Audit Committee, if necessary.</t>
  </si>
  <si>
    <t>The Chief Audit Executive is involved in determining the Audit Committees agenda.</t>
  </si>
  <si>
    <t>The chair of the Audit Committee meets with the Chief Audit Executive at least once a year.</t>
  </si>
  <si>
    <t xml:space="preserve">The Chief Audit Executive has regular meetings with the (chairman) of the Audit Committee. </t>
  </si>
  <si>
    <t xml:space="preserve">The Chief Audit Executive attends all Audit Committee meetings. </t>
  </si>
  <si>
    <t>Chief Audit Executive has a standing invitation and takes part in Audit Committee business meetings but keep its independence (in mind and appearance).</t>
  </si>
  <si>
    <t xml:space="preserve">The Chief Audit Executive regularly communicates and interacts directly with management and keeps abreast of their priorities and changing business processes and new initiatives. </t>
  </si>
  <si>
    <t>The Chief Audit Executive  supports the Audit Committee and (if applicable) their development (permanent education).</t>
  </si>
  <si>
    <t>The Chief Audit Executive  supports top-Level management by developing a formal, transparent, and cooperative relationship (mutually respectful) with assurance providers.</t>
  </si>
  <si>
    <t>Score</t>
  </si>
  <si>
    <t>Appointment and dismissal of the Chief Audit Executive is performed by the Audit Committee. The Audit Committee is involved in determining the requirements for the Chief Audit Executive. The appointment and/of dismissal proposal, including a recommendation, is issued by the Audit Committee.</t>
  </si>
  <si>
    <t xml:space="preserve">IA has a channel for recommending and contributing to the establishment of a procedure for oversight and advice. </t>
  </si>
  <si>
    <t>If senior management is responsible for oversight, IA can contribute by recommending membership attributes, assist with establishing membership requirements and a committee charter.</t>
  </si>
  <si>
    <t xml:space="preserve">IA contributes to the establishment and performance of the independent oversight body (the Audit Committee) by recommending membership attributes, assisting in the development of its charter and influencing the agenda.                                                                                                                                                                                                                                                                                                                                                                                   </t>
  </si>
  <si>
    <t>The chair of the Audit Committee meets with the Chief Audit Executive multiple times a year.</t>
  </si>
  <si>
    <t xml:space="preserve">IA coordinates oversight activities in an assurance map by linking identified significant risk categories with relevant sources of assurance and rating the level of assurance provided for each risk category. </t>
  </si>
  <si>
    <r>
      <t xml:space="preserve">IA </t>
    </r>
    <r>
      <rPr>
        <i/>
        <sz val="11"/>
        <color theme="1"/>
        <rFont val="Calibri"/>
        <family val="2"/>
        <scheme val="minor"/>
      </rPr>
      <t xml:space="preserve">actively reflects on the 3 lines of defense to make the agency pursue </t>
    </r>
    <r>
      <rPr>
        <sz val="11"/>
        <color theme="1"/>
        <rFont val="Calibri"/>
        <family val="2"/>
        <scheme val="minor"/>
      </rPr>
      <t>full implementation with respective 2nd line of defense governance bodies such as Compliance, Finance Controlling, Security, etc.</t>
    </r>
  </si>
  <si>
    <t xml:space="preserve">IA's authority to have access to all information, assets, and people not documented. </t>
  </si>
  <si>
    <r>
      <t xml:space="preserve">IA Charter establishes the authority to employ appropriate inquiry techniques to the agency's information, assets, and people without impediment </t>
    </r>
    <r>
      <rPr>
        <i/>
        <sz val="11"/>
        <color theme="1"/>
        <rFont val="Calibri"/>
        <family val="2"/>
        <scheme val="minor"/>
      </rPr>
      <t>in the pursuit of audit objectives.</t>
    </r>
  </si>
  <si>
    <r>
      <t>IA Charter establishes the authority for IA to escalate requests for access and inquiry if necessary,</t>
    </r>
    <r>
      <rPr>
        <i/>
        <sz val="11"/>
        <color theme="1"/>
        <rFont val="Calibri"/>
        <family val="2"/>
        <scheme val="minor"/>
      </rPr>
      <t xml:space="preserve"> in the pursuit of audit objectives.</t>
    </r>
  </si>
  <si>
    <t>IA's dual reporting lines to senior management and Audit Committee are formally established.</t>
  </si>
  <si>
    <t>The IA function's management structure supports the auditors' needs and focuses appropriately on IA's operational activities and relationships of the staff to the rest of the organization.</t>
  </si>
  <si>
    <t>The IA function proactively communicates operational issues to management and provides recommendations for resolution.</t>
  </si>
  <si>
    <t xml:space="preserve">IA function is a stand alone function. </t>
  </si>
  <si>
    <t>The resources needed to effectively carry out the IA function have been determined.</t>
  </si>
  <si>
    <t>The IA function receives all funding required to deliver the assurance and advisory services needed to address the risks identified by management and the Audit Committee.</t>
  </si>
  <si>
    <t xml:space="preserve">The budget allocated to the IA function considers the risks and impact of not auditing. </t>
  </si>
  <si>
    <t>A process exists to approve the IA function's resource needs that is transparent and sufficiently independent of management influence - meaning no direct involvement by management in determining these needs, and get approval by the Audit Committee.</t>
  </si>
  <si>
    <t xml:space="preserve">Sufficient funding is available to effectively to carry out the IA function. </t>
  </si>
  <si>
    <t>Align the charter of the oversight body with that of the IA function to reinforce the critical relationship between the Audit Committee and the IA function.</t>
  </si>
  <si>
    <t>The Audit Committee is actively involved in evaluating the IA function.</t>
  </si>
  <si>
    <t xml:space="preserve">Position the IA function as an independent assurance provider in the 3rd line of defense.  </t>
  </si>
  <si>
    <t>Describe clearly any systemic exception to the 3 lines of defense activities and safeguards (where independence is impaired) and present to the Audit Committee. Potential for impaired independence is formalized in the IA Charter and approved by the Audit Committee.</t>
  </si>
  <si>
    <t xml:space="preserve">IA uses a combined assurance model to provide coverage of risk. IA coordinates assurance efforts with 2nd line of defense functions to reduce the nature, frequency and redundancy of IA engagements. </t>
  </si>
  <si>
    <t xml:space="preserve">3 lines of defense are fully implemented, allowing the IA function to perform the required oversight on activities without any restrictions, safeguards, or involvement of external assurance providers. </t>
  </si>
  <si>
    <t>IA Charter establishes the authority for IA to obtain access to all the agency’s information, assets, and people, in the pursuit of audit objectives.</t>
  </si>
  <si>
    <t>The Audit Committee confirms and formally approves the appropriate mandate for the IA function.</t>
  </si>
  <si>
    <t xml:space="preserve">Senior management and the Audit Committee support the IA function. </t>
  </si>
  <si>
    <t>The Audit Committee provides the IA function the appropriate mandate proactively.</t>
  </si>
  <si>
    <t>No awareness of IA function within agency.</t>
  </si>
  <si>
    <t xml:space="preserve">Limited awareness of IA within the agency. </t>
  </si>
  <si>
    <t>Meet regularly with senior management to increase management’s awareness of governance, risk assessment, IAing, and the value of a strong control environment.</t>
  </si>
  <si>
    <t xml:space="preserve">The IA function is a known resource throughout the agency. </t>
  </si>
  <si>
    <t xml:space="preserve">Concerted effort by IA function to raise awareness to all employees of the agency. </t>
  </si>
  <si>
    <t>Establish policies and procedures for the IA function to raise awareness, communicate, interact, and report to the senior management or other processes and programs.</t>
  </si>
  <si>
    <t>No structured communication on the IA function.</t>
  </si>
  <si>
    <t xml:space="preserve">Senior management shares the agency’s key management plans and information reports with the Chief Audit Executive  and staff of the IA function (e.g., strategic and business plans and financial reports).       </t>
  </si>
  <si>
    <t>The IA function participates and contributes, as appropriate, as part of the management team advising on emerging business and strategic issues.</t>
  </si>
  <si>
    <t xml:space="preserve">The IA function is isolated and does not collaborate within the agency. </t>
  </si>
  <si>
    <t xml:space="preserve">Identify the roles and responsibilities of the key positions in the IA function relative to the agency. </t>
  </si>
  <si>
    <t>Senior management is consulted and contributes to the development of IA plans.</t>
  </si>
  <si>
    <t>Information concerning the plans and activities of the IA function is regularly exchanged with senior management. 
* Periodic meetings with management and stakeholders.</t>
  </si>
  <si>
    <t>IA function serves as liaison and assist external auditor to complete review and mitigate potential observations. (State and Federal)</t>
  </si>
  <si>
    <t xml:space="preserve">The external auditor is provided the previous work of the IA function and may use it to reduce time spent on engagement. </t>
  </si>
  <si>
    <t>IA findings are included in the risk analysis of the external auditor.</t>
  </si>
  <si>
    <t xml:space="preserve">IA results are shared with external assurance providers. </t>
  </si>
  <si>
    <t>Senior Management actively involves the IA function in the evaluation of the external auditor.</t>
  </si>
  <si>
    <t>Estimate the quantity and scope of audit and other services that would be required to complete the IA function's proposed audit plan.</t>
  </si>
  <si>
    <t>Project the IAs function’s future services and required skills/resources in the context of the agency’s strategic plans.</t>
  </si>
  <si>
    <t>Analyze and develop the workforce requirements needed by the IA activity (in terms of number of resources and skill sets) to carry out the projected services.</t>
  </si>
  <si>
    <t xml:space="preserve">Structural planning of specific knowledge and resources within the IA function. </t>
  </si>
  <si>
    <t>Analyze the gap between existing resource levels and the desired competencies within the IA function.</t>
  </si>
  <si>
    <t>Analyze the gap between existing resource levels and the desired competencies (3 to 5 years) with a strategic resource plan, aligned with the ambition of the IA function.</t>
  </si>
  <si>
    <t>There is no structured plan for the IA function.</t>
  </si>
  <si>
    <t>Objectives and results to be achieved are aligned with the agency objectives and include, in addition to the execution of the traditional IA services, additional value-adding IA function activities.</t>
  </si>
  <si>
    <t>IA function has a longer-term vision and strategic plan. The annual IA function  plan is aligned with the strategic plan. It includes objectives aligned with the longer-term IA function strategy.</t>
  </si>
  <si>
    <t>Take the agency's strategic direction into account when setting the objectives and results to be achieved by the IA function.</t>
  </si>
  <si>
    <t>No System to track cost associated with IA function.</t>
  </si>
  <si>
    <t>System in place to track cost association with IA function.</t>
  </si>
  <si>
    <t>Budget covers current IA function plan plus necessary investments in resources (staff development costs, systems, etc.) to realize the longer-term IA Function strategic plan.</t>
  </si>
  <si>
    <t>Full alignment of IA function budget with agency strategy.
Examples: Adding value and quantify the added value the IA Function contributes to the agency</t>
  </si>
  <si>
    <t>No structured performance measures are in place to measure the effectiveness and efficiency of the IA function.</t>
  </si>
  <si>
    <t xml:space="preserve">Performance measures also include visible impact of the IA activity on the realization of the agency's objectives. 
Some example of metrics which can be included are:
 - amount of identified cost savings
 - percentage of improvement of recovered amounts
 - percentage of reduction of operational incidents
 - involvement of IA in internal task forces
 - benchmark report compared to other IA Functions 
 - Periodic evaluation with stakeholder to determine if/how the audit activities contribute(d) to the realization of the agency’s objectives. </t>
  </si>
  <si>
    <t>Only ad hoc reports on the results of performance measures within the IA function.</t>
  </si>
  <si>
    <t>Structured reports on the results of performance measures for IA management.</t>
  </si>
  <si>
    <t>Include in the audit plan those areas identified as high risk by management, if appropriate, and those identified by the IA function.</t>
  </si>
  <si>
    <t>Recognize the Mandatory Guidance in the IA charter.</t>
  </si>
  <si>
    <t xml:space="preserve">Attend IA national or global professional forums. </t>
  </si>
  <si>
    <t xml:space="preserve"> Develop individual job descriptions for the IA function.</t>
  </si>
  <si>
    <t xml:space="preserve"> Develop an IA charter or other document that formally defines the purpose, authority, and responsibility of the IA function.</t>
  </si>
  <si>
    <t>Include in the IA charter the nature and types of the assurance services provided to the agency and revise as necessary.</t>
  </si>
  <si>
    <t>IA function using Data analytics in multiple audits.  (may use more complicated tools like Tableau or Power BI)</t>
  </si>
  <si>
    <t xml:space="preserve"> IA function does not provide any consulting services. </t>
  </si>
  <si>
    <t xml:space="preserve"> Include in the IA charter the authority to perform consulting services and the types of consulting services.</t>
  </si>
  <si>
    <t>Implement practices to ensure that the independence and objectivity of IAors conducting the engagement are not impaired, and if so, ensure that appropriate disclosure is made.</t>
  </si>
  <si>
    <t>With respect to each individual consulting service:
 -  Determine the methodology and type of consulting service; e.g., will it be combined with an assurance engagement or be performed separately.
 -  Communicate to management and obtain agreement on the principles and approach that the IA Function will employ in performing and reporting on the consulting service.
 -  Obtain assurance that management will be responsible for decisions and/or actions taken as a result of advice provided through consulting services. 
 -  Perform the consulting service.
 -  Perform internal quality review of the consulting service.
 -  Communicate the results of the consulting service.
 -  Monitor disposition of results if agreed upon.</t>
  </si>
  <si>
    <t>The IA function shares knowledge on common practice business processes with operational managers throughout the agency.</t>
  </si>
  <si>
    <t>The IA Function fosters collaboration and trust between auditors and agency management on relevant IA and agency issues.</t>
  </si>
  <si>
    <t>IA function participates or is an observer at all of the agency’s critical committees, as appropriate.</t>
  </si>
  <si>
    <t>IA function facilitates agency learning by identifying changes in the business environment that impact the agency.</t>
  </si>
  <si>
    <t>Ad hoc collaboration within the agency, when invited to participate.</t>
  </si>
  <si>
    <t>Weighted Score:</t>
  </si>
  <si>
    <t>Maturity (0% low, 100% high):</t>
  </si>
  <si>
    <t>IA liaises regularly with the agency’s external auditor to share plans, and encourage complementarity of IA work with that of the external auditor.</t>
  </si>
  <si>
    <t>The external auditor can rely on the work of the IA function and uses it for its own work.</t>
  </si>
  <si>
    <t>Relevant internal and external providers of assurance and advisory services for the agency are aligned; IA coordinates and drives the complementary of each of the assurance providers.</t>
  </si>
  <si>
    <t>IA function develops processes and mechanisms to share information, communicate, coordinate on issues of mutual concern to the Audit Committee or senior management.</t>
  </si>
  <si>
    <t>Compare required resources to the quantity and scope of work that could be produced by the existing staff (based on number and expertise level of internal auditors available).</t>
  </si>
  <si>
    <t>Quantify workforce requirements in terms of number of resources and skill sets required to allow IA to carry out its activities.</t>
  </si>
  <si>
    <t>Periodic comprehensive assessments to identify gaps in practices, tools, and skill sets that need to be addressed to respond to current and emerging issues and risks to the agency.</t>
  </si>
  <si>
    <t>Develop long-term strategies for closing the resource gap (e.g. training and development of existing audit staff, creation of new positions, reclassifying existing positions, engaging technological tools).</t>
  </si>
  <si>
    <t>Resource limitations related to the audit plan are discussed with management.</t>
  </si>
  <si>
    <t>Performance measures are a combination of quantitative and qualitative measures on multiple dimensions.
Some examples of dimensions which can be added to the basic effectiveness and efficiency measures are:
 - Services to stakeholders, including qualitative input from senior management
 - Knowledge of the business
 - Technological development (of the department)
 - Innovation (of the department) including involvement in professional association
 - Results from internal and external assessments of the IA function
 - percentage of recommendations implemented</t>
  </si>
  <si>
    <t>Auditable universe is at a very high level such as divisions, or departments or based on managements determination of the audit universe.</t>
  </si>
  <si>
    <t>No process to update the audit universe.</t>
  </si>
  <si>
    <t>Determine the likelihood that the identified risk could become a significant or pervasive deficiency impacting the agency's ability to achieve objectives.</t>
  </si>
  <si>
    <t>Align the audit plan with key business risks, recognizing that the audit universe should fully address the agency’s major risks and cover all its operations.</t>
  </si>
  <si>
    <t>Formalize a strategic audit plan that aligns with the agency strategies and risk.</t>
  </si>
  <si>
    <r>
      <t xml:space="preserve">IA function [actively participates] </t>
    </r>
    <r>
      <rPr>
        <i/>
        <sz val="11"/>
        <rFont val="Calibri"/>
        <family val="2"/>
        <scheme val="minor"/>
      </rPr>
      <t xml:space="preserve"> attends meetings</t>
    </r>
    <r>
      <rPr>
        <sz val="11"/>
        <rFont val="Calibri"/>
        <family val="2"/>
        <scheme val="minor"/>
      </rPr>
      <t xml:space="preserve"> on key and critical management and operational committees.  Information gained is used for timely updates of the audit universe or to stay abreast of risk throughout the year.</t>
    </r>
  </si>
  <si>
    <r>
      <t xml:space="preserve">IA [participates] </t>
    </r>
    <r>
      <rPr>
        <i/>
        <sz val="11"/>
        <color theme="1"/>
        <rFont val="Calibri"/>
        <family val="2"/>
        <scheme val="minor"/>
      </rPr>
      <t>attends meetings</t>
    </r>
    <r>
      <rPr>
        <sz val="11"/>
        <color theme="1"/>
        <rFont val="Calibri"/>
        <family val="2"/>
        <scheme val="minor"/>
      </rPr>
      <t xml:space="preserve"> on top-level strategic management committees.</t>
    </r>
  </si>
  <si>
    <t>Through consultations with senior management and/or other stakeholders, identify the areas/issues that are considered as priorities to be addressed by the IA function.</t>
  </si>
  <si>
    <t>[Senior management approves the audit plan]</t>
  </si>
  <si>
    <t>External stakeholders like customers, regulatory bodies, and industry groups are involved in developing the audit plan.</t>
  </si>
  <si>
    <t xml:space="preserve">IA function agrees upon action plans with management, indicating management's commitment to resolve audit findings.
</t>
  </si>
  <si>
    <t>Develop systems and processes to follow up on implementation of recommendations made by IA function.</t>
  </si>
  <si>
    <t xml:space="preserve"> [Reports of IA function including summary of findings, management actions are reported to the Audit Committee.]
IA reports summary of findings and management actions to the Audit Committee.</t>
  </si>
  <si>
    <t>Senior Management monitors and reports on their action plans with IA facilitation, indicating ownership and pro-active commitment of management</t>
  </si>
  <si>
    <t xml:space="preserve"> Senior management has access to a follow-up monitoring system to update their management action plans. </t>
  </si>
  <si>
    <t>[Overall trend analyses on audit actions are reported to and discussed with the Audit Committee (e.g., concentration of medium risk, untimely follow-up, problem management, risk control assessment, forward-looking) ]
Progress reports on audit action plans, with assessments of their impact on risk, are reported to and discussed with the Audit Committee.</t>
  </si>
  <si>
    <t xml:space="preserve"> Implement practices to ensure that the independence and objectivity of internal auditors conducting the engagement are not impaired, and if so, ensure that appropriate disclosure is made.</t>
  </si>
  <si>
    <t>Ensure that internal auditors exercise due professional care (including adequate proficiency in specialties such as IT &amp; Fraud) in conducting assurance and consulting engagements.</t>
  </si>
  <si>
    <t>Share and implement good practices from within Oregon State Government IA professionals to further strengthen the IA function.  This could include, but is not limited to:
- sharing templates, tools and manuals.
- being a presenter during training events.
- participating on IA task forces or work groups that further strengthens internal auditing.</t>
  </si>
  <si>
    <t xml:space="preserve"> Share and implement good practices within the IA professional association(s) to further strengthen the IA Function.</t>
  </si>
  <si>
    <t xml:space="preserve">Develop a system for the IA function, which include: 
 - The processes for preparing the audit engagement work program.
 - Planning, performing, and reporting on the results of individual audit engagements
 - Communication with management and communication criteria
 - Working paper guidelines including retention policy
  - Setting audit objectives
 - Changing scope
 - Error process
 - Policy on acceptance of risks by management
</t>
  </si>
  <si>
    <t xml:space="preserve"> Monitor periodically conformance with IA policies and practices.</t>
  </si>
  <si>
    <t xml:space="preserve"> Use policy monitoring results to improve audit operations.</t>
  </si>
  <si>
    <t xml:space="preserve">[Project management practices] are in place to ensure the following:
 - Work papers are organized in a consistent fashion.
 -  Workpapers are complete. 
 - [Monitoring timeliness of engagement completion.] Audit engagements are completed timely.  
 -  Use the system to aid with continuous improvement of audit activities and methods. 
</t>
  </si>
  <si>
    <t xml:space="preserve">IA function uses an audit automation tool to support planning. </t>
  </si>
  <si>
    <t xml:space="preserve"> Perform and document thorough root cause analyses (process, system, people) of any [deviations] audit findings.</t>
  </si>
  <si>
    <t>Perform the audit engagement:
 - Apply specific audit procedures.
 -  Document the procedures performed and their results.
 - Evaluate the information obtained.
 -  Draw specific conclusions and develop recommendations.</t>
  </si>
  <si>
    <t>Perform the audit engagement:
 - Conduct specific audit tests or methodologies that are relevant to achieve the audit objectives.
[ -  Draw specific conclusions and develop recommendations.]
 - Provide overall assurance and/or conclusions on the results of the audit engagement.</t>
  </si>
  <si>
    <t>Communicating the results of the audit engagement follows an established process.</t>
  </si>
  <si>
    <t xml:space="preserve">Communicate the results of the audit engagement:
 - Prepare the report or other mechanism to communicate the engagement results.
 - Establish and maintain a system to monitor the disposition of results communicated to management [(e.g., a follow-up process to ensure management actions have been effectively implemented).]
 -  Errors identified in the QAIP process are corrected [if necessary] prior to publishing the final report.
 - Only include "Conforms with the International Standards for the Professional Practice of internal auditing” if the results of the quality assurance and improvement program support this statement.
</t>
  </si>
  <si>
    <t>Audit ratings and conclusions express an opinion for each audit engagement performed during the specific period, supported by sufficient and competent audit evidence gathered in accordance with the Standards.</t>
  </si>
  <si>
    <t>Leverage multiple engagements to provide assurance over systems of controls.</t>
  </si>
  <si>
    <t xml:space="preserve">  Develop a dashboard to monitor corrective action identified on the annual internal assessment or external quality assurance review.</t>
  </si>
  <si>
    <t xml:space="preserve">  Share dashboard with senior management and the Audit Committee.</t>
  </si>
  <si>
    <t xml:space="preserve">  Ongoing internal monitoring and continuous improvement efforts for the audit process.</t>
  </si>
  <si>
    <t xml:space="preserve"> A 3-year cycle of external assessments: either a self-assessment with an independent validator, or full external assessment.</t>
  </si>
  <si>
    <t xml:space="preserve"> Reflect in the IA charter the direct functional reporting relationship of the Chief Audit Executive to the Audit Committee and the administrative reporting relationship to the head of the agency.                                                                                                </t>
  </si>
  <si>
    <t xml:space="preserve"> Review and update the charter and obtain senior management and/or  Audit Committee approval [or renumerate,] at least annually.</t>
  </si>
  <si>
    <t xml:space="preserve"> Include IA purpose and authority to "provide assurance on governance, risk management and control" in the IA charter.</t>
  </si>
  <si>
    <t xml:space="preserve"> Include in the charter the authority to provide forward-looking audits (ex: addressing compliance and internal controls from the beginning of a project or new strategy, in order to identify potential holes and weaknesses where mistakes, omissions, or even fraud could be perpetrated.)</t>
  </si>
  <si>
    <t>Periodically the effectiveness of data analytics in audits is evaluated by the IA function to improve the use of data analytics in preparing audit findings. Provide assurance on a continuous basis: e.g. KPI's / "push the button" dashboard (continuous monitoring)</t>
  </si>
  <si>
    <t xml:space="preserve"> Attest to the reasonableness of management’s assertion or representation (if available) on the effectiveness of its governance, risk management, and control processes achieving business objectives by:
- Reviewing the adequacy and results of management’s monitoring activities.
- Assessing the transparency, fairness, and consistency of management’s conclusions concerning the results.</t>
  </si>
  <si>
    <t xml:space="preserve"> Assess the effectiveness and efficiency of the governance, risk management, and control processes.  This includes any one of these items: 
- assessing and making appropriate recommendations for improving the governance process.
- Evaluate the effectiveness and contributing to the improvement of risk management processes.
- Assist the agency in maintaining effective controls by evaluating their effectiveness and efficiency and by promoting continuous improvement.</t>
  </si>
  <si>
    <t>[ Strategic aspects] IA coverage of agency strategic priorities and objectives is ad hoc and unstructured.</t>
  </si>
  <si>
    <t>Strategy process auditing, excluding evaluation:
IA conducts engagements that focus on the implementation and the execution of strategy, or drivers of agency strategy. Examples include any one of these: 
 - The IA function verifies underlying analysis and assumptions made during the strategy formulation process that leads to a new 5-year strategy.
 - The IA function performs an audit on the strategy of a program/unit. One of the checks is the alignment with the agency's strategy.</t>
  </si>
  <si>
    <t>Strategy evaluation auditing: 
IA conducts audit engagements that evaluate the outcomes of strategic priorities. [ and covers strategy evaluation (‘outcome’) conducted within the agency.]</t>
  </si>
  <si>
    <t>No specific attention is paid to soft controls, which are controls or governance that cannot be objectively measured. Examples include HR coaching, corporate culture, and employee morale.</t>
  </si>
  <si>
    <t xml:space="preserve"> IA Function provides advice as part of  their assurance services, including supporting management with implementation recommendations. </t>
  </si>
  <si>
    <t xml:space="preserve"> Proactively facilitate management's learning on the effects of a changing extermal environment on the agency.</t>
  </si>
  <si>
    <t xml:space="preserve"> Initiate training and sponsor innovative research and knowledge sharing on topics such as culture and behavior, data analytics, or other topics. </t>
  </si>
  <si>
    <t xml:space="preserve">IA function is part of a larger organizational unit within the agency. </t>
  </si>
  <si>
    <t>IA's oversight body consists of employees of the agency and external members. Internal members comprise the voting majority.</t>
  </si>
  <si>
    <t>IA's oversight body consists of employees of the agency and external members. External members comprise the voting majority.</t>
  </si>
  <si>
    <t>IA has a channel for recommending and contributing to the oversight body's charter.</t>
  </si>
  <si>
    <t>IA has a channel for recommending attributes for the oversight body's membership, and contributing to member training.</t>
  </si>
  <si>
    <t>IA's oversight body consists entirely of employees of the agency.</t>
  </si>
  <si>
    <t>The IA oversight body applies leading practices external to the agency to improve the governance, risk management, and control processes within the agency, including the means by which the oversight body discharges its responsibilities.</t>
  </si>
  <si>
    <t>Interaction between the Chair of the oversight body and the CAE occurs only during established AC meetings.</t>
  </si>
  <si>
    <t>The oversight body Chair is actively involved in evaluating the IA function, and meets with the CAE on a regular cadence to collaborate and guide IA function activity.</t>
  </si>
  <si>
    <t>Appointment and dismissal of the CAE is performed by the oversight body, who is involved in determining the requirements for the CAE. The appointment or dismissal proposal, including a recommendation, is issued by the oversight body.</t>
  </si>
  <si>
    <t>The oversight body Chair meets with the CAE outside of AC meetings as needed, when the CAE requests it.</t>
  </si>
  <si>
    <t>The oversight body Chair meets with the CAE outside of AC meetings on a regular cadence to inform the Chair of IA function activity.</t>
  </si>
  <si>
    <t>IA engagements describe clearly any systemic exception to the 3 lines of defense activities and safeguards (where independence is impaired) and present to the Audit Committee. Potential for impaired independence is formalized in the IA Charter and approved by the Audit Committee.</t>
  </si>
  <si>
    <t>3 lines of defense are fully implemented, allowing the IA function to dedicate resources wholly toward assurance assessments of established control and governance frameworks.</t>
  </si>
  <si>
    <t xml:space="preserve">IA's authority to have access to all information, assets, and people is not documented. </t>
  </si>
  <si>
    <t>IA Charter establishes the authority to employ appropriate inquiry techniques to the agency's information, assets, and people without impediment in the pursuit of audit objectives.</t>
  </si>
  <si>
    <t>IA Charter establishes the authority for IA to escalate requests for access and inquiry if necessary, in the pursuit of audit objectives.</t>
  </si>
  <si>
    <t>The Audit Committee and agency leadership provide the IA function the appropriate mandate proactively; auditors need not request permission from them on a case-by-case basis.</t>
  </si>
  <si>
    <t>Limited awareness of IA within the agency; IA conducts outreach and training to management-level employees.</t>
  </si>
  <si>
    <t>Limited awareness of IA within the agency; sources of general information are published or made available for agency employees to review.</t>
  </si>
  <si>
    <t>IA and senior management meet regularly to:
 - Increase management’s awareness of governance, risk assessment, auditing, and the value of a strong control environment, and
 - Increase IA's awareness of evolving risk and control issues in the agency.</t>
  </si>
  <si>
    <t xml:space="preserve">IA function conducts outreach and training to all employees of the agency. </t>
  </si>
  <si>
    <t>Policies and procedures have been established for the IA function to communicate, interact, and report to the senior management or other processes and programs.</t>
  </si>
  <si>
    <t>The IA function is a known resource throughout the agency. Agency leadership reaches out to IA for controlling guidance, risk awareness, and governance expertise.</t>
  </si>
  <si>
    <t>Occasional communication to the agency or oversight body regarding the IA function. Format and content is ad hoc.</t>
  </si>
  <si>
    <t>There is regular communication to the agency or oversight body regarding the IA function, with established format and content.</t>
  </si>
  <si>
    <t>Grand Total</t>
  </si>
  <si>
    <t>Topic Score</t>
  </si>
  <si>
    <t>SubTheme Score</t>
  </si>
  <si>
    <t>Theme Score</t>
  </si>
  <si>
    <t>There is an informal or ad hoc plan for the IA function.</t>
  </si>
  <si>
    <t>There is an informal or ad hoc system to track cost associated with IA function.</t>
  </si>
  <si>
    <t>There is a system in place to track all costs associated with IA function.</t>
  </si>
  <si>
    <t>Assess options to address staffing gaps, such as revised or additional procedures, practices and/or tools, additional and/or different staff, co-sourcing, or outsourcing arrangements.</t>
  </si>
  <si>
    <t>Optimize recruiting to keep pace with future needed competencies for IA coverage and priorities.</t>
  </si>
  <si>
    <t>Analyze the gap between existing resource levels and the desired competencies within the IA function. Recruit staff that have the missing competencies.</t>
  </si>
  <si>
    <t>3 lines of defense are informal and ad hoc.</t>
  </si>
  <si>
    <t>Awareness of IA function within agency is haphazard or as needed.</t>
  </si>
  <si>
    <t>Informal or ad hoc division of tasks.</t>
  </si>
  <si>
    <t>Informal or ad hoc approach to outsourcing or co-sourcing.</t>
  </si>
  <si>
    <t>Performance measures are informal and ad hoc to measure the effectiveness and efficiency of the IA function.</t>
  </si>
  <si>
    <t>Performance measures are not reported to any governing body.</t>
  </si>
  <si>
    <t>Overview of the audit universe is haphazard, out of date, or incomplete.</t>
  </si>
  <si>
    <t>Facilitate an annual risk assessment as input for the audit plan.</t>
  </si>
  <si>
    <t>Risk assessment is siloed and incomplete, not regularly updated.</t>
  </si>
  <si>
    <t>QA exists but is undocumented, incomplete, or not timely.</t>
  </si>
  <si>
    <t>Preparations for individual audits are unstructured; no formal practice to communicate audit engagements to the auditee.</t>
  </si>
  <si>
    <t>Audit results are reported informally; reporting formats and structures are varied.</t>
  </si>
  <si>
    <t>Reviews are ad hoc, upon request by auditor, from peers or colleagues.</t>
  </si>
  <si>
    <t>The use of data analytics is considered for engagements in data-rich environments.
(Typically, less complex tools are used like Excel)</t>
  </si>
  <si>
    <t xml:space="preserve"> Unstructured ad hoc approach for using data analytics.</t>
  </si>
  <si>
    <t>The use of data analytics is considered for all engagements including qualitative assessments.
(Typically, less complex tools are used like Excel)</t>
  </si>
  <si>
    <t>IA coverage of soft controls is ad hoc or unstructured. (are controls or governance that cannot be objectively measured. Examples include HR coaching, corporate culture, and employee morale.)</t>
  </si>
  <si>
    <t>Performance measures are mainly quantitative and focused on basic efficiency metrics. Client satisfaction ratings from engagement survey are also tracked.</t>
  </si>
  <si>
    <t>Through consultations with senior management and/or other stakeholders, IA identifies the areas/issues that are considered as priorities to be addressed by the IA function.</t>
  </si>
  <si>
    <t>Obtain the Audit Committee’s approval of the plan or changes to the plan, and obtain resources from senior management for the resources required to implement the plan.</t>
  </si>
  <si>
    <r>
      <t xml:space="preserve">[Obtain [senior management’s and/or] the Audit Committee’s approval of the plan or changes to the plan and the resources required to implement the plan.] </t>
    </r>
    <r>
      <rPr>
        <i/>
        <sz val="11"/>
        <color theme="1"/>
        <rFont val="Calibri"/>
        <family val="2"/>
        <scheme val="minor"/>
      </rPr>
      <t>Obtain the Audit Committee’s approval of the plan or changes to the plan, and obtain resources from senior management for the resources required to implement the plan.</t>
    </r>
  </si>
  <si>
    <t>Ad hoc review to support exercise due professional care (including adequate proficiency in specialties such as IT &amp; Fraud) in conducting assurance and consulting engagements.</t>
  </si>
  <si>
    <t>Perform the audit engagement:
 -  Apply specific audit procedures.
 -  Document the procedures performed and their results.
 -  Evaluate the information obtained.
 -  Conduct specific audit tests or methodologies that are relevant to support audit conclusions with evidence.
 -  Draw specific conclusions and develop recommendations.
 -  Provide overall assurance of audit area based on the results of the audit engagement.</t>
  </si>
  <si>
    <t xml:space="preserve"> Perform and document thorough root cause analyses (process, system, people) of any audit findings.</t>
  </si>
  <si>
    <t>Compare current audit findings and assurance rating against previous audits to provide a point of view of progress. Share the results of the trend analysis with management.</t>
  </si>
  <si>
    <r>
      <rPr>
        <i/>
        <sz val="11"/>
        <rFont val="Calibri"/>
        <family val="2"/>
        <scheme val="minor"/>
      </rPr>
      <t>Compare current audit findings and assurance rating against previous audits to provide a point of view of progress.</t>
    </r>
    <r>
      <rPr>
        <sz val="11"/>
        <rFont val="Calibri"/>
        <family val="2"/>
        <scheme val="minor"/>
      </rPr>
      <t xml:space="preserve"> Share the results of the trend analysis with management.</t>
    </r>
  </si>
  <si>
    <t xml:space="preserve"> Review and update the charter and obtain Audit Committee approval at least annually.</t>
  </si>
  <si>
    <t xml:space="preserve"> IA function does not provide any consulting services; IA resources are focused on assurance.</t>
  </si>
  <si>
    <r>
      <t xml:space="preserve"> IA function does not provide any consulting services;</t>
    </r>
    <r>
      <rPr>
        <i/>
        <sz val="11"/>
        <rFont val="Calibri"/>
        <family val="2"/>
        <scheme val="minor"/>
      </rPr>
      <t xml:space="preserve"> IA resources are focused on assurance.</t>
    </r>
  </si>
  <si>
    <t>IA coverage of agency strategic priorities and objectives is ad hoc and unstructured.</t>
  </si>
  <si>
    <t>Average of Score</t>
  </si>
  <si>
    <t>Maturity Target</t>
  </si>
  <si>
    <t>Reports on the results of performance measures shared externally. 
Some example include regulators, public, or other stakeholders</t>
  </si>
  <si>
    <t>Occasional reports to Audit Committee on performance as required by IPPF: Policies &amp; Procedures, Purpose &amp; Authority, Continuing Education, QAIP, and Ethics &amp; Independence. No additional performance measures around efficiency or effectiveness are reported.</t>
  </si>
  <si>
    <t>Structured and regular reports to Audit Committee on the results of performance measures for IA management: Policies &amp; Procedures, Purpose &amp; Authority, Continuing Education, QAIP, and Ethics &amp; Independence. No additional performance measures around efficiency or effectiveness are reported.</t>
  </si>
  <si>
    <t>Structured and regular reports to senior management and Audit Committee on the results of performance measures for IA management: Policies &amp; Procedures, Purpose &amp; Authority, Continuing Education, QAIP, and Ethics &amp; Independence, including additional performance measures around efficiency or effectiveness are reported.</t>
  </si>
  <si>
    <t>Structured and regular reports to senior management and Audit Committee on the results of performance measures for IA management: Policies &amp; Procedures, Purpose &amp; Authority, Continuing Education, QAIP, and Ethics &amp; Independence. No additional performance measures around efficiency or effectiveness are reported.</t>
  </si>
  <si>
    <t>&gt;= 85%</t>
  </si>
  <si>
    <t>Mature IA function</t>
  </si>
  <si>
    <t>50% - 84%</t>
  </si>
  <si>
    <t>Moderately mature, opportunities for improvement</t>
  </si>
  <si>
    <t>&lt;= 49%</t>
  </si>
  <si>
    <t>The IA function receives all funding required to deliver the assurance and advisory services needed to complete the Audit Plan approved by the Audit Committee.</t>
  </si>
  <si>
    <t>Aggregated Scorecard</t>
  </si>
  <si>
    <t>DAS</t>
  </si>
  <si>
    <t>Mark a "1" in column F for every Description that is true for DAS IA.</t>
  </si>
  <si>
    <t>Internal Audit Comment</t>
  </si>
  <si>
    <t>Immature IA function, recommend steps towards greater maturity.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</si>
</sst>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sz val="11"/>
      <color theme="1"/>
      <name val="Calibri"/>
      <family val="2"/>
      <scheme val="minor"/>
    </font>
    <font>
      <sz val="11"/>
      <name val="Calibri"/>
      <family val="2"/>
    </font>
    <font>
      <i/>
      <sz val="11"/>
      <color theme="1"/>
      <name val="Calibri"/>
      <family val="2"/>
      <scheme val="minor"/>
    </font>
    <font>
      <i/>
      <sz val="11"/>
      <name val="Calibri"/>
      <family val="2"/>
      <scheme val="minor"/>
    </font>
    <font>
      <b/>
      <sz val="12"/>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8"/>
      <color theme="9" tint="-0.499984740745262"/>
      <name val="Calibri"/>
      <family val="2"/>
      <scheme val="minor"/>
    </font>
    <font>
      <strike/>
      <sz val="11"/>
      <color theme="1"/>
      <name val="Calibri"/>
      <family val="2"/>
      <scheme val="minor"/>
    </font>
    <font>
      <sz val="9"/>
      <color indexed="81"/>
      <name val="Tahoma"/>
      <family val="2"/>
    </font>
    <font>
      <b/>
      <sz val="9"/>
      <color indexed="81"/>
      <name val="Tahoma"/>
      <family val="2"/>
    </font>
    <font>
      <b/>
      <sz val="16"/>
      <color theme="4" tint="-0.249977111117893"/>
      <name val="Calibri"/>
      <family val="2"/>
      <scheme val="minor"/>
    </font>
  </fonts>
  <fills count="9">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79998168889431442"/>
        <bgColor indexed="64"/>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indexed="64"/>
      </left>
      <right style="medium">
        <color indexed="64"/>
      </right>
      <top style="medium">
        <color indexed="64"/>
      </top>
      <bottom style="medium">
        <color indexed="64"/>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249977111117893"/>
      </left>
      <right style="thin">
        <color theme="0" tint="-0.249977111117893"/>
      </right>
      <top/>
      <bottom style="thin">
        <color theme="0" tint="-0.249977111117893"/>
      </bottom>
      <diagonal/>
    </border>
    <border>
      <left style="medium">
        <color indexed="64"/>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top style="medium">
        <color indexed="64"/>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medium">
        <color indexed="64"/>
      </bottom>
      <diagonal/>
    </border>
    <border>
      <left style="medium">
        <color indexed="64"/>
      </left>
      <right style="medium">
        <color indexed="64"/>
      </right>
      <top style="medium">
        <color indexed="64"/>
      </top>
      <bottom style="thin">
        <color theme="1" tint="0.499984740745262"/>
      </bottom>
      <diagonal/>
    </border>
    <border>
      <left style="medium">
        <color indexed="64"/>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style="medium">
        <color indexed="64"/>
      </bottom>
      <diagonal/>
    </border>
    <border>
      <left/>
      <right style="medium">
        <color indexed="64"/>
      </right>
      <top style="thin">
        <color theme="1" tint="0.499984740745262"/>
      </top>
      <bottom style="thin">
        <color theme="1" tint="0.499984740745262"/>
      </bottom>
      <diagonal/>
    </border>
    <border>
      <left/>
      <right style="medium">
        <color indexed="64"/>
      </right>
      <top style="thin">
        <color theme="1" tint="0.499984740745262"/>
      </top>
      <bottom style="medium">
        <color indexed="64"/>
      </bottom>
      <diagonal/>
    </border>
    <border>
      <left/>
      <right style="medium">
        <color indexed="64"/>
      </right>
      <top style="medium">
        <color indexed="64"/>
      </top>
      <bottom style="thin">
        <color theme="1" tint="0.499984740745262"/>
      </bottom>
      <diagonal/>
    </border>
  </borders>
  <cellStyleXfs count="5">
    <xf numFmtId="0" fontId="0" fillId="0" borderId="0"/>
    <xf numFmtId="9" fontId="4" fillId="0" borderId="0" applyFon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cellStyleXfs>
  <cellXfs count="100">
    <xf numFmtId="0" fontId="0" fillId="0" borderId="0" xfId="0"/>
    <xf numFmtId="0" fontId="0" fillId="0" borderId="0" xfId="0" applyFill="1" applyBorder="1"/>
    <xf numFmtId="0" fontId="0" fillId="0" borderId="0" xfId="0" applyFill="1" applyBorder="1" applyAlignment="1"/>
    <xf numFmtId="0" fontId="0" fillId="0" borderId="0" xfId="0" applyFill="1" applyBorder="1" applyAlignment="1">
      <alignment wrapText="1"/>
    </xf>
    <xf numFmtId="0" fontId="9" fillId="5" borderId="0" xfId="2"/>
    <xf numFmtId="0" fontId="0" fillId="0" borderId="0" xfId="0" applyFont="1" applyFill="1"/>
    <xf numFmtId="0" fontId="11" fillId="7" borderId="0" xfId="4"/>
    <xf numFmtId="0" fontId="10" fillId="6" borderId="0" xfId="3"/>
    <xf numFmtId="0" fontId="0" fillId="0" borderId="0" xfId="0" applyBorder="1"/>
    <xf numFmtId="0" fontId="12" fillId="0" borderId="0" xfId="0" applyFont="1"/>
    <xf numFmtId="0" fontId="13" fillId="0" borderId="0" xfId="0" applyFont="1"/>
    <xf numFmtId="0" fontId="0" fillId="0" borderId="0" xfId="0" applyAlignment="1">
      <alignment vertical="top"/>
    </xf>
    <xf numFmtId="0" fontId="16" fillId="0" borderId="0" xfId="0" applyFont="1"/>
    <xf numFmtId="0" fontId="0" fillId="0" borderId="0" xfId="0" applyFill="1" applyBorder="1" applyAlignment="1">
      <alignment horizontal="center" wrapText="1"/>
    </xf>
    <xf numFmtId="0" fontId="0" fillId="0" borderId="0" xfId="0" applyFill="1" applyBorder="1" applyAlignment="1">
      <alignment horizontal="center"/>
    </xf>
    <xf numFmtId="0" fontId="1" fillId="3" borderId="4" xfId="0" applyFont="1" applyFill="1" applyBorder="1" applyAlignment="1">
      <alignment horizontal="center"/>
    </xf>
    <xf numFmtId="0" fontId="1" fillId="3" borderId="4" xfId="0" applyFont="1" applyFill="1" applyBorder="1" applyAlignment="1">
      <alignment horizontal="center" wrapText="1"/>
    </xf>
    <xf numFmtId="0" fontId="0" fillId="0" borderId="4" xfId="0" applyFill="1" applyBorder="1" applyAlignment="1"/>
    <xf numFmtId="0" fontId="0" fillId="0" borderId="4" xfId="0" applyFill="1" applyBorder="1" applyAlignment="1">
      <alignment wrapText="1"/>
    </xf>
    <xf numFmtId="0" fontId="0" fillId="0" borderId="4" xfId="0" applyFill="1" applyBorder="1" applyAlignment="1">
      <alignment horizontal="center" wrapText="1"/>
    </xf>
    <xf numFmtId="0" fontId="0" fillId="0" borderId="4" xfId="0" applyFill="1" applyBorder="1" applyAlignment="1">
      <alignment horizontal="center"/>
    </xf>
    <xf numFmtId="0" fontId="0" fillId="0" borderId="4" xfId="0" applyFill="1" applyBorder="1" applyAlignment="1">
      <alignment vertical="top" wrapText="1"/>
    </xf>
    <xf numFmtId="0" fontId="0" fillId="0" borderId="4" xfId="0" applyFill="1" applyBorder="1"/>
    <xf numFmtId="0" fontId="2" fillId="0" borderId="4" xfId="0" applyFont="1" applyFill="1" applyBorder="1" applyAlignment="1">
      <alignment wrapText="1"/>
    </xf>
    <xf numFmtId="0" fontId="0" fillId="0" borderId="4" xfId="0" applyFont="1" applyFill="1" applyBorder="1" applyAlignment="1">
      <alignment wrapText="1"/>
    </xf>
    <xf numFmtId="0" fontId="2" fillId="0" borderId="4" xfId="0" applyFont="1" applyFill="1" applyBorder="1" applyAlignment="1">
      <alignment horizontal="left" vertical="top" wrapText="1"/>
    </xf>
    <xf numFmtId="0" fontId="2" fillId="0" borderId="4" xfId="0" applyFont="1" applyFill="1" applyBorder="1" applyAlignment="1">
      <alignment vertical="top" wrapText="1"/>
    </xf>
    <xf numFmtId="49" fontId="2" fillId="0" borderId="4" xfId="0" quotePrefix="1" applyNumberFormat="1" applyFont="1" applyFill="1" applyBorder="1" applyAlignment="1">
      <alignment horizontal="left" vertical="top" wrapText="1"/>
    </xf>
    <xf numFmtId="0" fontId="2" fillId="0" borderId="4" xfId="0" applyFont="1" applyFill="1" applyBorder="1" applyAlignment="1">
      <alignment horizontal="left" wrapText="1"/>
    </xf>
    <xf numFmtId="0" fontId="2" fillId="0" borderId="4" xfId="0" quotePrefix="1" applyFont="1" applyFill="1" applyBorder="1" applyAlignment="1">
      <alignment vertical="top" wrapText="1"/>
    </xf>
    <xf numFmtId="0" fontId="2" fillId="0" borderId="4" xfId="0" quotePrefix="1" applyFont="1" applyFill="1" applyBorder="1" applyAlignment="1">
      <alignment horizontal="left" wrapText="1"/>
    </xf>
    <xf numFmtId="0" fontId="2" fillId="0" borderId="4" xfId="0" quotePrefix="1" applyFont="1" applyFill="1" applyBorder="1" applyAlignment="1">
      <alignment horizontal="left" vertical="top" wrapText="1"/>
    </xf>
    <xf numFmtId="49" fontId="2" fillId="0" borderId="4" xfId="0" applyNumberFormat="1" applyFont="1" applyFill="1" applyBorder="1" applyAlignment="1">
      <alignment horizontal="left" vertical="top" wrapText="1"/>
    </xf>
    <xf numFmtId="0" fontId="0" fillId="0" borderId="4" xfId="0" quotePrefix="1" applyFill="1" applyBorder="1" applyAlignment="1">
      <alignment wrapText="1"/>
    </xf>
    <xf numFmtId="2" fontId="2" fillId="0" borderId="4" xfId="0" applyNumberFormat="1" applyFont="1" applyFill="1" applyBorder="1" applyAlignment="1">
      <alignment horizontal="left" vertical="top" wrapText="1"/>
    </xf>
    <xf numFmtId="0" fontId="5" fillId="0" borderId="4" xfId="0" applyFont="1" applyFill="1" applyBorder="1" applyAlignment="1">
      <alignment vertical="top" wrapText="1"/>
    </xf>
    <xf numFmtId="0" fontId="1" fillId="0" borderId="4" xfId="0" applyFont="1" applyFill="1" applyBorder="1" applyAlignment="1">
      <alignment horizontal="right" wrapText="1"/>
    </xf>
    <xf numFmtId="0" fontId="1" fillId="2" borderId="4" xfId="0" applyFont="1" applyFill="1" applyBorder="1" applyAlignment="1">
      <alignment horizontal="center"/>
    </xf>
    <xf numFmtId="0" fontId="1" fillId="2" borderId="4" xfId="0" applyFont="1" applyFill="1" applyBorder="1" applyAlignment="1">
      <alignment horizontal="center" wrapText="1"/>
    </xf>
    <xf numFmtId="0" fontId="2" fillId="0" borderId="4" xfId="0" quotePrefix="1" applyNumberFormat="1" applyFont="1" applyFill="1" applyBorder="1" applyAlignment="1">
      <alignment wrapText="1"/>
    </xf>
    <xf numFmtId="0" fontId="2" fillId="0" borderId="4" xfId="0" quotePrefix="1" applyFont="1" applyFill="1" applyBorder="1" applyAlignment="1">
      <alignment wrapText="1"/>
    </xf>
    <xf numFmtId="0" fontId="2" fillId="0" borderId="4" xfId="0" applyNumberFormat="1" applyFont="1" applyFill="1" applyBorder="1" applyAlignment="1">
      <alignment wrapText="1"/>
    </xf>
    <xf numFmtId="1" fontId="2" fillId="0" borderId="4" xfId="0" applyNumberFormat="1" applyFont="1" applyFill="1" applyBorder="1" applyAlignment="1">
      <alignment wrapText="1"/>
    </xf>
    <xf numFmtId="0" fontId="0" fillId="0" borderId="4" xfId="0" applyFill="1" applyBorder="1" applyAlignment="1">
      <alignment horizontal="left" vertical="center"/>
    </xf>
    <xf numFmtId="1" fontId="0" fillId="0" borderId="4" xfId="0" applyNumberFormat="1" applyFill="1" applyBorder="1" applyAlignment="1">
      <alignment wrapText="1"/>
    </xf>
    <xf numFmtId="1" fontId="5" fillId="0" borderId="4" xfId="0" applyNumberFormat="1" applyFont="1" applyFill="1" applyBorder="1" applyAlignment="1">
      <alignment wrapText="1"/>
    </xf>
    <xf numFmtId="0" fontId="0" fillId="0" borderId="5" xfId="0" applyFill="1" applyBorder="1" applyAlignment="1">
      <alignment wrapText="1"/>
    </xf>
    <xf numFmtId="0" fontId="0" fillId="0" borderId="5" xfId="0" applyFill="1" applyBorder="1"/>
    <xf numFmtId="0" fontId="1" fillId="0" borderId="7" xfId="0" applyFont="1" applyFill="1" applyBorder="1" applyAlignment="1">
      <alignment horizontal="right" wrapText="1"/>
    </xf>
    <xf numFmtId="0" fontId="1" fillId="3" borderId="7" xfId="0" applyFont="1" applyFill="1" applyBorder="1" applyAlignment="1">
      <alignment horizontal="center" wrapText="1"/>
    </xf>
    <xf numFmtId="0" fontId="0" fillId="0" borderId="7" xfId="0" applyFill="1" applyBorder="1" applyAlignment="1">
      <alignment horizontal="center" wrapText="1"/>
    </xf>
    <xf numFmtId="0" fontId="2" fillId="0" borderId="7" xfId="0" applyFont="1" applyFill="1" applyBorder="1" applyAlignment="1">
      <alignment horizontal="center" wrapText="1"/>
    </xf>
    <xf numFmtId="0" fontId="2" fillId="0" borderId="7" xfId="0" quotePrefix="1" applyNumberFormat="1" applyFont="1" applyFill="1" applyBorder="1" applyAlignment="1">
      <alignment horizontal="center" wrapText="1"/>
    </xf>
    <xf numFmtId="0" fontId="2" fillId="0" borderId="7" xfId="0" quotePrefix="1" applyFont="1" applyFill="1" applyBorder="1" applyAlignment="1">
      <alignment horizontal="center" wrapText="1"/>
    </xf>
    <xf numFmtId="0" fontId="2" fillId="0" borderId="7" xfId="0" applyNumberFormat="1" applyFont="1" applyFill="1" applyBorder="1" applyAlignment="1">
      <alignment horizontal="center" wrapText="1"/>
    </xf>
    <xf numFmtId="1" fontId="2" fillId="0" borderId="7" xfId="0" applyNumberFormat="1" applyFont="1" applyFill="1" applyBorder="1" applyAlignment="1">
      <alignment horizontal="center" wrapText="1"/>
    </xf>
    <xf numFmtId="1" fontId="0" fillId="0" borderId="7" xfId="0" applyNumberFormat="1" applyFill="1" applyBorder="1" applyAlignment="1">
      <alignment horizontal="center" wrapText="1"/>
    </xf>
    <xf numFmtId="1" fontId="5" fillId="0" borderId="7" xfId="0" applyNumberFormat="1" applyFont="1" applyFill="1" applyBorder="1" applyAlignment="1">
      <alignment horizontal="center" wrapText="1"/>
    </xf>
    <xf numFmtId="0" fontId="1" fillId="3" borderId="8" xfId="0" applyFont="1" applyFill="1" applyBorder="1" applyAlignment="1">
      <alignment horizontal="center"/>
    </xf>
    <xf numFmtId="0" fontId="0" fillId="0" borderId="8" xfId="0" applyFill="1" applyBorder="1" applyAlignment="1">
      <alignment horizontal="center"/>
    </xf>
    <xf numFmtId="0" fontId="0" fillId="0" borderId="10" xfId="0" applyFill="1" applyBorder="1" applyAlignment="1">
      <alignment horizontal="center"/>
    </xf>
    <xf numFmtId="0" fontId="1" fillId="3" borderId="9" xfId="0" applyFont="1" applyFill="1" applyBorder="1" applyAlignment="1">
      <alignment horizontal="center"/>
    </xf>
    <xf numFmtId="0" fontId="1" fillId="0" borderId="9" xfId="0" applyFont="1" applyFill="1" applyBorder="1" applyAlignment="1">
      <alignment horizontal="center"/>
    </xf>
    <xf numFmtId="0" fontId="0" fillId="0" borderId="9" xfId="0" applyBorder="1"/>
    <xf numFmtId="0" fontId="0" fillId="0" borderId="6"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9" fontId="0" fillId="0" borderId="16" xfId="1" applyFont="1" applyBorder="1"/>
    <xf numFmtId="9" fontId="0" fillId="0" borderId="17" xfId="1" applyFont="1" applyBorder="1"/>
    <xf numFmtId="9" fontId="0" fillId="0" borderId="18" xfId="1" applyFont="1" applyBorder="1"/>
    <xf numFmtId="0" fontId="1" fillId="4" borderId="6" xfId="0" applyFont="1" applyFill="1" applyBorder="1"/>
    <xf numFmtId="0" fontId="1" fillId="8" borderId="6" xfId="0" applyFont="1" applyFill="1" applyBorder="1"/>
    <xf numFmtId="0" fontId="0" fillId="0" borderId="1" xfId="0" applyBorder="1"/>
    <xf numFmtId="0" fontId="0" fillId="0" borderId="3" xfId="0" applyBorder="1"/>
    <xf numFmtId="9" fontId="8" fillId="0" borderId="1" xfId="1" applyFont="1" applyBorder="1" applyAlignment="1">
      <alignment horizontal="center"/>
    </xf>
    <xf numFmtId="9" fontId="8" fillId="0" borderId="2" xfId="1" applyFont="1" applyBorder="1" applyAlignment="1">
      <alignment horizontal="center"/>
    </xf>
    <xf numFmtId="9" fontId="8" fillId="0" borderId="3" xfId="1" applyFont="1" applyBorder="1" applyAlignment="1">
      <alignment horizontal="center"/>
    </xf>
    <xf numFmtId="9" fontId="0" fillId="0" borderId="19" xfId="1" applyFont="1" applyBorder="1" applyAlignment="1">
      <alignment horizontal="center" vertical="center"/>
    </xf>
    <xf numFmtId="9" fontId="0" fillId="0" borderId="20" xfId="1" applyFont="1" applyBorder="1" applyAlignment="1">
      <alignment horizontal="center" vertical="center"/>
    </xf>
    <xf numFmtId="9" fontId="0" fillId="0" borderId="21" xfId="1" applyFont="1" applyBorder="1" applyAlignment="1">
      <alignment horizontal="center" vertical="center"/>
    </xf>
    <xf numFmtId="9" fontId="0" fillId="0" borderId="24" xfId="1" applyFont="1" applyBorder="1" applyAlignment="1">
      <alignment horizontal="center" vertical="center"/>
    </xf>
    <xf numFmtId="9" fontId="0" fillId="0" borderId="22" xfId="1" applyFont="1" applyBorder="1" applyAlignment="1">
      <alignment horizontal="center" vertical="center"/>
    </xf>
    <xf numFmtId="9" fontId="0" fillId="0" borderId="23" xfId="1" applyFont="1" applyBorder="1" applyAlignment="1">
      <alignment horizontal="center" vertical="center"/>
    </xf>
    <xf numFmtId="9" fontId="0" fillId="0" borderId="4" xfId="1" applyFont="1" applyFill="1" applyBorder="1" applyAlignment="1">
      <alignment horizontal="center"/>
    </xf>
    <xf numFmtId="0" fontId="2" fillId="0" borderId="4" xfId="0" quotePrefix="1" applyFont="1" applyFill="1" applyBorder="1" applyAlignment="1">
      <alignment horizontal="left" vertical="top" wrapText="1"/>
    </xf>
    <xf numFmtId="0" fontId="0" fillId="0" borderId="4" xfId="0" applyFill="1" applyBorder="1" applyAlignment="1">
      <alignment horizontal="left"/>
    </xf>
    <xf numFmtId="0" fontId="0" fillId="0" borderId="4" xfId="0" applyFill="1" applyBorder="1" applyAlignment="1">
      <alignment horizontal="left" wrapText="1"/>
    </xf>
    <xf numFmtId="0" fontId="0" fillId="0" borderId="4" xfId="0" applyFill="1" applyBorder="1" applyAlignment="1">
      <alignment horizontal="left" vertical="center"/>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quotePrefix="1" applyFont="1" applyFill="1" applyBorder="1" applyAlignment="1">
      <alignment horizontal="center" vertical="top" wrapText="1"/>
    </xf>
    <xf numFmtId="0" fontId="2" fillId="0" borderId="4" xfId="0" quotePrefix="1" applyFont="1" applyFill="1" applyBorder="1" applyAlignment="1">
      <alignment horizontal="left" vertical="center" wrapText="1"/>
    </xf>
    <xf numFmtId="9" fontId="0" fillId="0" borderId="1" xfId="1" applyFont="1" applyFill="1" applyBorder="1" applyAlignment="1">
      <alignment horizontal="center"/>
    </xf>
    <xf numFmtId="9" fontId="0" fillId="0" borderId="2" xfId="1" applyFont="1" applyFill="1" applyBorder="1" applyAlignment="1">
      <alignment horizontal="center"/>
    </xf>
    <xf numFmtId="9" fontId="0" fillId="0" borderId="3" xfId="1" applyFont="1" applyFill="1" applyBorder="1" applyAlignment="1">
      <alignment horizontal="center"/>
    </xf>
    <xf numFmtId="0" fontId="0" fillId="0" borderId="4" xfId="0" applyFill="1" applyBorder="1" applyAlignment="1">
      <alignment horizontal="center" vertical="center"/>
    </xf>
    <xf numFmtId="49" fontId="2" fillId="0" borderId="4" xfId="0" quotePrefix="1" applyNumberFormat="1" applyFont="1" applyFill="1" applyBorder="1" applyAlignment="1">
      <alignment horizontal="left" vertical="center" wrapText="1"/>
    </xf>
  </cellXfs>
  <cellStyles count="5">
    <cellStyle name="Bad" xfId="3" builtinId="27"/>
    <cellStyle name="Good" xfId="2" builtinId="26"/>
    <cellStyle name="Neutral" xfId="4" builtinId="28"/>
    <cellStyle name="Normal" xfId="0" builtinId="0"/>
    <cellStyle name="Percent" xfId="1" builtinId="5"/>
  </cellStyles>
  <dxfs count="9">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78FFB-AA85-46F0-B224-686DA8496C20}">
  <sheetPr>
    <pageSetUpPr fitToPage="1"/>
  </sheetPr>
  <dimension ref="A1:H44"/>
  <sheetViews>
    <sheetView tabSelected="1" workbookViewId="0"/>
  </sheetViews>
  <sheetFormatPr defaultRowHeight="14.4" x14ac:dyDescent="0.3"/>
  <cols>
    <col min="1" max="1" width="44.109375" customWidth="1"/>
    <col min="2" max="2" width="36.5546875" customWidth="1"/>
    <col min="3" max="3" width="53.44140625" bestFit="1" customWidth="1"/>
    <col min="4" max="4" width="15.33203125" customWidth="1"/>
    <col min="5" max="5" width="16" bestFit="1" customWidth="1"/>
    <col min="6" max="6" width="11" bestFit="1" customWidth="1"/>
    <col min="7" max="7" width="15.88671875" bestFit="1" customWidth="1"/>
    <col min="8" max="8" width="12.44140625" bestFit="1" customWidth="1"/>
    <col min="10" max="10" width="10.5546875" customWidth="1"/>
  </cols>
  <sheetData>
    <row r="1" spans="1:8" x14ac:dyDescent="0.3">
      <c r="A1" s="8"/>
    </row>
    <row r="4" spans="1:8" ht="21.6" thickBot="1" x14ac:dyDescent="0.45">
      <c r="A4" s="12" t="s">
        <v>412</v>
      </c>
    </row>
    <row r="5" spans="1:8" ht="15" thickBot="1" x14ac:dyDescent="0.35">
      <c r="A5" s="74" t="s">
        <v>12</v>
      </c>
      <c r="B5" s="74" t="s">
        <v>13</v>
      </c>
      <c r="C5" s="74" t="s">
        <v>14</v>
      </c>
      <c r="D5" s="74" t="s">
        <v>400</v>
      </c>
      <c r="E5" s="74" t="s">
        <v>399</v>
      </c>
      <c r="F5" s="73" t="s">
        <v>360</v>
      </c>
      <c r="G5" s="73" t="s">
        <v>361</v>
      </c>
      <c r="H5" s="73" t="s">
        <v>362</v>
      </c>
    </row>
    <row r="6" spans="1:8" x14ac:dyDescent="0.3">
      <c r="A6" s="65" t="s">
        <v>0</v>
      </c>
      <c r="B6" s="66" t="s">
        <v>19</v>
      </c>
      <c r="C6" s="66" t="s">
        <v>20</v>
      </c>
      <c r="D6" s="66">
        <f>_xlfn.MAXIFS('DAS Adaptation'!$E$2:$E$242,'DAS Adaptation'!$C$2:$C$242,Scorecard!C6,'DAS Adaptation'!$B$2:$B$242,Scorecard!B6,'DAS Adaptation'!$A$2:$A$242,Scorecard!A6)</f>
        <v>4</v>
      </c>
      <c r="E6" s="66" t="e">
        <f>AVERAGEIFS('DAS Adaptation'!$G$2:$G$242,'DAS Adaptation'!$G$2:$G$242,"&lt;&gt;0",'DAS Adaptation'!$C$2:$C$242,Scorecard!C6,'DAS Adaptation'!$B$2:$B$242,Scorecard!B6,'DAS Adaptation'!$A$2:$A$242,Scorecard!A6)</f>
        <v>#DIV/0!</v>
      </c>
      <c r="F6" s="70" t="e">
        <f>E6/D6</f>
        <v>#DIV/0!</v>
      </c>
      <c r="G6" s="80" t="e">
        <f>SUM(E6:E7)/SUM(D6:D7)</f>
        <v>#DIV/0!</v>
      </c>
      <c r="H6" s="83" t="e">
        <f>SUM(E6:E11)/SUM(D6:D11)</f>
        <v>#DIV/0!</v>
      </c>
    </row>
    <row r="7" spans="1:8" ht="15" thickBot="1" x14ac:dyDescent="0.35">
      <c r="A7" s="67" t="s">
        <v>0</v>
      </c>
      <c r="B7" s="63" t="s">
        <v>19</v>
      </c>
      <c r="C7" s="63" t="s">
        <v>21</v>
      </c>
      <c r="D7" s="63">
        <f>_xlfn.MAXIFS('DAS Adaptation'!$E$2:$E$242,'DAS Adaptation'!$C$2:$C$242,Scorecard!C7,'DAS Adaptation'!$B$2:$B$242,Scorecard!B7,'DAS Adaptation'!$A$2:$A$242,Scorecard!A7)</f>
        <v>5</v>
      </c>
      <c r="E7" s="63" t="e">
        <f>AVERAGEIFS('DAS Adaptation'!$G$2:$G$242,'DAS Adaptation'!$G$2:$G$242,"&lt;&gt;0",'DAS Adaptation'!$C$2:$C$242,Scorecard!C7,'DAS Adaptation'!$B$2:$B$242,Scorecard!B7,'DAS Adaptation'!$A$2:$A$242,Scorecard!A7)</f>
        <v>#DIV/0!</v>
      </c>
      <c r="F7" s="71" t="e">
        <f t="shared" ref="F7:F40" si="0">E7/D7</f>
        <v>#DIV/0!</v>
      </c>
      <c r="G7" s="82"/>
      <c r="H7" s="84"/>
    </row>
    <row r="8" spans="1:8" x14ac:dyDescent="0.3">
      <c r="A8" s="67" t="s">
        <v>0</v>
      </c>
      <c r="B8" s="63" t="s">
        <v>1</v>
      </c>
      <c r="C8" s="63" t="s">
        <v>11</v>
      </c>
      <c r="D8" s="63">
        <f>_xlfn.MAXIFS('DAS Adaptation'!$E$2:$E$242,'DAS Adaptation'!$C$2:$C$242,Scorecard!C8,'DAS Adaptation'!$B$2:$B$242,Scorecard!B8,'DAS Adaptation'!$A$2:$A$242,Scorecard!A8)</f>
        <v>5</v>
      </c>
      <c r="E8" s="63" t="e">
        <f>AVERAGEIFS('DAS Adaptation'!$G$2:$G$242,'DAS Adaptation'!$G$2:$G$242,"&lt;&gt;0",'DAS Adaptation'!$C$2:$C$242,Scorecard!C8,'DAS Adaptation'!$B$2:$B$242,Scorecard!B8,'DAS Adaptation'!$A$2:$A$242,Scorecard!A8)</f>
        <v>#DIV/0!</v>
      </c>
      <c r="F8" s="71" t="e">
        <f t="shared" si="0"/>
        <v>#DIV/0!</v>
      </c>
      <c r="G8" s="80" t="e">
        <f>SUM(E8:E11)/SUM(D8:D11)</f>
        <v>#DIV/0!</v>
      </c>
      <c r="H8" s="84"/>
    </row>
    <row r="9" spans="1:8" x14ac:dyDescent="0.3">
      <c r="A9" s="67" t="s">
        <v>0</v>
      </c>
      <c r="B9" s="63" t="s">
        <v>1</v>
      </c>
      <c r="C9" s="63" t="s">
        <v>6</v>
      </c>
      <c r="D9" s="63">
        <v>2</v>
      </c>
      <c r="E9" s="63">
        <f>AVERAGEIFS('DAS Adaptation'!$G$2:$G$242,'DAS Adaptation'!$G$2:$G$242,"&lt;&gt;0",'DAS Adaptation'!$C$2:$C$242,Scorecard!C9,'DAS Adaptation'!$B$2:$B$242,Scorecard!B9,'DAS Adaptation'!$A$2:$A$242,Scorecard!A9)</f>
        <v>2</v>
      </c>
      <c r="F9" s="71">
        <f t="shared" si="0"/>
        <v>1</v>
      </c>
      <c r="G9" s="81"/>
      <c r="H9" s="84"/>
    </row>
    <row r="10" spans="1:8" x14ac:dyDescent="0.3">
      <c r="A10" s="67" t="s">
        <v>0</v>
      </c>
      <c r="B10" s="63" t="s">
        <v>1</v>
      </c>
      <c r="C10" s="63" t="s">
        <v>8</v>
      </c>
      <c r="D10" s="63">
        <f>_xlfn.MAXIFS('DAS Adaptation'!$E$2:$E$242,'DAS Adaptation'!$C$2:$C$242,Scorecard!C10,'DAS Adaptation'!$B$2:$B$242,Scorecard!B10,'DAS Adaptation'!$A$2:$A$242,Scorecard!A10)</f>
        <v>5</v>
      </c>
      <c r="E10" s="63">
        <f>AVERAGEIFS('DAS Adaptation'!$G$2:$G$242,'DAS Adaptation'!$G$2:$G$242,"&lt;&gt;0",'DAS Adaptation'!$C$2:$C$242,Scorecard!C10,'DAS Adaptation'!$B$2:$B$242,Scorecard!B10,'DAS Adaptation'!$A$2:$A$242,Scorecard!A10)</f>
        <v>3</v>
      </c>
      <c r="F10" s="71">
        <f t="shared" si="0"/>
        <v>0.6</v>
      </c>
      <c r="G10" s="81"/>
      <c r="H10" s="84"/>
    </row>
    <row r="11" spans="1:8" ht="15" thickBot="1" x14ac:dyDescent="0.35">
      <c r="A11" s="68" t="s">
        <v>0</v>
      </c>
      <c r="B11" s="69" t="s">
        <v>1</v>
      </c>
      <c r="C11" s="69" t="s">
        <v>2</v>
      </c>
      <c r="D11" s="69">
        <f>_xlfn.MAXIFS('DAS Adaptation'!$E$2:$E$242,'DAS Adaptation'!$C$2:$C$242,Scorecard!C11,'DAS Adaptation'!$B$2:$B$242,Scorecard!B11,'DAS Adaptation'!$A$2:$A$242,Scorecard!A11)</f>
        <v>5</v>
      </c>
      <c r="E11" s="69">
        <f>AVERAGEIFS('DAS Adaptation'!$G$2:$G$242,'DAS Adaptation'!$G$2:$G$242,"&lt;&gt;0",'DAS Adaptation'!$C$2:$C$242,Scorecard!C11,'DAS Adaptation'!$B$2:$B$242,Scorecard!B11,'DAS Adaptation'!$A$2:$A$242,Scorecard!A11)</f>
        <v>2.8571428571428572</v>
      </c>
      <c r="F11" s="72">
        <f t="shared" si="0"/>
        <v>0.5714285714285714</v>
      </c>
      <c r="G11" s="82"/>
      <c r="H11" s="85"/>
    </row>
    <row r="12" spans="1:8" x14ac:dyDescent="0.3">
      <c r="A12" s="65" t="s">
        <v>22</v>
      </c>
      <c r="B12" s="66" t="s">
        <v>22</v>
      </c>
      <c r="C12" s="66" t="s">
        <v>23</v>
      </c>
      <c r="D12" s="66">
        <f>_xlfn.MAXIFS('DAS Adaptation'!$E$2:$E$242,'DAS Adaptation'!$C$2:$C$242,Scorecard!C12,'DAS Adaptation'!$B$2:$B$242,Scorecard!B12,'DAS Adaptation'!$A$2:$A$242,Scorecard!A12)</f>
        <v>5</v>
      </c>
      <c r="E12" s="66" t="e">
        <f>AVERAGEIFS('DAS Adaptation'!$G$2:$G$242,'DAS Adaptation'!$G$2:$G$242,"&lt;&gt;0",'DAS Adaptation'!$C$2:$C$242,Scorecard!C12,'DAS Adaptation'!$B$2:$B$242,Scorecard!B12,'DAS Adaptation'!$A$2:$A$242,Scorecard!A12)</f>
        <v>#DIV/0!</v>
      </c>
      <c r="F12" s="70" t="e">
        <f t="shared" si="0"/>
        <v>#DIV/0!</v>
      </c>
      <c r="G12" s="80" t="e">
        <f>SUM(E12:E14)/SUM(D12:D14)</f>
        <v>#DIV/0!</v>
      </c>
      <c r="H12" s="83" t="e">
        <f>SUM(E12:E14)/SUM(D12:D14)</f>
        <v>#DIV/0!</v>
      </c>
    </row>
    <row r="13" spans="1:8" x14ac:dyDescent="0.3">
      <c r="A13" s="67" t="s">
        <v>22</v>
      </c>
      <c r="B13" s="63" t="s">
        <v>22</v>
      </c>
      <c r="C13" s="63" t="s">
        <v>27</v>
      </c>
      <c r="D13" s="63">
        <f>_xlfn.MAXIFS('DAS Adaptation'!$E$2:$E$242,'DAS Adaptation'!$C$2:$C$242,Scorecard!C13,'DAS Adaptation'!$B$2:$B$242,Scorecard!B13,'DAS Adaptation'!$A$2:$A$242,Scorecard!A13)</f>
        <v>5</v>
      </c>
      <c r="E13" s="63" t="e">
        <f>AVERAGEIFS('DAS Adaptation'!$G$2:$G$242,'DAS Adaptation'!$G$2:$G$242,"&lt;&gt;0",'DAS Adaptation'!$C$2:$C$242,Scorecard!C13,'DAS Adaptation'!$B$2:$B$242,Scorecard!B13,'DAS Adaptation'!$A$2:$A$242,Scorecard!A13)</f>
        <v>#DIV/0!</v>
      </c>
      <c r="F13" s="71" t="e">
        <f t="shared" si="0"/>
        <v>#DIV/0!</v>
      </c>
      <c r="G13" s="81"/>
      <c r="H13" s="84"/>
    </row>
    <row r="14" spans="1:8" ht="15" thickBot="1" x14ac:dyDescent="0.35">
      <c r="A14" s="68" t="s">
        <v>22</v>
      </c>
      <c r="B14" s="69" t="s">
        <v>22</v>
      </c>
      <c r="C14" s="69" t="s">
        <v>26</v>
      </c>
      <c r="D14" s="69">
        <f>_xlfn.MAXIFS('DAS Adaptation'!$E$2:$E$242,'DAS Adaptation'!$C$2:$C$242,Scorecard!C14,'DAS Adaptation'!$B$2:$B$242,Scorecard!B14,'DAS Adaptation'!$A$2:$A$242,Scorecard!A14)</f>
        <v>5</v>
      </c>
      <c r="E14" s="69" t="e">
        <f>AVERAGEIFS('DAS Adaptation'!$G$2:$G$242,'DAS Adaptation'!$G$2:$G$242,"&lt;&gt;0",'DAS Adaptation'!$C$2:$C$242,Scorecard!C14,'DAS Adaptation'!$B$2:$B$242,Scorecard!B14,'DAS Adaptation'!$A$2:$A$242,Scorecard!A14)</f>
        <v>#DIV/0!</v>
      </c>
      <c r="F14" s="72" t="e">
        <f t="shared" si="0"/>
        <v>#DIV/0!</v>
      </c>
      <c r="G14" s="82"/>
      <c r="H14" s="85"/>
    </row>
    <row r="15" spans="1:8" x14ac:dyDescent="0.3">
      <c r="A15" s="65" t="s">
        <v>30</v>
      </c>
      <c r="B15" s="66" t="s">
        <v>31</v>
      </c>
      <c r="C15" s="66" t="s">
        <v>50</v>
      </c>
      <c r="D15" s="66">
        <f>_xlfn.MAXIFS('DAS Adaptation'!$E$2:$E$242,'DAS Adaptation'!$C$2:$C$242,Scorecard!C15,'DAS Adaptation'!$B$2:$B$242,Scorecard!B15,'DAS Adaptation'!$A$2:$A$242,Scorecard!A15)</f>
        <v>5</v>
      </c>
      <c r="E15" s="66" t="e">
        <f>AVERAGEIFS('DAS Adaptation'!$G$2:$G$242,'DAS Adaptation'!$G$2:$G$242,"&lt;&gt;0",'DAS Adaptation'!$C$2:$C$242,Scorecard!C15,'DAS Adaptation'!$B$2:$B$242,Scorecard!B15,'DAS Adaptation'!$A$2:$A$242,Scorecard!A15)</f>
        <v>#DIV/0!</v>
      </c>
      <c r="F15" s="70" t="e">
        <f t="shared" si="0"/>
        <v>#DIV/0!</v>
      </c>
      <c r="G15" s="80" t="e">
        <f>SUM(E15:E17)/SUM(D15:D17)</f>
        <v>#DIV/0!</v>
      </c>
      <c r="H15" s="83" t="e">
        <f>SUM(E15:E17)/SUM(D15:D17)</f>
        <v>#DIV/0!</v>
      </c>
    </row>
    <row r="16" spans="1:8" x14ac:dyDescent="0.3">
      <c r="A16" s="67" t="s">
        <v>30</v>
      </c>
      <c r="B16" s="63" t="s">
        <v>31</v>
      </c>
      <c r="C16" s="63" t="s">
        <v>32</v>
      </c>
      <c r="D16" s="63">
        <f>_xlfn.MAXIFS('DAS Adaptation'!$E$2:$E$242,'DAS Adaptation'!$C$2:$C$242,Scorecard!C16,'DAS Adaptation'!$B$2:$B$242,Scorecard!B16,'DAS Adaptation'!$A$2:$A$242,Scorecard!A16)</f>
        <v>5</v>
      </c>
      <c r="E16" s="63" t="e">
        <f>AVERAGEIFS('DAS Adaptation'!$G$2:$G$242,'DAS Adaptation'!$G$2:$G$242,"&lt;&gt;0",'DAS Adaptation'!$C$2:$C$242,Scorecard!C16,'DAS Adaptation'!$B$2:$B$242,Scorecard!B16,'DAS Adaptation'!$A$2:$A$242,Scorecard!A16)</f>
        <v>#DIV/0!</v>
      </c>
      <c r="F16" s="71" t="e">
        <f t="shared" si="0"/>
        <v>#DIV/0!</v>
      </c>
      <c r="G16" s="81"/>
      <c r="H16" s="84"/>
    </row>
    <row r="17" spans="1:8" ht="15" thickBot="1" x14ac:dyDescent="0.35">
      <c r="A17" s="68" t="s">
        <v>30</v>
      </c>
      <c r="B17" s="69" t="s">
        <v>31</v>
      </c>
      <c r="C17" s="69" t="s">
        <v>44</v>
      </c>
      <c r="D17" s="69">
        <f>_xlfn.MAXIFS('DAS Adaptation'!$E$2:$E$242,'DAS Adaptation'!$C$2:$C$242,Scorecard!C17,'DAS Adaptation'!$B$2:$B$242,Scorecard!B17,'DAS Adaptation'!$A$2:$A$242,Scorecard!A17)</f>
        <v>5</v>
      </c>
      <c r="E17" s="69" t="e">
        <f>AVERAGEIFS('DAS Adaptation'!$G$2:$G$242,'DAS Adaptation'!$G$2:$G$242,"&lt;&gt;0",'DAS Adaptation'!$C$2:$C$242,Scorecard!C17,'DAS Adaptation'!$B$2:$B$242,Scorecard!B17,'DAS Adaptation'!$A$2:$A$242,Scorecard!A17)</f>
        <v>#DIV/0!</v>
      </c>
      <c r="F17" s="72" t="e">
        <f t="shared" si="0"/>
        <v>#DIV/0!</v>
      </c>
      <c r="G17" s="82"/>
      <c r="H17" s="85"/>
    </row>
    <row r="18" spans="1:8" x14ac:dyDescent="0.3">
      <c r="A18" s="65" t="s">
        <v>55</v>
      </c>
      <c r="B18" s="66" t="s">
        <v>56</v>
      </c>
      <c r="C18" s="66" t="s">
        <v>59</v>
      </c>
      <c r="D18" s="66">
        <v>2</v>
      </c>
      <c r="E18" s="66" t="e">
        <f>AVERAGEIFS('DAS Adaptation'!$G$2:$G$242,'DAS Adaptation'!$G$2:$G$242,"&lt;&gt;0",'DAS Adaptation'!$C$2:$C$242,Scorecard!C18,'DAS Adaptation'!$B$2:$B$242,Scorecard!B18,'DAS Adaptation'!$A$2:$A$242,Scorecard!A18)</f>
        <v>#DIV/0!</v>
      </c>
      <c r="F18" s="70" t="e">
        <f t="shared" si="0"/>
        <v>#DIV/0!</v>
      </c>
      <c r="G18" s="80" t="e">
        <f>SUM(E18:E19)/SUM(D18:D19)</f>
        <v>#DIV/0!</v>
      </c>
      <c r="H18" s="83" t="e">
        <f>SUM(E18:E22)/SUM(D18:D22)</f>
        <v>#DIV/0!</v>
      </c>
    </row>
    <row r="19" spans="1:8" ht="15" thickBot="1" x14ac:dyDescent="0.35">
      <c r="A19" s="67" t="s">
        <v>55</v>
      </c>
      <c r="B19" s="63" t="s">
        <v>56</v>
      </c>
      <c r="C19" s="63" t="s">
        <v>57</v>
      </c>
      <c r="D19" s="63">
        <f>_xlfn.MAXIFS('DAS Adaptation'!$E$2:$E$242,'DAS Adaptation'!$C$2:$C$242,Scorecard!C19,'DAS Adaptation'!$B$2:$B$242,Scorecard!B19,'DAS Adaptation'!$A$2:$A$242,Scorecard!A19)</f>
        <v>5</v>
      </c>
      <c r="E19" s="63" t="e">
        <f>AVERAGEIFS('DAS Adaptation'!$G$2:$G$242,'DAS Adaptation'!$G$2:$G$242,"&lt;&gt;0",'DAS Adaptation'!$C$2:$C$242,Scorecard!C19,'DAS Adaptation'!$B$2:$B$242,Scorecard!B19,'DAS Adaptation'!$A$2:$A$242,Scorecard!A19)</f>
        <v>#DIV/0!</v>
      </c>
      <c r="F19" s="71" t="e">
        <f t="shared" si="0"/>
        <v>#DIV/0!</v>
      </c>
      <c r="G19" s="82"/>
      <c r="H19" s="84"/>
    </row>
    <row r="20" spans="1:8" x14ac:dyDescent="0.3">
      <c r="A20" s="67" t="s">
        <v>55</v>
      </c>
      <c r="B20" s="63" t="s">
        <v>63</v>
      </c>
      <c r="C20" s="63" t="s">
        <v>66</v>
      </c>
      <c r="D20" s="63">
        <f>_xlfn.MAXIFS('DAS Adaptation'!$E$2:$E$242,'DAS Adaptation'!$C$2:$C$242,Scorecard!C20,'DAS Adaptation'!$B$2:$B$242,Scorecard!B20,'DAS Adaptation'!$A$2:$A$242,Scorecard!A20)</f>
        <v>5</v>
      </c>
      <c r="E20" s="63" t="e">
        <f>AVERAGEIFS('DAS Adaptation'!$G$2:$G$242,'DAS Adaptation'!$G$2:$G$242,"&lt;&gt;0",'DAS Adaptation'!$C$2:$C$242,Scorecard!C20,'DAS Adaptation'!$B$2:$B$242,Scorecard!B20,'DAS Adaptation'!$A$2:$A$242,Scorecard!A20)</f>
        <v>#DIV/0!</v>
      </c>
      <c r="F20" s="71" t="e">
        <f t="shared" si="0"/>
        <v>#DIV/0!</v>
      </c>
      <c r="G20" s="80" t="e">
        <f>SUM(E20:E22)/SUM(D20:D22)</f>
        <v>#DIV/0!</v>
      </c>
      <c r="H20" s="84"/>
    </row>
    <row r="21" spans="1:8" x14ac:dyDescent="0.3">
      <c r="A21" s="67" t="s">
        <v>55</v>
      </c>
      <c r="B21" s="63" t="s">
        <v>63</v>
      </c>
      <c r="C21" s="63" t="s">
        <v>64</v>
      </c>
      <c r="D21" s="63">
        <f>_xlfn.MAXIFS('DAS Adaptation'!$E$2:$E$242,'DAS Adaptation'!$C$2:$C$242,Scorecard!C21,'DAS Adaptation'!$B$2:$B$242,Scorecard!B21,'DAS Adaptation'!$A$2:$A$242,Scorecard!A21)</f>
        <v>5</v>
      </c>
      <c r="E21" s="63" t="e">
        <f>AVERAGEIFS('DAS Adaptation'!$G$2:$G$242,'DAS Adaptation'!$G$2:$G$242,"&lt;&gt;0",'DAS Adaptation'!$C$2:$C$242,Scorecard!C21,'DAS Adaptation'!$B$2:$B$242,Scorecard!B21,'DAS Adaptation'!$A$2:$A$242,Scorecard!A21)</f>
        <v>#DIV/0!</v>
      </c>
      <c r="F21" s="71" t="e">
        <f t="shared" si="0"/>
        <v>#DIV/0!</v>
      </c>
      <c r="G21" s="81"/>
      <c r="H21" s="84"/>
    </row>
    <row r="22" spans="1:8" ht="15" thickBot="1" x14ac:dyDescent="0.35">
      <c r="A22" s="68" t="s">
        <v>55</v>
      </c>
      <c r="B22" s="69" t="s">
        <v>63</v>
      </c>
      <c r="C22" s="69" t="s">
        <v>68</v>
      </c>
      <c r="D22" s="69">
        <f>_xlfn.MAXIFS('DAS Adaptation'!$E$2:$E$242,'DAS Adaptation'!$C$2:$C$242,Scorecard!C22,'DAS Adaptation'!$B$2:$B$242,Scorecard!B22,'DAS Adaptation'!$A$2:$A$242,Scorecard!A22)</f>
        <v>5</v>
      </c>
      <c r="E22" s="69" t="e">
        <f>AVERAGEIFS('DAS Adaptation'!$G$2:$G$242,'DAS Adaptation'!$G$2:$G$242,"&lt;&gt;0",'DAS Adaptation'!$C$2:$C$242,Scorecard!C22,'DAS Adaptation'!$B$2:$B$242,Scorecard!B22,'DAS Adaptation'!$A$2:$A$242,Scorecard!A22)</f>
        <v>#DIV/0!</v>
      </c>
      <c r="F22" s="72" t="e">
        <f t="shared" si="0"/>
        <v>#DIV/0!</v>
      </c>
      <c r="G22" s="82"/>
      <c r="H22" s="85"/>
    </row>
    <row r="23" spans="1:8" x14ac:dyDescent="0.3">
      <c r="A23" s="65" t="s">
        <v>69</v>
      </c>
      <c r="B23" s="66" t="s">
        <v>70</v>
      </c>
      <c r="C23" s="66" t="s">
        <v>71</v>
      </c>
      <c r="D23" s="66">
        <f>_xlfn.MAXIFS('DAS Adaptation'!$E$2:$E$242,'DAS Adaptation'!$C$2:$C$242,Scorecard!C23,'DAS Adaptation'!$B$2:$B$242,Scorecard!B23,'DAS Adaptation'!$A$2:$A$242,Scorecard!A23)</f>
        <v>5</v>
      </c>
      <c r="E23" s="66" t="e">
        <f>AVERAGEIFS('DAS Adaptation'!$G$2:$G$242,'DAS Adaptation'!$G$2:$G$242,"&lt;&gt;0",'DAS Adaptation'!$C$2:$C$242,Scorecard!C23,'DAS Adaptation'!$B$2:$B$242,Scorecard!B23,'DAS Adaptation'!$A$2:$A$242,Scorecard!A23)</f>
        <v>#DIV/0!</v>
      </c>
      <c r="F23" s="70" t="e">
        <f t="shared" si="0"/>
        <v>#DIV/0!</v>
      </c>
      <c r="G23" s="80" t="e">
        <f>SUM(E23:E26)/SUM(D23:D26)</f>
        <v>#DIV/0!</v>
      </c>
      <c r="H23" s="83" t="e">
        <f>SUM(E23:E32)/SUM(D23:D32)</f>
        <v>#DIV/0!</v>
      </c>
    </row>
    <row r="24" spans="1:8" x14ac:dyDescent="0.3">
      <c r="A24" s="67" t="s">
        <v>69</v>
      </c>
      <c r="B24" s="63" t="s">
        <v>70</v>
      </c>
      <c r="C24" s="63" t="s">
        <v>99</v>
      </c>
      <c r="D24" s="63">
        <f>_xlfn.MAXIFS('DAS Adaptation'!$E$2:$E$242,'DAS Adaptation'!$C$2:$C$242,Scorecard!C24,'DAS Adaptation'!$B$2:$B$242,Scorecard!B24,'DAS Adaptation'!$A$2:$A$242,Scorecard!A24)</f>
        <v>5</v>
      </c>
      <c r="E24" s="63" t="e">
        <f>AVERAGEIFS('DAS Adaptation'!$G$2:$G$242,'DAS Adaptation'!$G$2:$G$242,"&lt;&gt;0",'DAS Adaptation'!$C$2:$C$242,Scorecard!C24,'DAS Adaptation'!$B$2:$B$242,Scorecard!B24,'DAS Adaptation'!$A$2:$A$242,Scorecard!A24)</f>
        <v>#DIV/0!</v>
      </c>
      <c r="F24" s="71" t="e">
        <f t="shared" si="0"/>
        <v>#DIV/0!</v>
      </c>
      <c r="G24" s="81"/>
      <c r="H24" s="84"/>
    </row>
    <row r="25" spans="1:8" x14ac:dyDescent="0.3">
      <c r="A25" s="67" t="s">
        <v>69</v>
      </c>
      <c r="B25" s="63" t="s">
        <v>70</v>
      </c>
      <c r="C25" s="63" t="s">
        <v>88</v>
      </c>
      <c r="D25" s="63">
        <f>_xlfn.MAXIFS('DAS Adaptation'!$E$2:$E$242,'DAS Adaptation'!$C$2:$C$242,Scorecard!C25,'DAS Adaptation'!$B$2:$B$242,Scorecard!B25,'DAS Adaptation'!$A$2:$A$242,Scorecard!A25)</f>
        <v>5</v>
      </c>
      <c r="E25" s="63" t="e">
        <f>AVERAGEIFS('DAS Adaptation'!$G$2:$G$242,'DAS Adaptation'!$G$2:$G$242,"&lt;&gt;0",'DAS Adaptation'!$C$2:$C$242,Scorecard!C25,'DAS Adaptation'!$B$2:$B$242,Scorecard!B25,'DAS Adaptation'!$A$2:$A$242,Scorecard!A25)</f>
        <v>#DIV/0!</v>
      </c>
      <c r="F25" s="71" t="e">
        <f t="shared" si="0"/>
        <v>#DIV/0!</v>
      </c>
      <c r="G25" s="81"/>
      <c r="H25" s="84"/>
    </row>
    <row r="26" spans="1:8" ht="15" thickBot="1" x14ac:dyDescent="0.35">
      <c r="A26" s="67" t="s">
        <v>69</v>
      </c>
      <c r="B26" s="63" t="s">
        <v>70</v>
      </c>
      <c r="C26" s="63" t="s">
        <v>90</v>
      </c>
      <c r="D26" s="63">
        <f>_xlfn.MAXIFS('DAS Adaptation'!$E$2:$E$242,'DAS Adaptation'!$C$2:$C$242,Scorecard!C26,'DAS Adaptation'!$B$2:$B$242,Scorecard!B26,'DAS Adaptation'!$A$2:$A$242,Scorecard!A26)</f>
        <v>5</v>
      </c>
      <c r="E26" s="63" t="e">
        <f>AVERAGEIFS('DAS Adaptation'!$G$2:$G$242,'DAS Adaptation'!$G$2:$G$242,"&lt;&gt;0",'DAS Adaptation'!$C$2:$C$242,Scorecard!C26,'DAS Adaptation'!$B$2:$B$242,Scorecard!B26,'DAS Adaptation'!$A$2:$A$242,Scorecard!A26)</f>
        <v>#DIV/0!</v>
      </c>
      <c r="F26" s="71" t="e">
        <f t="shared" si="0"/>
        <v>#DIV/0!</v>
      </c>
      <c r="G26" s="82"/>
      <c r="H26" s="84"/>
    </row>
    <row r="27" spans="1:8" x14ac:dyDescent="0.3">
      <c r="A27" s="67" t="s">
        <v>69</v>
      </c>
      <c r="B27" s="63" t="s">
        <v>102</v>
      </c>
      <c r="C27" s="63" t="s">
        <v>106</v>
      </c>
      <c r="D27" s="63">
        <f>_xlfn.MAXIFS('DAS Adaptation'!$E$2:$E$242,'DAS Adaptation'!$C$2:$C$242,Scorecard!C27,'DAS Adaptation'!$B$2:$B$242,Scorecard!B27,'DAS Adaptation'!$A$2:$A$242,Scorecard!A27)</f>
        <v>5</v>
      </c>
      <c r="E27" s="63" t="e">
        <f>AVERAGEIFS('DAS Adaptation'!$G$2:$G$242,'DAS Adaptation'!$G$2:$G$242,"&lt;&gt;0",'DAS Adaptation'!$C$2:$C$242,Scorecard!C27,'DAS Adaptation'!$B$2:$B$242,Scorecard!B27,'DAS Adaptation'!$A$2:$A$242,Scorecard!A27)</f>
        <v>#DIV/0!</v>
      </c>
      <c r="F27" s="71" t="e">
        <f t="shared" si="0"/>
        <v>#DIV/0!</v>
      </c>
      <c r="G27" s="80" t="e">
        <f>SUM(E27:E32)/SUM(D27:D32)</f>
        <v>#DIV/0!</v>
      </c>
      <c r="H27" s="84"/>
    </row>
    <row r="28" spans="1:8" x14ac:dyDescent="0.3">
      <c r="A28" s="67" t="s">
        <v>69</v>
      </c>
      <c r="B28" s="63" t="s">
        <v>102</v>
      </c>
      <c r="C28" s="63" t="s">
        <v>124</v>
      </c>
      <c r="D28" s="63">
        <f>_xlfn.MAXIFS('DAS Adaptation'!$E$2:$E$242,'DAS Adaptation'!$C$2:$C$242,Scorecard!C28,'DAS Adaptation'!$B$2:$B$242,Scorecard!B28,'DAS Adaptation'!$A$2:$A$242,Scorecard!A28)</f>
        <v>5</v>
      </c>
      <c r="E28" s="63" t="e">
        <f>AVERAGEIFS('DAS Adaptation'!$G$2:$G$242,'DAS Adaptation'!$G$2:$G$242,"&lt;&gt;0",'DAS Adaptation'!$C$2:$C$242,Scorecard!C28,'DAS Adaptation'!$B$2:$B$242,Scorecard!B28,'DAS Adaptation'!$A$2:$A$242,Scorecard!A28)</f>
        <v>#DIV/0!</v>
      </c>
      <c r="F28" s="71" t="e">
        <f t="shared" si="0"/>
        <v>#DIV/0!</v>
      </c>
      <c r="G28" s="81"/>
      <c r="H28" s="84"/>
    </row>
    <row r="29" spans="1:8" x14ac:dyDescent="0.3">
      <c r="A29" s="67" t="s">
        <v>69</v>
      </c>
      <c r="B29" s="63" t="s">
        <v>102</v>
      </c>
      <c r="C29" s="63" t="s">
        <v>103</v>
      </c>
      <c r="D29" s="63">
        <f>_xlfn.MAXIFS('DAS Adaptation'!$E$2:$E$242,'DAS Adaptation'!$C$2:$C$242,Scorecard!C29,'DAS Adaptation'!$B$2:$B$242,Scorecard!B29,'DAS Adaptation'!$A$2:$A$242,Scorecard!A29)</f>
        <v>5</v>
      </c>
      <c r="E29" s="63" t="e">
        <f>AVERAGEIFS('DAS Adaptation'!$G$2:$G$242,'DAS Adaptation'!$G$2:$G$242,"&lt;&gt;0",'DAS Adaptation'!$C$2:$C$242,Scorecard!C29,'DAS Adaptation'!$B$2:$B$242,Scorecard!B29,'DAS Adaptation'!$A$2:$A$242,Scorecard!A29)</f>
        <v>#DIV/0!</v>
      </c>
      <c r="F29" s="71" t="e">
        <f t="shared" si="0"/>
        <v>#DIV/0!</v>
      </c>
      <c r="G29" s="81"/>
      <c r="H29" s="84"/>
    </row>
    <row r="30" spans="1:8" x14ac:dyDescent="0.3">
      <c r="A30" s="67" t="s">
        <v>69</v>
      </c>
      <c r="B30" s="63" t="s">
        <v>102</v>
      </c>
      <c r="C30" s="63" t="s">
        <v>121</v>
      </c>
      <c r="D30" s="63">
        <f>_xlfn.MAXIFS('DAS Adaptation'!$E$2:$E$242,'DAS Adaptation'!$C$2:$C$242,Scorecard!C30,'DAS Adaptation'!$B$2:$B$242,Scorecard!B30,'DAS Adaptation'!$A$2:$A$242,Scorecard!A30)</f>
        <v>5</v>
      </c>
      <c r="E30" s="63" t="e">
        <f>AVERAGEIFS('DAS Adaptation'!$G$2:$G$242,'DAS Adaptation'!$G$2:$G$242,"&lt;&gt;0",'DAS Adaptation'!$C$2:$C$242,Scorecard!C30,'DAS Adaptation'!$B$2:$B$242,Scorecard!B30,'DAS Adaptation'!$A$2:$A$242,Scorecard!A30)</f>
        <v>#DIV/0!</v>
      </c>
      <c r="F30" s="71" t="e">
        <f t="shared" si="0"/>
        <v>#DIV/0!</v>
      </c>
      <c r="G30" s="81"/>
      <c r="H30" s="84"/>
    </row>
    <row r="31" spans="1:8" x14ac:dyDescent="0.3">
      <c r="A31" s="67" t="s">
        <v>69</v>
      </c>
      <c r="B31" s="63" t="s">
        <v>102</v>
      </c>
      <c r="C31" s="63" t="s">
        <v>115</v>
      </c>
      <c r="D31" s="63">
        <f>_xlfn.MAXIFS('DAS Adaptation'!$E$2:$E$242,'DAS Adaptation'!$C$2:$C$242,Scorecard!C31,'DAS Adaptation'!$B$2:$B$242,Scorecard!B31,'DAS Adaptation'!$A$2:$A$242,Scorecard!A31)</f>
        <v>5</v>
      </c>
      <c r="E31" s="63" t="e">
        <f>AVERAGEIFS('DAS Adaptation'!$G$2:$G$242,'DAS Adaptation'!$G$2:$G$242,"&lt;&gt;0",'DAS Adaptation'!$C$2:$C$242,Scorecard!C31,'DAS Adaptation'!$B$2:$B$242,Scorecard!B31,'DAS Adaptation'!$A$2:$A$242,Scorecard!A31)</f>
        <v>#DIV/0!</v>
      </c>
      <c r="F31" s="71" t="e">
        <f t="shared" si="0"/>
        <v>#DIV/0!</v>
      </c>
      <c r="G31" s="81"/>
      <c r="H31" s="84"/>
    </row>
    <row r="32" spans="1:8" ht="15" thickBot="1" x14ac:dyDescent="0.35">
      <c r="A32" s="68" t="s">
        <v>69</v>
      </c>
      <c r="B32" s="69" t="s">
        <v>102</v>
      </c>
      <c r="C32" s="69" t="s">
        <v>127</v>
      </c>
      <c r="D32" s="69">
        <f>_xlfn.MAXIFS('DAS Adaptation'!$E$2:$E$242,'DAS Adaptation'!$C$2:$C$242,Scorecard!C32,'DAS Adaptation'!$B$2:$B$242,Scorecard!B32,'DAS Adaptation'!$A$2:$A$242,Scorecard!A32)</f>
        <v>5</v>
      </c>
      <c r="E32" s="69" t="e">
        <f>AVERAGEIFS('DAS Adaptation'!$G$2:$G$242,'DAS Adaptation'!$G$2:$G$242,"&lt;&gt;0",'DAS Adaptation'!$C$2:$C$242,Scorecard!C32,'DAS Adaptation'!$B$2:$B$242,Scorecard!B32,'DAS Adaptation'!$A$2:$A$242,Scorecard!A32)</f>
        <v>#DIV/0!</v>
      </c>
      <c r="F32" s="72" t="e">
        <f t="shared" si="0"/>
        <v>#DIV/0!</v>
      </c>
      <c r="G32" s="82"/>
      <c r="H32" s="85"/>
    </row>
    <row r="33" spans="1:8" x14ac:dyDescent="0.3">
      <c r="A33" s="65" t="s">
        <v>133</v>
      </c>
      <c r="B33" s="66" t="s">
        <v>134</v>
      </c>
      <c r="C33" s="66" t="s">
        <v>137</v>
      </c>
      <c r="D33" s="66">
        <f>_xlfn.MAXIFS('DAS Adaptation'!$E$2:$E$242,'DAS Adaptation'!$C$2:$C$242,Scorecard!C33,'DAS Adaptation'!$B$2:$B$242,Scorecard!B33,'DAS Adaptation'!$A$2:$A$242,Scorecard!A33)</f>
        <v>5</v>
      </c>
      <c r="E33" s="66" t="e">
        <f>AVERAGEIFS('DAS Adaptation'!$G$2:$G$242,'DAS Adaptation'!$G$2:$G$242,"&lt;&gt;0",'DAS Adaptation'!$C$2:$C$242,Scorecard!C33,'DAS Adaptation'!$B$2:$B$242,Scorecard!B33,'DAS Adaptation'!$A$2:$A$242,Scorecard!A33)</f>
        <v>#DIV/0!</v>
      </c>
      <c r="F33" s="70" t="e">
        <f t="shared" si="0"/>
        <v>#DIV/0!</v>
      </c>
      <c r="G33" s="80" t="e">
        <f>SUM(E33:E37)/SUM(D33:D37)</f>
        <v>#DIV/0!</v>
      </c>
      <c r="H33" s="80" t="e">
        <f>SUM(E33:E39)/SUM(D33:D39)</f>
        <v>#DIV/0!</v>
      </c>
    </row>
    <row r="34" spans="1:8" x14ac:dyDescent="0.3">
      <c r="A34" s="67" t="s">
        <v>133</v>
      </c>
      <c r="B34" s="63" t="s">
        <v>134</v>
      </c>
      <c r="C34" s="63" t="s">
        <v>139</v>
      </c>
      <c r="D34" s="63">
        <f>_xlfn.MAXIFS('DAS Adaptation'!$E$2:$E$242,'DAS Adaptation'!$C$2:$C$242,Scorecard!C34,'DAS Adaptation'!$B$2:$B$242,Scorecard!B34,'DAS Adaptation'!$A$2:$A$242,Scorecard!A34)</f>
        <v>5</v>
      </c>
      <c r="E34" s="63" t="e">
        <f>AVERAGEIFS('DAS Adaptation'!$G$2:$G$242,'DAS Adaptation'!$G$2:$G$242,"&lt;&gt;0",'DAS Adaptation'!$C$2:$C$242,Scorecard!C34,'DAS Adaptation'!$B$2:$B$242,Scorecard!B34,'DAS Adaptation'!$A$2:$A$242,Scorecard!A34)</f>
        <v>#DIV/0!</v>
      </c>
      <c r="F34" s="71" t="e">
        <f t="shared" si="0"/>
        <v>#DIV/0!</v>
      </c>
      <c r="G34" s="81"/>
      <c r="H34" s="81"/>
    </row>
    <row r="35" spans="1:8" x14ac:dyDescent="0.3">
      <c r="A35" s="67" t="s">
        <v>133</v>
      </c>
      <c r="B35" s="63" t="s">
        <v>134</v>
      </c>
      <c r="C35" s="63" t="s">
        <v>135</v>
      </c>
      <c r="D35" s="63">
        <f>_xlfn.MAXIFS('DAS Adaptation'!$E$2:$E$242,'DAS Adaptation'!$C$2:$C$242,Scorecard!C35,'DAS Adaptation'!$B$2:$B$242,Scorecard!B35,'DAS Adaptation'!$A$2:$A$242,Scorecard!A35)</f>
        <v>5</v>
      </c>
      <c r="E35" s="63" t="e">
        <f>AVERAGEIFS('DAS Adaptation'!$G$2:$G$242,'DAS Adaptation'!$G$2:$G$242,"&lt;&gt;0",'DAS Adaptation'!$C$2:$C$242,Scorecard!C35,'DAS Adaptation'!$B$2:$B$242,Scorecard!B35,'DAS Adaptation'!$A$2:$A$242,Scorecard!A35)</f>
        <v>#DIV/0!</v>
      </c>
      <c r="F35" s="71" t="e">
        <f t="shared" si="0"/>
        <v>#DIV/0!</v>
      </c>
      <c r="G35" s="81"/>
      <c r="H35" s="81"/>
    </row>
    <row r="36" spans="1:8" x14ac:dyDescent="0.3">
      <c r="A36" s="67" t="s">
        <v>133</v>
      </c>
      <c r="B36" s="63" t="s">
        <v>134</v>
      </c>
      <c r="C36" s="63" t="s">
        <v>142</v>
      </c>
      <c r="D36" s="63">
        <f>_xlfn.MAXIFS('DAS Adaptation'!$E$2:$E$242,'DAS Adaptation'!$C$2:$C$242,Scorecard!C36,'DAS Adaptation'!$B$2:$B$242,Scorecard!B36,'DAS Adaptation'!$A$2:$A$242,Scorecard!A36)</f>
        <v>5</v>
      </c>
      <c r="E36" s="63" t="e">
        <f>AVERAGEIFS('DAS Adaptation'!$G$2:$G$242,'DAS Adaptation'!$G$2:$G$242,"&lt;&gt;0",'DAS Adaptation'!$C$2:$C$242,Scorecard!C36,'DAS Adaptation'!$B$2:$B$242,Scorecard!B36,'DAS Adaptation'!$A$2:$A$242,Scorecard!A36)</f>
        <v>#DIV/0!</v>
      </c>
      <c r="F36" s="71" t="e">
        <f t="shared" si="0"/>
        <v>#DIV/0!</v>
      </c>
      <c r="G36" s="81"/>
      <c r="H36" s="81"/>
    </row>
    <row r="37" spans="1:8" ht="15" thickBot="1" x14ac:dyDescent="0.35">
      <c r="A37" s="67" t="s">
        <v>133</v>
      </c>
      <c r="B37" s="63" t="s">
        <v>134</v>
      </c>
      <c r="C37" s="63" t="s">
        <v>141</v>
      </c>
      <c r="D37" s="63">
        <f>_xlfn.MAXIFS('DAS Adaptation'!$E$2:$E$242,'DAS Adaptation'!$C$2:$C$242,Scorecard!C37,'DAS Adaptation'!$B$2:$B$242,Scorecard!B37,'DAS Adaptation'!$A$2:$A$242,Scorecard!A37)</f>
        <v>5</v>
      </c>
      <c r="E37" s="63" t="e">
        <f>AVERAGEIFS('DAS Adaptation'!$G$2:$G$242,'DAS Adaptation'!$G$2:$G$242,"&lt;&gt;0",'DAS Adaptation'!$C$2:$C$242,Scorecard!C37,'DAS Adaptation'!$B$2:$B$242,Scorecard!B37,'DAS Adaptation'!$A$2:$A$242,Scorecard!A37)</f>
        <v>#DIV/0!</v>
      </c>
      <c r="F37" s="71" t="e">
        <f t="shared" si="0"/>
        <v>#DIV/0!</v>
      </c>
      <c r="G37" s="82"/>
      <c r="H37" s="81"/>
    </row>
    <row r="38" spans="1:8" x14ac:dyDescent="0.3">
      <c r="A38" s="67" t="s">
        <v>133</v>
      </c>
      <c r="B38" s="63" t="s">
        <v>153</v>
      </c>
      <c r="C38" s="63" t="s">
        <v>156</v>
      </c>
      <c r="D38" s="63">
        <f>_xlfn.MAXIFS('DAS Adaptation'!$E$2:$E$242,'DAS Adaptation'!$C$2:$C$242,Scorecard!C38,'DAS Adaptation'!$B$2:$B$242,Scorecard!B38,'DAS Adaptation'!$A$2:$A$242,Scorecard!A38)</f>
        <v>4</v>
      </c>
      <c r="E38" s="63" t="e">
        <f>AVERAGEIFS('DAS Adaptation'!$G$2:$G$242,'DAS Adaptation'!$G$2:$G$242,"&lt;&gt;0",'DAS Adaptation'!$C$2:$C$242,Scorecard!C38,'DAS Adaptation'!$B$2:$B$242,Scorecard!B38,'DAS Adaptation'!$A$2:$A$242,Scorecard!A38)</f>
        <v>#DIV/0!</v>
      </c>
      <c r="F38" s="71" t="e">
        <f t="shared" si="0"/>
        <v>#DIV/0!</v>
      </c>
      <c r="G38" s="80" t="e">
        <f>SUM(E38:E39)/SUM(D38:D39)</f>
        <v>#DIV/0!</v>
      </c>
      <c r="H38" s="81"/>
    </row>
    <row r="39" spans="1:8" ht="15" thickBot="1" x14ac:dyDescent="0.35">
      <c r="A39" s="68" t="s">
        <v>133</v>
      </c>
      <c r="B39" s="69" t="s">
        <v>153</v>
      </c>
      <c r="C39" s="69" t="s">
        <v>154</v>
      </c>
      <c r="D39" s="69">
        <f>_xlfn.MAXIFS('DAS Adaptation'!$E$2:$E$242,'DAS Adaptation'!$C$2:$C$242,Scorecard!C39,'DAS Adaptation'!$B$2:$B$242,Scorecard!B39,'DAS Adaptation'!$A$2:$A$242,Scorecard!A39)</f>
        <v>5</v>
      </c>
      <c r="E39" s="69" t="e">
        <f>AVERAGEIFS('DAS Adaptation'!$G$2:$G$242,'DAS Adaptation'!$G$2:$G$242,"&lt;&gt;0",'DAS Adaptation'!$C$2:$C$242,Scorecard!C39,'DAS Adaptation'!$B$2:$B$242,Scorecard!B39,'DAS Adaptation'!$A$2:$A$242,Scorecard!A39)</f>
        <v>#DIV/0!</v>
      </c>
      <c r="F39" s="72" t="e">
        <f t="shared" si="0"/>
        <v>#DIV/0!</v>
      </c>
      <c r="G39" s="82"/>
      <c r="H39" s="82"/>
    </row>
    <row r="40" spans="1:8" ht="16.2" thickBot="1" x14ac:dyDescent="0.35">
      <c r="C40" s="75" t="s">
        <v>359</v>
      </c>
      <c r="D40" s="64">
        <f>AVERAGE(D6:D39)</f>
        <v>4.7647058823529411</v>
      </c>
      <c r="E40" s="76" t="e">
        <f>AVERAGE(E6:E39)</f>
        <v>#DIV/0!</v>
      </c>
      <c r="F40" s="77" t="e">
        <f t="shared" si="0"/>
        <v>#DIV/0!</v>
      </c>
      <c r="G40" s="78"/>
      <c r="H40" s="79"/>
    </row>
    <row r="42" spans="1:8" x14ac:dyDescent="0.3">
      <c r="D42" s="4" t="s">
        <v>406</v>
      </c>
      <c r="E42" s="5" t="s">
        <v>407</v>
      </c>
    </row>
    <row r="43" spans="1:8" x14ac:dyDescent="0.3">
      <c r="D43" s="6" t="s">
        <v>408</v>
      </c>
      <c r="E43" t="s">
        <v>409</v>
      </c>
    </row>
    <row r="44" spans="1:8" x14ac:dyDescent="0.3">
      <c r="D44" s="7" t="s">
        <v>410</v>
      </c>
      <c r="E44" t="s">
        <v>416</v>
      </c>
    </row>
  </sheetData>
  <mergeCells count="17">
    <mergeCell ref="G6:G7"/>
    <mergeCell ref="H6:H11"/>
    <mergeCell ref="G8:G11"/>
    <mergeCell ref="G12:G14"/>
    <mergeCell ref="H12:H14"/>
    <mergeCell ref="G15:G17"/>
    <mergeCell ref="H15:H17"/>
    <mergeCell ref="G18:G19"/>
    <mergeCell ref="H18:H22"/>
    <mergeCell ref="G20:G22"/>
    <mergeCell ref="F40:H40"/>
    <mergeCell ref="G23:G26"/>
    <mergeCell ref="H23:H32"/>
    <mergeCell ref="G27:G32"/>
    <mergeCell ref="G33:G37"/>
    <mergeCell ref="H33:H39"/>
    <mergeCell ref="G38:G39"/>
  </mergeCells>
  <conditionalFormatting sqref="F6:F40">
    <cfRule type="cellIs" dxfId="8" priority="7" operator="lessThan">
      <formula>0.499</formula>
    </cfRule>
    <cfRule type="cellIs" dxfId="7" priority="8" operator="between">
      <formula>0.5</formula>
      <formula>0.849</formula>
    </cfRule>
    <cfRule type="cellIs" dxfId="6" priority="9" operator="greaterThan">
      <formula>0.85</formula>
    </cfRule>
  </conditionalFormatting>
  <conditionalFormatting sqref="G6 G8 G38 G33 G27 G23 G20 G18 G15 G12">
    <cfRule type="cellIs" dxfId="5" priority="4" operator="lessThan">
      <formula>0.499</formula>
    </cfRule>
    <cfRule type="cellIs" dxfId="4" priority="5" operator="between">
      <formula>0.5</formula>
      <formula>0.849</formula>
    </cfRule>
    <cfRule type="cellIs" dxfId="3" priority="6" operator="greaterThan">
      <formula>0.85</formula>
    </cfRule>
  </conditionalFormatting>
  <conditionalFormatting sqref="H6 H33 H23 H18 H15 H12">
    <cfRule type="cellIs" dxfId="2" priority="1" operator="lessThan">
      <formula>0.499</formula>
    </cfRule>
    <cfRule type="cellIs" dxfId="1" priority="2" operator="between">
      <formula>0.5</formula>
      <formula>0.849</formula>
    </cfRule>
    <cfRule type="cellIs" dxfId="0" priority="3" operator="greaterThan">
      <formula>0.85</formula>
    </cfRule>
  </conditionalFormatting>
  <printOptions horizontalCentered="1"/>
  <pageMargins left="0.45" right="0.45" top="0.75" bottom="0.75" header="0.7" footer="0.3"/>
  <pageSetup scale="62" fitToHeight="0" orientation="landscape" r:id="rId1"/>
  <headerFooter>
    <oddHeader>&amp;C&amp;"-,Bold"&amp;20DAS Self Assessment</oddHeader>
    <oddFooter>&amp;L&amp;Z&amp;F</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B5E94-910C-4011-BEC7-A19FF1DED629}">
  <sheetPr>
    <pageSetUpPr fitToPage="1"/>
  </sheetPr>
  <dimension ref="A1:K244"/>
  <sheetViews>
    <sheetView zoomScale="90" zoomScaleNormal="90" workbookViewId="0">
      <selection activeCell="D29" sqref="D29"/>
    </sheetView>
  </sheetViews>
  <sheetFormatPr defaultColWidth="9.109375" defaultRowHeight="14.4" x14ac:dyDescent="0.3"/>
  <cols>
    <col min="1" max="1" width="24.109375" style="2" customWidth="1"/>
    <col min="2" max="2" width="35.33203125" style="2" bestFit="1" customWidth="1"/>
    <col min="3" max="3" width="37" style="3" customWidth="1"/>
    <col min="4" max="4" width="74.44140625" style="3" bestFit="1" customWidth="1"/>
    <col min="5" max="5" width="9.44140625" style="13" customWidth="1"/>
    <col min="6" max="7" width="9.109375" style="14"/>
    <col min="8" max="8" width="3.6640625" style="1" customWidth="1"/>
    <col min="9" max="11" width="8.6640625" customWidth="1"/>
    <col min="12" max="16384" width="9.109375" style="1"/>
  </cols>
  <sheetData>
    <row r="1" spans="1:9" ht="23.4" x14ac:dyDescent="0.45">
      <c r="A1" s="9" t="s">
        <v>414</v>
      </c>
    </row>
    <row r="2" spans="1:9" x14ac:dyDescent="0.3">
      <c r="A2" s="15" t="s">
        <v>12</v>
      </c>
      <c r="B2" s="15" t="s">
        <v>13</v>
      </c>
      <c r="C2" s="16" t="s">
        <v>14</v>
      </c>
      <c r="D2" s="16" t="s">
        <v>15</v>
      </c>
      <c r="E2" s="49" t="s">
        <v>176</v>
      </c>
      <c r="F2" s="61" t="s">
        <v>413</v>
      </c>
      <c r="G2" s="58" t="s">
        <v>189</v>
      </c>
    </row>
    <row r="3" spans="1:9" x14ac:dyDescent="0.3">
      <c r="A3" s="17" t="s">
        <v>0</v>
      </c>
      <c r="B3" s="17" t="s">
        <v>1</v>
      </c>
      <c r="C3" s="18" t="s">
        <v>2</v>
      </c>
      <c r="D3" s="18" t="s">
        <v>333</v>
      </c>
      <c r="E3" s="50">
        <v>1</v>
      </c>
      <c r="F3" s="62">
        <v>1</v>
      </c>
      <c r="G3" s="59">
        <f>F3*E3</f>
        <v>1</v>
      </c>
    </row>
    <row r="4" spans="1:9" x14ac:dyDescent="0.3">
      <c r="A4" s="17" t="s">
        <v>0</v>
      </c>
      <c r="B4" s="17" t="s">
        <v>1</v>
      </c>
      <c r="C4" s="18" t="s">
        <v>2</v>
      </c>
      <c r="D4" s="18" t="s">
        <v>203</v>
      </c>
      <c r="E4" s="50">
        <v>2</v>
      </c>
      <c r="F4" s="62">
        <v>1</v>
      </c>
      <c r="G4" s="59">
        <f t="shared" ref="G4:G67" si="0">F4*E4</f>
        <v>2</v>
      </c>
    </row>
    <row r="5" spans="1:9" ht="28.8" x14ac:dyDescent="0.3">
      <c r="A5" s="17" t="s">
        <v>0</v>
      </c>
      <c r="B5" s="17" t="s">
        <v>1</v>
      </c>
      <c r="C5" s="18" t="s">
        <v>2</v>
      </c>
      <c r="D5" s="18" t="s">
        <v>177</v>
      </c>
      <c r="E5" s="50">
        <v>2</v>
      </c>
      <c r="F5" s="62">
        <v>1</v>
      </c>
      <c r="G5" s="59">
        <f t="shared" si="0"/>
        <v>2</v>
      </c>
    </row>
    <row r="6" spans="1:9" x14ac:dyDescent="0.3">
      <c r="A6" s="17" t="s">
        <v>0</v>
      </c>
      <c r="B6" s="17" t="s">
        <v>1</v>
      </c>
      <c r="C6" s="18" t="s">
        <v>2</v>
      </c>
      <c r="D6" s="18" t="s">
        <v>4</v>
      </c>
      <c r="E6" s="50">
        <v>2</v>
      </c>
      <c r="F6" s="62">
        <v>0</v>
      </c>
      <c r="G6" s="59">
        <f t="shared" si="0"/>
        <v>0</v>
      </c>
    </row>
    <row r="7" spans="1:9" ht="28.8" x14ac:dyDescent="0.3">
      <c r="A7" s="17" t="s">
        <v>0</v>
      </c>
      <c r="B7" s="17" t="s">
        <v>1</v>
      </c>
      <c r="C7" s="18" t="s">
        <v>2</v>
      </c>
      <c r="D7" s="18" t="s">
        <v>178</v>
      </c>
      <c r="E7" s="50">
        <v>3</v>
      </c>
      <c r="F7" s="62">
        <v>1</v>
      </c>
      <c r="G7" s="59">
        <f t="shared" si="0"/>
        <v>3</v>
      </c>
      <c r="I7" s="10"/>
    </row>
    <row r="8" spans="1:9" ht="28.8" x14ac:dyDescent="0.3">
      <c r="A8" s="17" t="s">
        <v>0</v>
      </c>
      <c r="B8" s="17" t="s">
        <v>1</v>
      </c>
      <c r="C8" s="18" t="s">
        <v>2</v>
      </c>
      <c r="D8" s="18" t="s">
        <v>179</v>
      </c>
      <c r="E8" s="50">
        <v>3</v>
      </c>
      <c r="F8" s="62">
        <v>1</v>
      </c>
      <c r="G8" s="59">
        <f t="shared" si="0"/>
        <v>3</v>
      </c>
    </row>
    <row r="9" spans="1:9" x14ac:dyDescent="0.3">
      <c r="A9" s="17" t="s">
        <v>0</v>
      </c>
      <c r="B9" s="17" t="s">
        <v>1</v>
      </c>
      <c r="C9" s="18" t="s">
        <v>2</v>
      </c>
      <c r="D9" s="18" t="s">
        <v>180</v>
      </c>
      <c r="E9" s="50">
        <v>5</v>
      </c>
      <c r="F9" s="62">
        <v>1</v>
      </c>
      <c r="G9" s="59">
        <f t="shared" si="0"/>
        <v>5</v>
      </c>
    </row>
    <row r="10" spans="1:9" x14ac:dyDescent="0.3">
      <c r="A10" s="17" t="s">
        <v>0</v>
      </c>
      <c r="B10" s="17" t="s">
        <v>1</v>
      </c>
      <c r="C10" s="18" t="s">
        <v>2</v>
      </c>
      <c r="D10" s="18" t="s">
        <v>181</v>
      </c>
      <c r="E10" s="50">
        <v>4</v>
      </c>
      <c r="F10" s="62">
        <v>1</v>
      </c>
      <c r="G10" s="59">
        <f t="shared" si="0"/>
        <v>4</v>
      </c>
    </row>
    <row r="11" spans="1:9" x14ac:dyDescent="0.3">
      <c r="A11" s="17" t="s">
        <v>0</v>
      </c>
      <c r="B11" s="17" t="s">
        <v>1</v>
      </c>
      <c r="C11" s="18" t="s">
        <v>6</v>
      </c>
      <c r="D11" s="18" t="s">
        <v>204</v>
      </c>
      <c r="E11" s="50">
        <v>1</v>
      </c>
      <c r="F11" s="62">
        <v>1</v>
      </c>
      <c r="G11" s="59">
        <f t="shared" si="0"/>
        <v>1</v>
      </c>
    </row>
    <row r="12" spans="1:9" ht="28.8" x14ac:dyDescent="0.3">
      <c r="A12" s="17" t="s">
        <v>0</v>
      </c>
      <c r="B12" s="17" t="s">
        <v>1</v>
      </c>
      <c r="C12" s="18" t="s">
        <v>6</v>
      </c>
      <c r="D12" s="21" t="s">
        <v>411</v>
      </c>
      <c r="E12" s="50">
        <v>2</v>
      </c>
      <c r="F12" s="62">
        <v>1</v>
      </c>
      <c r="G12" s="59">
        <f t="shared" si="0"/>
        <v>2</v>
      </c>
    </row>
    <row r="13" spans="1:9" ht="43.2" x14ac:dyDescent="0.3">
      <c r="A13" s="17" t="s">
        <v>0</v>
      </c>
      <c r="B13" s="17" t="s">
        <v>1</v>
      </c>
      <c r="C13" s="18" t="s">
        <v>6</v>
      </c>
      <c r="D13" s="18" t="s">
        <v>207</v>
      </c>
      <c r="E13" s="50">
        <v>3</v>
      </c>
      <c r="F13" s="62">
        <v>0</v>
      </c>
      <c r="G13" s="59">
        <f t="shared" si="0"/>
        <v>0</v>
      </c>
    </row>
    <row r="14" spans="1:9" ht="28.8" x14ac:dyDescent="0.3">
      <c r="A14" s="17" t="s">
        <v>0</v>
      </c>
      <c r="B14" s="17" t="s">
        <v>1</v>
      </c>
      <c r="C14" s="18" t="s">
        <v>6</v>
      </c>
      <c r="D14" s="18" t="s">
        <v>168</v>
      </c>
      <c r="E14" s="50">
        <v>3</v>
      </c>
      <c r="F14" s="62">
        <v>1</v>
      </c>
      <c r="G14" s="59">
        <f t="shared" si="0"/>
        <v>3</v>
      </c>
    </row>
    <row r="15" spans="1:9" x14ac:dyDescent="0.3">
      <c r="A15" s="17" t="s">
        <v>0</v>
      </c>
      <c r="B15" s="17" t="s">
        <v>1</v>
      </c>
      <c r="C15" s="18" t="s">
        <v>6</v>
      </c>
      <c r="D15" s="18" t="s">
        <v>206</v>
      </c>
      <c r="E15" s="50">
        <v>4</v>
      </c>
      <c r="F15" s="62">
        <v>0</v>
      </c>
      <c r="G15" s="59">
        <f>F15*E15</f>
        <v>0</v>
      </c>
    </row>
    <row r="16" spans="1:9" ht="17.25" customHeight="1" x14ac:dyDescent="0.3">
      <c r="A16" s="17" t="s">
        <v>0</v>
      </c>
      <c r="B16" s="17" t="s">
        <v>1</v>
      </c>
      <c r="C16" s="18" t="s">
        <v>6</v>
      </c>
      <c r="D16" s="18" t="s">
        <v>208</v>
      </c>
      <c r="E16" s="50">
        <v>5</v>
      </c>
      <c r="F16" s="62">
        <v>0</v>
      </c>
      <c r="G16" s="59">
        <f t="shared" si="0"/>
        <v>0</v>
      </c>
    </row>
    <row r="17" spans="1:7" x14ac:dyDescent="0.3">
      <c r="A17" s="17" t="s">
        <v>0</v>
      </c>
      <c r="B17" s="17" t="s">
        <v>1</v>
      </c>
      <c r="C17" s="18" t="s">
        <v>8</v>
      </c>
      <c r="D17" s="18" t="s">
        <v>338</v>
      </c>
      <c r="E17" s="50">
        <v>1</v>
      </c>
      <c r="F17" s="62">
        <v>0</v>
      </c>
      <c r="G17" s="59">
        <f t="shared" si="0"/>
        <v>0</v>
      </c>
    </row>
    <row r="18" spans="1:7" ht="28.8" x14ac:dyDescent="0.3">
      <c r="A18" s="17" t="s">
        <v>0</v>
      </c>
      <c r="B18" s="17" t="s">
        <v>1</v>
      </c>
      <c r="C18" s="18" t="s">
        <v>8</v>
      </c>
      <c r="D18" s="18" t="s">
        <v>334</v>
      </c>
      <c r="E18" s="50">
        <v>3</v>
      </c>
      <c r="F18" s="62">
        <v>1</v>
      </c>
      <c r="G18" s="59">
        <f t="shared" si="0"/>
        <v>3</v>
      </c>
    </row>
    <row r="19" spans="1:7" ht="28.8" x14ac:dyDescent="0.3">
      <c r="A19" s="17"/>
      <c r="B19" s="17"/>
      <c r="C19" s="18"/>
      <c r="D19" s="18" t="s">
        <v>335</v>
      </c>
      <c r="E19" s="50">
        <v>5</v>
      </c>
      <c r="F19" s="62">
        <v>0</v>
      </c>
      <c r="G19" s="59">
        <f t="shared" si="0"/>
        <v>0</v>
      </c>
    </row>
    <row r="20" spans="1:7" x14ac:dyDescent="0.3">
      <c r="A20" s="17" t="s">
        <v>0</v>
      </c>
      <c r="B20" s="17" t="s">
        <v>1</v>
      </c>
      <c r="C20" s="18" t="s">
        <v>8</v>
      </c>
      <c r="D20" s="18" t="s">
        <v>336</v>
      </c>
      <c r="E20" s="50">
        <v>3</v>
      </c>
      <c r="F20" s="62">
        <v>1</v>
      </c>
      <c r="G20" s="59">
        <f t="shared" si="0"/>
        <v>3</v>
      </c>
    </row>
    <row r="21" spans="1:7" ht="28.8" x14ac:dyDescent="0.3">
      <c r="A21" s="17" t="s">
        <v>0</v>
      </c>
      <c r="B21" s="17" t="s">
        <v>1</v>
      </c>
      <c r="C21" s="18" t="s">
        <v>8</v>
      </c>
      <c r="D21" s="18" t="s">
        <v>337</v>
      </c>
      <c r="E21" s="50">
        <v>3</v>
      </c>
      <c r="F21" s="62">
        <v>1</v>
      </c>
      <c r="G21" s="59">
        <f t="shared" si="0"/>
        <v>3</v>
      </c>
    </row>
    <row r="22" spans="1:7" ht="45" customHeight="1" x14ac:dyDescent="0.3">
      <c r="A22" s="17" t="s">
        <v>0</v>
      </c>
      <c r="B22" s="17" t="s">
        <v>1</v>
      </c>
      <c r="C22" s="18" t="s">
        <v>8</v>
      </c>
      <c r="D22" s="18" t="s">
        <v>339</v>
      </c>
      <c r="E22" s="50">
        <v>4</v>
      </c>
      <c r="F22" s="62">
        <v>0</v>
      </c>
      <c r="G22" s="59">
        <f t="shared" si="0"/>
        <v>0</v>
      </c>
    </row>
    <row r="23" spans="1:7" ht="43.2" x14ac:dyDescent="0.3">
      <c r="A23" s="17" t="s">
        <v>0</v>
      </c>
      <c r="B23" s="17" t="s">
        <v>1</v>
      </c>
      <c r="C23" s="18" t="s">
        <v>8</v>
      </c>
      <c r="D23" s="18" t="s">
        <v>342</v>
      </c>
      <c r="E23" s="50">
        <v>4</v>
      </c>
      <c r="F23" s="62">
        <v>0</v>
      </c>
      <c r="G23" s="59">
        <f t="shared" si="0"/>
        <v>0</v>
      </c>
    </row>
    <row r="24" spans="1:7" ht="28.8" x14ac:dyDescent="0.3">
      <c r="A24" s="17" t="s">
        <v>0</v>
      </c>
      <c r="B24" s="17" t="s">
        <v>1</v>
      </c>
      <c r="C24" s="18" t="s">
        <v>8</v>
      </c>
      <c r="D24" s="18" t="s">
        <v>340</v>
      </c>
      <c r="E24" s="50">
        <v>2</v>
      </c>
      <c r="F24" s="62">
        <v>0</v>
      </c>
      <c r="G24" s="59">
        <f t="shared" si="0"/>
        <v>0</v>
      </c>
    </row>
    <row r="25" spans="1:7" ht="28.8" x14ac:dyDescent="0.3">
      <c r="A25" s="17" t="s">
        <v>0</v>
      </c>
      <c r="B25" s="17" t="s">
        <v>1</v>
      </c>
      <c r="C25" s="18" t="s">
        <v>8</v>
      </c>
      <c r="D25" s="18" t="s">
        <v>343</v>
      </c>
      <c r="E25" s="50">
        <v>3</v>
      </c>
      <c r="F25" s="62">
        <v>0</v>
      </c>
      <c r="G25" s="59">
        <f t="shared" si="0"/>
        <v>0</v>
      </c>
    </row>
    <row r="26" spans="1:7" ht="28.8" x14ac:dyDescent="0.3">
      <c r="A26" s="17" t="s">
        <v>0</v>
      </c>
      <c r="B26" s="17" t="s">
        <v>1</v>
      </c>
      <c r="C26" s="18" t="s">
        <v>8</v>
      </c>
      <c r="D26" s="18" t="s">
        <v>344</v>
      </c>
      <c r="E26" s="50">
        <v>4</v>
      </c>
      <c r="F26" s="62">
        <v>0</v>
      </c>
      <c r="G26" s="59">
        <f t="shared" si="0"/>
        <v>0</v>
      </c>
    </row>
    <row r="27" spans="1:7" ht="28.8" x14ac:dyDescent="0.3">
      <c r="A27" s="17" t="s">
        <v>0</v>
      </c>
      <c r="B27" s="17" t="s">
        <v>1</v>
      </c>
      <c r="C27" s="18" t="s">
        <v>8</v>
      </c>
      <c r="D27" s="18" t="s">
        <v>341</v>
      </c>
      <c r="E27" s="50">
        <v>5</v>
      </c>
      <c r="F27" s="62">
        <v>0</v>
      </c>
      <c r="G27" s="59">
        <f t="shared" si="0"/>
        <v>0</v>
      </c>
    </row>
    <row r="28" spans="1:7" x14ac:dyDescent="0.3">
      <c r="A28" s="17" t="s">
        <v>0</v>
      </c>
      <c r="B28" s="17" t="s">
        <v>1</v>
      </c>
      <c r="C28" s="18" t="s">
        <v>11</v>
      </c>
      <c r="D28" s="22" t="s">
        <v>369</v>
      </c>
      <c r="E28" s="50">
        <v>1</v>
      </c>
      <c r="F28" s="62">
        <v>0</v>
      </c>
      <c r="G28" s="59">
        <f t="shared" si="0"/>
        <v>0</v>
      </c>
    </row>
    <row r="29" spans="1:7" ht="28.8" x14ac:dyDescent="0.3">
      <c r="A29" s="17" t="s">
        <v>0</v>
      </c>
      <c r="B29" s="17" t="s">
        <v>1</v>
      </c>
      <c r="C29" s="18" t="s">
        <v>11</v>
      </c>
      <c r="D29" s="18" t="s">
        <v>17</v>
      </c>
      <c r="E29" s="50">
        <v>2</v>
      </c>
      <c r="F29" s="62">
        <v>0</v>
      </c>
      <c r="G29" s="59">
        <f t="shared" si="0"/>
        <v>0</v>
      </c>
    </row>
    <row r="30" spans="1:7" x14ac:dyDescent="0.3">
      <c r="A30" s="17" t="s">
        <v>0</v>
      </c>
      <c r="B30" s="17" t="s">
        <v>1</v>
      </c>
      <c r="C30" s="18" t="s">
        <v>11</v>
      </c>
      <c r="D30" s="18" t="s">
        <v>211</v>
      </c>
      <c r="E30" s="50">
        <v>3</v>
      </c>
      <c r="F30" s="62">
        <v>0</v>
      </c>
      <c r="G30" s="59">
        <f t="shared" si="0"/>
        <v>0</v>
      </c>
    </row>
    <row r="31" spans="1:7" ht="57.6" x14ac:dyDescent="0.3">
      <c r="A31" s="17" t="s">
        <v>0</v>
      </c>
      <c r="B31" s="17" t="s">
        <v>1</v>
      </c>
      <c r="C31" s="18" t="s">
        <v>11</v>
      </c>
      <c r="D31" s="18" t="s">
        <v>345</v>
      </c>
      <c r="E31" s="50">
        <v>3</v>
      </c>
      <c r="F31" s="62">
        <v>0</v>
      </c>
      <c r="G31" s="59">
        <f t="shared" si="0"/>
        <v>0</v>
      </c>
    </row>
    <row r="32" spans="1:7" ht="43.2" x14ac:dyDescent="0.3">
      <c r="A32" s="17" t="s">
        <v>0</v>
      </c>
      <c r="B32" s="17" t="s">
        <v>1</v>
      </c>
      <c r="C32" s="18" t="s">
        <v>11</v>
      </c>
      <c r="D32" s="18" t="s">
        <v>195</v>
      </c>
      <c r="E32" s="50">
        <v>4</v>
      </c>
      <c r="F32" s="62">
        <v>0</v>
      </c>
      <c r="G32" s="59">
        <f t="shared" si="0"/>
        <v>0</v>
      </c>
    </row>
    <row r="33" spans="1:7" ht="43.2" x14ac:dyDescent="0.3">
      <c r="A33" s="17" t="s">
        <v>0</v>
      </c>
      <c r="B33" s="17" t="s">
        <v>1</v>
      </c>
      <c r="C33" s="18" t="s">
        <v>11</v>
      </c>
      <c r="D33" s="18" t="s">
        <v>213</v>
      </c>
      <c r="E33" s="50">
        <v>4</v>
      </c>
      <c r="F33" s="62">
        <v>0</v>
      </c>
      <c r="G33" s="59">
        <f t="shared" si="0"/>
        <v>0</v>
      </c>
    </row>
    <row r="34" spans="1:7" ht="43.2" x14ac:dyDescent="0.3">
      <c r="A34" s="17" t="s">
        <v>0</v>
      </c>
      <c r="B34" s="17" t="s">
        <v>1</v>
      </c>
      <c r="C34" s="18" t="s">
        <v>11</v>
      </c>
      <c r="D34" s="18" t="s">
        <v>346</v>
      </c>
      <c r="E34" s="50">
        <v>5</v>
      </c>
      <c r="F34" s="62">
        <v>0</v>
      </c>
      <c r="G34" s="59">
        <f t="shared" si="0"/>
        <v>0</v>
      </c>
    </row>
    <row r="35" spans="1:7" x14ac:dyDescent="0.3">
      <c r="A35" s="17" t="s">
        <v>0</v>
      </c>
      <c r="B35" s="17" t="s">
        <v>19</v>
      </c>
      <c r="C35" s="23" t="s">
        <v>20</v>
      </c>
      <c r="D35" s="18" t="s">
        <v>347</v>
      </c>
      <c r="E35" s="50">
        <v>1</v>
      </c>
      <c r="F35" s="62">
        <v>0</v>
      </c>
      <c r="G35" s="59">
        <f t="shared" si="0"/>
        <v>0</v>
      </c>
    </row>
    <row r="36" spans="1:7" ht="28.8" x14ac:dyDescent="0.3">
      <c r="A36" s="17" t="s">
        <v>0</v>
      </c>
      <c r="B36" s="17" t="s">
        <v>19</v>
      </c>
      <c r="C36" s="23" t="s">
        <v>20</v>
      </c>
      <c r="D36" s="24" t="s">
        <v>215</v>
      </c>
      <c r="E36" s="50">
        <v>2</v>
      </c>
      <c r="F36" s="62">
        <v>0</v>
      </c>
      <c r="G36" s="59">
        <f t="shared" si="0"/>
        <v>0</v>
      </c>
    </row>
    <row r="37" spans="1:7" ht="43.2" x14ac:dyDescent="0.3">
      <c r="A37" s="17" t="s">
        <v>0</v>
      </c>
      <c r="B37" s="17" t="s">
        <v>19</v>
      </c>
      <c r="C37" s="23" t="s">
        <v>20</v>
      </c>
      <c r="D37" s="24" t="s">
        <v>348</v>
      </c>
      <c r="E37" s="50">
        <v>2</v>
      </c>
      <c r="F37" s="62">
        <v>0</v>
      </c>
      <c r="G37" s="59">
        <f t="shared" si="0"/>
        <v>0</v>
      </c>
    </row>
    <row r="38" spans="1:7" ht="28.8" x14ac:dyDescent="0.3">
      <c r="A38" s="17" t="s">
        <v>0</v>
      </c>
      <c r="B38" s="17" t="s">
        <v>19</v>
      </c>
      <c r="C38" s="23" t="s">
        <v>20</v>
      </c>
      <c r="D38" s="24" t="s">
        <v>349</v>
      </c>
      <c r="E38" s="50">
        <v>2</v>
      </c>
      <c r="F38" s="62">
        <v>0</v>
      </c>
      <c r="G38" s="59">
        <f t="shared" si="0"/>
        <v>0</v>
      </c>
    </row>
    <row r="39" spans="1:7" ht="28.8" x14ac:dyDescent="0.3">
      <c r="A39" s="17" t="s">
        <v>0</v>
      </c>
      <c r="B39" s="17" t="s">
        <v>19</v>
      </c>
      <c r="C39" s="23" t="s">
        <v>20</v>
      </c>
      <c r="D39" s="18" t="s">
        <v>216</v>
      </c>
      <c r="E39" s="50">
        <v>2</v>
      </c>
      <c r="F39" s="62">
        <v>0</v>
      </c>
      <c r="G39" s="59">
        <f t="shared" si="0"/>
        <v>0</v>
      </c>
    </row>
    <row r="40" spans="1:7" x14ac:dyDescent="0.3">
      <c r="A40" s="17" t="s">
        <v>0</v>
      </c>
      <c r="B40" s="17" t="s">
        <v>19</v>
      </c>
      <c r="C40" s="23" t="s">
        <v>20</v>
      </c>
      <c r="D40" s="18" t="s">
        <v>217</v>
      </c>
      <c r="E40" s="50">
        <v>3</v>
      </c>
      <c r="F40" s="62">
        <v>0</v>
      </c>
      <c r="G40" s="59">
        <f t="shared" si="0"/>
        <v>0</v>
      </c>
    </row>
    <row r="41" spans="1:7" ht="43.2" x14ac:dyDescent="0.3">
      <c r="A41" s="17" t="s">
        <v>0</v>
      </c>
      <c r="B41" s="17" t="s">
        <v>19</v>
      </c>
      <c r="C41" s="23" t="s">
        <v>20</v>
      </c>
      <c r="D41" s="24" t="s">
        <v>350</v>
      </c>
      <c r="E41" s="50">
        <v>4</v>
      </c>
      <c r="F41" s="62">
        <v>0</v>
      </c>
      <c r="G41" s="59">
        <f t="shared" si="0"/>
        <v>0</v>
      </c>
    </row>
    <row r="42" spans="1:7" x14ac:dyDescent="0.3">
      <c r="A42" s="17" t="s">
        <v>0</v>
      </c>
      <c r="B42" s="17" t="s">
        <v>19</v>
      </c>
      <c r="C42" s="18" t="s">
        <v>21</v>
      </c>
      <c r="D42" s="22" t="s">
        <v>370</v>
      </c>
      <c r="E42" s="50">
        <v>0</v>
      </c>
      <c r="F42" s="62">
        <v>0</v>
      </c>
      <c r="G42" s="59">
        <f t="shared" si="0"/>
        <v>0</v>
      </c>
    </row>
    <row r="43" spans="1:7" ht="28.8" x14ac:dyDescent="0.3">
      <c r="A43" s="17" t="s">
        <v>0</v>
      </c>
      <c r="B43" s="17" t="s">
        <v>19</v>
      </c>
      <c r="C43" s="18" t="s">
        <v>21</v>
      </c>
      <c r="D43" s="18" t="s">
        <v>352</v>
      </c>
      <c r="E43" s="50">
        <v>1</v>
      </c>
      <c r="F43" s="62">
        <v>0</v>
      </c>
      <c r="G43" s="59">
        <f t="shared" si="0"/>
        <v>0</v>
      </c>
    </row>
    <row r="44" spans="1:7" ht="28.8" x14ac:dyDescent="0.3">
      <c r="A44" s="17" t="s">
        <v>0</v>
      </c>
      <c r="B44" s="17" t="s">
        <v>19</v>
      </c>
      <c r="C44" s="18" t="s">
        <v>21</v>
      </c>
      <c r="D44" s="18" t="s">
        <v>351</v>
      </c>
      <c r="E44" s="50">
        <v>2</v>
      </c>
      <c r="F44" s="62">
        <v>0</v>
      </c>
      <c r="G44" s="59">
        <f t="shared" si="0"/>
        <v>0</v>
      </c>
    </row>
    <row r="45" spans="1:7" ht="57.6" x14ac:dyDescent="0.3">
      <c r="A45" s="17" t="s">
        <v>0</v>
      </c>
      <c r="B45" s="17" t="s">
        <v>19</v>
      </c>
      <c r="C45" s="18" t="s">
        <v>21</v>
      </c>
      <c r="D45" s="18" t="s">
        <v>353</v>
      </c>
      <c r="E45" s="50">
        <v>3</v>
      </c>
      <c r="F45" s="62">
        <v>0</v>
      </c>
      <c r="G45" s="59">
        <f t="shared" si="0"/>
        <v>0</v>
      </c>
    </row>
    <row r="46" spans="1:7" ht="28.8" x14ac:dyDescent="0.3">
      <c r="A46" s="17" t="s">
        <v>0</v>
      </c>
      <c r="B46" s="17" t="s">
        <v>19</v>
      </c>
      <c r="C46" s="18" t="s">
        <v>21</v>
      </c>
      <c r="D46" s="18" t="s">
        <v>356</v>
      </c>
      <c r="E46" s="50">
        <v>5</v>
      </c>
      <c r="F46" s="62">
        <v>0</v>
      </c>
      <c r="G46" s="59">
        <f t="shared" si="0"/>
        <v>0</v>
      </c>
    </row>
    <row r="47" spans="1:7" x14ac:dyDescent="0.3">
      <c r="A47" s="17" t="s">
        <v>0</v>
      </c>
      <c r="B47" s="17" t="s">
        <v>19</v>
      </c>
      <c r="C47" s="18" t="s">
        <v>21</v>
      </c>
      <c r="D47" s="18" t="s">
        <v>354</v>
      </c>
      <c r="E47" s="50">
        <v>4</v>
      </c>
      <c r="F47" s="62">
        <v>0</v>
      </c>
      <c r="G47" s="59">
        <f t="shared" si="0"/>
        <v>0</v>
      </c>
    </row>
    <row r="48" spans="1:7" ht="28.8" x14ac:dyDescent="0.3">
      <c r="A48" s="17" t="s">
        <v>0</v>
      </c>
      <c r="B48" s="17" t="s">
        <v>19</v>
      </c>
      <c r="C48" s="18" t="s">
        <v>21</v>
      </c>
      <c r="D48" s="18" t="s">
        <v>355</v>
      </c>
      <c r="E48" s="50">
        <v>4</v>
      </c>
      <c r="F48" s="62">
        <v>0</v>
      </c>
      <c r="G48" s="59">
        <f t="shared" si="0"/>
        <v>0</v>
      </c>
    </row>
    <row r="49" spans="1:7" ht="28.8" x14ac:dyDescent="0.3">
      <c r="A49" s="17" t="s">
        <v>22</v>
      </c>
      <c r="B49" s="17" t="s">
        <v>22</v>
      </c>
      <c r="C49" s="18" t="s">
        <v>23</v>
      </c>
      <c r="D49" s="18" t="s">
        <v>357</v>
      </c>
      <c r="E49" s="50">
        <v>1</v>
      </c>
      <c r="F49" s="62">
        <v>0</v>
      </c>
      <c r="G49" s="59">
        <f t="shared" si="0"/>
        <v>0</v>
      </c>
    </row>
    <row r="50" spans="1:7" ht="28.8" x14ac:dyDescent="0.3">
      <c r="A50" s="17" t="s">
        <v>22</v>
      </c>
      <c r="B50" s="17" t="s">
        <v>22</v>
      </c>
      <c r="C50" s="18" t="s">
        <v>23</v>
      </c>
      <c r="D50" s="18" t="s">
        <v>358</v>
      </c>
      <c r="E50" s="50">
        <v>2</v>
      </c>
      <c r="F50" s="62">
        <v>0</v>
      </c>
      <c r="G50" s="59">
        <f t="shared" si="0"/>
        <v>0</v>
      </c>
    </row>
    <row r="51" spans="1:7" ht="28.8" x14ac:dyDescent="0.3">
      <c r="A51" s="17" t="s">
        <v>22</v>
      </c>
      <c r="B51" s="17" t="s">
        <v>22</v>
      </c>
      <c r="C51" s="18" t="s">
        <v>23</v>
      </c>
      <c r="D51" s="18" t="s">
        <v>200</v>
      </c>
      <c r="E51" s="50">
        <v>2</v>
      </c>
      <c r="F51" s="62">
        <v>0</v>
      </c>
      <c r="G51" s="59">
        <f t="shared" si="0"/>
        <v>0</v>
      </c>
    </row>
    <row r="52" spans="1:7" ht="43.2" x14ac:dyDescent="0.3">
      <c r="A52" s="17" t="s">
        <v>22</v>
      </c>
      <c r="B52" s="17" t="s">
        <v>22</v>
      </c>
      <c r="C52" s="18" t="s">
        <v>23</v>
      </c>
      <c r="D52" s="18" t="s">
        <v>201</v>
      </c>
      <c r="E52" s="50">
        <v>3</v>
      </c>
      <c r="F52" s="62">
        <v>0</v>
      </c>
      <c r="G52" s="59">
        <f t="shared" si="0"/>
        <v>0</v>
      </c>
    </row>
    <row r="53" spans="1:7" ht="43.2" x14ac:dyDescent="0.3">
      <c r="A53" s="17" t="s">
        <v>22</v>
      </c>
      <c r="B53" s="17" t="s">
        <v>22</v>
      </c>
      <c r="C53" s="18" t="s">
        <v>23</v>
      </c>
      <c r="D53" s="18" t="s">
        <v>186</v>
      </c>
      <c r="E53" s="50">
        <v>4</v>
      </c>
      <c r="F53" s="62">
        <v>0</v>
      </c>
      <c r="G53" s="59">
        <f t="shared" si="0"/>
        <v>0</v>
      </c>
    </row>
    <row r="54" spans="1:7" ht="43.2" x14ac:dyDescent="0.3">
      <c r="A54" s="17" t="s">
        <v>22</v>
      </c>
      <c r="B54" s="17" t="s">
        <v>22</v>
      </c>
      <c r="C54" s="18" t="s">
        <v>23</v>
      </c>
      <c r="D54" s="18" t="s">
        <v>226</v>
      </c>
      <c r="E54" s="50">
        <v>4</v>
      </c>
      <c r="F54" s="62">
        <v>0</v>
      </c>
      <c r="G54" s="59">
        <f t="shared" si="0"/>
        <v>0</v>
      </c>
    </row>
    <row r="55" spans="1:7" ht="28.8" x14ac:dyDescent="0.3">
      <c r="A55" s="17" t="s">
        <v>22</v>
      </c>
      <c r="B55" s="17" t="s">
        <v>22</v>
      </c>
      <c r="C55" s="18" t="s">
        <v>23</v>
      </c>
      <c r="D55" s="18" t="s">
        <v>202</v>
      </c>
      <c r="E55" s="50">
        <v>3</v>
      </c>
      <c r="F55" s="62">
        <v>0</v>
      </c>
      <c r="G55" s="59">
        <f t="shared" si="0"/>
        <v>0</v>
      </c>
    </row>
    <row r="56" spans="1:7" ht="28.8" x14ac:dyDescent="0.3">
      <c r="A56" s="17" t="s">
        <v>22</v>
      </c>
      <c r="B56" s="17" t="s">
        <v>22</v>
      </c>
      <c r="C56" s="18" t="s">
        <v>23</v>
      </c>
      <c r="D56" s="18" t="s">
        <v>227</v>
      </c>
      <c r="E56" s="50">
        <v>5</v>
      </c>
      <c r="F56" s="62">
        <v>0</v>
      </c>
      <c r="G56" s="59">
        <f t="shared" si="0"/>
        <v>0</v>
      </c>
    </row>
    <row r="57" spans="1:7" ht="28.8" x14ac:dyDescent="0.3">
      <c r="A57" s="17" t="s">
        <v>22</v>
      </c>
      <c r="B57" s="17" t="s">
        <v>22</v>
      </c>
      <c r="C57" s="18" t="s">
        <v>23</v>
      </c>
      <c r="D57" s="18" t="s">
        <v>267</v>
      </c>
      <c r="E57" s="50">
        <v>4</v>
      </c>
      <c r="F57" s="62">
        <v>0</v>
      </c>
      <c r="G57" s="59">
        <f t="shared" si="0"/>
        <v>0</v>
      </c>
    </row>
    <row r="58" spans="1:7" ht="28.8" x14ac:dyDescent="0.3">
      <c r="A58" s="17" t="s">
        <v>22</v>
      </c>
      <c r="B58" s="17" t="s">
        <v>22</v>
      </c>
      <c r="C58" s="18" t="s">
        <v>23</v>
      </c>
      <c r="D58" s="18" t="s">
        <v>268</v>
      </c>
      <c r="E58" s="50">
        <v>5</v>
      </c>
      <c r="F58" s="62">
        <v>0</v>
      </c>
      <c r="G58" s="59">
        <f t="shared" si="0"/>
        <v>0</v>
      </c>
    </row>
    <row r="59" spans="1:7" ht="28.8" x14ac:dyDescent="0.3">
      <c r="A59" s="17" t="s">
        <v>22</v>
      </c>
      <c r="B59" s="17" t="s">
        <v>22</v>
      </c>
      <c r="C59" s="18" t="s">
        <v>23</v>
      </c>
      <c r="D59" s="18" t="s">
        <v>269</v>
      </c>
      <c r="E59" s="50">
        <v>5</v>
      </c>
      <c r="F59" s="62">
        <v>0</v>
      </c>
      <c r="G59" s="59">
        <f t="shared" si="0"/>
        <v>0</v>
      </c>
    </row>
    <row r="60" spans="1:7" x14ac:dyDescent="0.3">
      <c r="A60" s="17" t="s">
        <v>22</v>
      </c>
      <c r="B60" s="17" t="s">
        <v>22</v>
      </c>
      <c r="C60" s="18" t="s">
        <v>26</v>
      </c>
      <c r="D60" s="18" t="s">
        <v>228</v>
      </c>
      <c r="E60" s="50">
        <v>1</v>
      </c>
      <c r="F60" s="62">
        <v>0</v>
      </c>
      <c r="G60" s="59">
        <f t="shared" si="0"/>
        <v>0</v>
      </c>
    </row>
    <row r="61" spans="1:7" ht="28.8" x14ac:dyDescent="0.3">
      <c r="A61" s="17" t="s">
        <v>22</v>
      </c>
      <c r="B61" s="17" t="s">
        <v>22</v>
      </c>
      <c r="C61" s="18" t="s">
        <v>26</v>
      </c>
      <c r="D61" s="18" t="s">
        <v>229</v>
      </c>
      <c r="E61" s="50">
        <v>2</v>
      </c>
      <c r="F61" s="62">
        <v>0</v>
      </c>
      <c r="G61" s="59">
        <f t="shared" si="0"/>
        <v>0</v>
      </c>
    </row>
    <row r="62" spans="1:7" x14ac:dyDescent="0.3">
      <c r="A62" s="17" t="s">
        <v>22</v>
      </c>
      <c r="B62" s="17" t="s">
        <v>22</v>
      </c>
      <c r="C62" s="18" t="s">
        <v>26</v>
      </c>
      <c r="D62" s="18" t="s">
        <v>270</v>
      </c>
      <c r="E62" s="50">
        <v>2</v>
      </c>
      <c r="F62" s="62">
        <v>0</v>
      </c>
      <c r="G62" s="59">
        <f t="shared" si="0"/>
        <v>0</v>
      </c>
    </row>
    <row r="63" spans="1:7" x14ac:dyDescent="0.3">
      <c r="A63" s="17" t="s">
        <v>22</v>
      </c>
      <c r="B63" s="17" t="s">
        <v>22</v>
      </c>
      <c r="C63" s="18" t="s">
        <v>26</v>
      </c>
      <c r="D63" s="18" t="s">
        <v>230</v>
      </c>
      <c r="E63" s="50">
        <v>3</v>
      </c>
      <c r="F63" s="62">
        <v>0</v>
      </c>
      <c r="G63" s="59">
        <f t="shared" si="0"/>
        <v>0</v>
      </c>
    </row>
    <row r="64" spans="1:7" ht="43.2" x14ac:dyDescent="0.3">
      <c r="A64" s="17" t="s">
        <v>22</v>
      </c>
      <c r="B64" s="17" t="s">
        <v>22</v>
      </c>
      <c r="C64" s="18" t="s">
        <v>26</v>
      </c>
      <c r="D64" s="18" t="s">
        <v>231</v>
      </c>
      <c r="E64" s="50">
        <v>3</v>
      </c>
      <c r="F64" s="62">
        <v>0</v>
      </c>
      <c r="G64" s="59">
        <f t="shared" si="0"/>
        <v>0</v>
      </c>
    </row>
    <row r="65" spans="1:9" ht="57.6" x14ac:dyDescent="0.3">
      <c r="A65" s="17" t="s">
        <v>22</v>
      </c>
      <c r="B65" s="17" t="s">
        <v>22</v>
      </c>
      <c r="C65" s="18" t="s">
        <v>26</v>
      </c>
      <c r="D65" s="18" t="s">
        <v>24</v>
      </c>
      <c r="E65" s="50">
        <v>4</v>
      </c>
      <c r="F65" s="62">
        <v>0</v>
      </c>
      <c r="G65" s="59">
        <f t="shared" si="0"/>
        <v>0</v>
      </c>
    </row>
    <row r="66" spans="1:9" ht="28.8" x14ac:dyDescent="0.3">
      <c r="A66" s="17" t="s">
        <v>22</v>
      </c>
      <c r="B66" s="17" t="s">
        <v>22</v>
      </c>
      <c r="C66" s="18" t="s">
        <v>26</v>
      </c>
      <c r="D66" s="18" t="s">
        <v>170</v>
      </c>
      <c r="E66" s="50">
        <v>5</v>
      </c>
      <c r="F66" s="62">
        <v>0</v>
      </c>
      <c r="G66" s="59">
        <f t="shared" si="0"/>
        <v>0</v>
      </c>
    </row>
    <row r="67" spans="1:9" ht="28.8" x14ac:dyDescent="0.3">
      <c r="A67" s="17" t="s">
        <v>22</v>
      </c>
      <c r="B67" s="17" t="s">
        <v>22</v>
      </c>
      <c r="C67" s="18" t="s">
        <v>26</v>
      </c>
      <c r="D67" s="18" t="s">
        <v>187</v>
      </c>
      <c r="E67" s="50">
        <v>5</v>
      </c>
      <c r="F67" s="62">
        <v>0</v>
      </c>
      <c r="G67" s="59">
        <f t="shared" si="0"/>
        <v>0</v>
      </c>
    </row>
    <row r="68" spans="1:9" ht="28.8" x14ac:dyDescent="0.3">
      <c r="A68" s="17" t="s">
        <v>22</v>
      </c>
      <c r="B68" s="17" t="s">
        <v>22</v>
      </c>
      <c r="C68" s="18" t="s">
        <v>26</v>
      </c>
      <c r="D68" s="18" t="s">
        <v>188</v>
      </c>
      <c r="E68" s="50">
        <v>5</v>
      </c>
      <c r="F68" s="62">
        <v>0</v>
      </c>
      <c r="G68" s="59">
        <f t="shared" ref="G68:G126" si="1">F68*E68</f>
        <v>0</v>
      </c>
    </row>
    <row r="69" spans="1:9" ht="28.8" x14ac:dyDescent="0.3">
      <c r="A69" s="17" t="s">
        <v>22</v>
      </c>
      <c r="B69" s="17" t="s">
        <v>22</v>
      </c>
      <c r="C69" s="23" t="s">
        <v>27</v>
      </c>
      <c r="D69" s="22" t="s">
        <v>28</v>
      </c>
      <c r="E69" s="50">
        <v>1</v>
      </c>
      <c r="F69" s="62">
        <v>0</v>
      </c>
      <c r="G69" s="59">
        <f t="shared" si="1"/>
        <v>0</v>
      </c>
    </row>
    <row r="70" spans="1:9" ht="28.8" x14ac:dyDescent="0.3">
      <c r="A70" s="17" t="s">
        <v>22</v>
      </c>
      <c r="B70" s="17" t="s">
        <v>22</v>
      </c>
      <c r="C70" s="23" t="s">
        <v>27</v>
      </c>
      <c r="D70" s="21" t="s">
        <v>232</v>
      </c>
      <c r="E70" s="50">
        <v>2</v>
      </c>
      <c r="F70" s="62">
        <v>0</v>
      </c>
      <c r="G70" s="59">
        <f t="shared" si="1"/>
        <v>0</v>
      </c>
    </row>
    <row r="71" spans="1:9" ht="28.8" x14ac:dyDescent="0.3">
      <c r="A71" s="17" t="s">
        <v>22</v>
      </c>
      <c r="B71" s="17" t="s">
        <v>22</v>
      </c>
      <c r="C71" s="23" t="s">
        <v>27</v>
      </c>
      <c r="D71" s="18" t="s">
        <v>233</v>
      </c>
      <c r="E71" s="50">
        <v>3</v>
      </c>
      <c r="F71" s="62">
        <v>0</v>
      </c>
      <c r="G71" s="59">
        <f t="shared" si="1"/>
        <v>0</v>
      </c>
    </row>
    <row r="72" spans="1:9" ht="28.8" x14ac:dyDescent="0.3">
      <c r="A72" s="17" t="s">
        <v>22</v>
      </c>
      <c r="B72" s="17" t="s">
        <v>22</v>
      </c>
      <c r="C72" s="23" t="s">
        <v>27</v>
      </c>
      <c r="D72" s="18" t="s">
        <v>235</v>
      </c>
      <c r="E72" s="50">
        <v>3</v>
      </c>
      <c r="F72" s="62">
        <v>0</v>
      </c>
      <c r="G72" s="59">
        <f t="shared" si="1"/>
        <v>0</v>
      </c>
    </row>
    <row r="73" spans="1:9" ht="28.8" x14ac:dyDescent="0.3">
      <c r="A73" s="17" t="s">
        <v>22</v>
      </c>
      <c r="B73" s="17" t="s">
        <v>22</v>
      </c>
      <c r="C73" s="23" t="s">
        <v>27</v>
      </c>
      <c r="D73" s="18" t="s">
        <v>276</v>
      </c>
      <c r="E73" s="50">
        <v>4</v>
      </c>
      <c r="F73" s="62">
        <v>0</v>
      </c>
      <c r="G73" s="59">
        <f t="shared" si="1"/>
        <v>0</v>
      </c>
    </row>
    <row r="74" spans="1:9" ht="28.8" x14ac:dyDescent="0.3">
      <c r="A74" s="17" t="s">
        <v>22</v>
      </c>
      <c r="B74" s="17" t="s">
        <v>22</v>
      </c>
      <c r="C74" s="23" t="s">
        <v>27</v>
      </c>
      <c r="D74" s="21" t="s">
        <v>29</v>
      </c>
      <c r="E74" s="50">
        <v>5</v>
      </c>
      <c r="F74" s="62">
        <v>0</v>
      </c>
      <c r="G74" s="59">
        <f t="shared" si="1"/>
        <v>0</v>
      </c>
      <c r="I74" s="11"/>
    </row>
    <row r="75" spans="1:9" ht="28.8" x14ac:dyDescent="0.3">
      <c r="A75" s="17" t="s">
        <v>30</v>
      </c>
      <c r="B75" s="17" t="s">
        <v>31</v>
      </c>
      <c r="C75" s="18" t="s">
        <v>32</v>
      </c>
      <c r="D75" s="22" t="s">
        <v>371</v>
      </c>
      <c r="E75" s="50">
        <v>1</v>
      </c>
      <c r="F75" s="62">
        <v>0</v>
      </c>
      <c r="G75" s="59">
        <f t="shared" si="1"/>
        <v>0</v>
      </c>
    </row>
    <row r="76" spans="1:9" ht="28.8" x14ac:dyDescent="0.3">
      <c r="A76" s="17" t="s">
        <v>30</v>
      </c>
      <c r="B76" s="17" t="s">
        <v>31</v>
      </c>
      <c r="C76" s="18" t="s">
        <v>32</v>
      </c>
      <c r="D76" s="22" t="s">
        <v>372</v>
      </c>
      <c r="E76" s="50">
        <v>1</v>
      </c>
      <c r="F76" s="62">
        <v>0</v>
      </c>
      <c r="G76" s="59">
        <f t="shared" si="1"/>
        <v>0</v>
      </c>
    </row>
    <row r="77" spans="1:9" ht="28.8" x14ac:dyDescent="0.3">
      <c r="A77" s="17" t="s">
        <v>30</v>
      </c>
      <c r="B77" s="17" t="s">
        <v>31</v>
      </c>
      <c r="C77" s="18" t="s">
        <v>32</v>
      </c>
      <c r="D77" s="18" t="s">
        <v>35</v>
      </c>
      <c r="E77" s="50">
        <v>2</v>
      </c>
      <c r="F77" s="62">
        <v>0</v>
      </c>
      <c r="G77" s="59">
        <f t="shared" si="1"/>
        <v>0</v>
      </c>
    </row>
    <row r="78" spans="1:9" ht="28.8" x14ac:dyDescent="0.3">
      <c r="A78" s="17" t="s">
        <v>30</v>
      </c>
      <c r="B78" s="17" t="s">
        <v>31</v>
      </c>
      <c r="C78" s="18" t="s">
        <v>32</v>
      </c>
      <c r="D78" s="18" t="s">
        <v>36</v>
      </c>
      <c r="E78" s="50">
        <v>2</v>
      </c>
      <c r="F78" s="62">
        <v>0</v>
      </c>
      <c r="G78" s="59">
        <f t="shared" si="1"/>
        <v>0</v>
      </c>
    </row>
    <row r="79" spans="1:9" ht="31.5" customHeight="1" x14ac:dyDescent="0.3">
      <c r="A79" s="17" t="s">
        <v>30</v>
      </c>
      <c r="B79" s="17" t="s">
        <v>31</v>
      </c>
      <c r="C79" s="18" t="s">
        <v>32</v>
      </c>
      <c r="D79" s="18" t="s">
        <v>37</v>
      </c>
      <c r="E79" s="50">
        <v>2</v>
      </c>
      <c r="F79" s="62">
        <v>0</v>
      </c>
      <c r="G79" s="59">
        <f t="shared" si="1"/>
        <v>0</v>
      </c>
    </row>
    <row r="80" spans="1:9" ht="28.8" x14ac:dyDescent="0.3">
      <c r="A80" s="17" t="s">
        <v>30</v>
      </c>
      <c r="B80" s="17" t="s">
        <v>31</v>
      </c>
      <c r="C80" s="18" t="s">
        <v>32</v>
      </c>
      <c r="D80" s="18" t="s">
        <v>237</v>
      </c>
      <c r="E80" s="50">
        <v>3</v>
      </c>
      <c r="F80" s="62">
        <v>0</v>
      </c>
      <c r="G80" s="59">
        <f t="shared" si="1"/>
        <v>0</v>
      </c>
    </row>
    <row r="81" spans="1:7" ht="28.8" x14ac:dyDescent="0.3">
      <c r="A81" s="17" t="s">
        <v>30</v>
      </c>
      <c r="B81" s="17" t="s">
        <v>31</v>
      </c>
      <c r="C81" s="18" t="s">
        <v>32</v>
      </c>
      <c r="D81" s="18" t="s">
        <v>277</v>
      </c>
      <c r="E81" s="50">
        <v>3</v>
      </c>
      <c r="F81" s="62">
        <v>0</v>
      </c>
      <c r="G81" s="59">
        <f t="shared" si="1"/>
        <v>0</v>
      </c>
    </row>
    <row r="82" spans="1:7" ht="28.8" x14ac:dyDescent="0.3">
      <c r="A82" s="17" t="s">
        <v>30</v>
      </c>
      <c r="B82" s="17" t="s">
        <v>31</v>
      </c>
      <c r="C82" s="18" t="s">
        <v>32</v>
      </c>
      <c r="D82" s="18" t="s">
        <v>38</v>
      </c>
      <c r="E82" s="50">
        <v>3</v>
      </c>
      <c r="F82" s="62">
        <v>0</v>
      </c>
      <c r="G82" s="59">
        <f t="shared" si="1"/>
        <v>0</v>
      </c>
    </row>
    <row r="83" spans="1:7" ht="43.2" x14ac:dyDescent="0.3">
      <c r="A83" s="17" t="s">
        <v>30</v>
      </c>
      <c r="B83" s="17" t="s">
        <v>31</v>
      </c>
      <c r="C83" s="18" t="s">
        <v>32</v>
      </c>
      <c r="D83" s="18" t="s">
        <v>40</v>
      </c>
      <c r="E83" s="50">
        <v>4</v>
      </c>
      <c r="F83" s="62">
        <v>0</v>
      </c>
      <c r="G83" s="59">
        <f t="shared" si="1"/>
        <v>0</v>
      </c>
    </row>
    <row r="84" spans="1:7" ht="28.8" x14ac:dyDescent="0.3">
      <c r="A84" s="17" t="s">
        <v>30</v>
      </c>
      <c r="B84" s="17" t="s">
        <v>31</v>
      </c>
      <c r="C84" s="18" t="s">
        <v>32</v>
      </c>
      <c r="D84" s="18" t="s">
        <v>278</v>
      </c>
      <c r="E84" s="50">
        <v>4</v>
      </c>
      <c r="F84" s="62">
        <v>0</v>
      </c>
      <c r="G84" s="59">
        <f t="shared" si="1"/>
        <v>0</v>
      </c>
    </row>
    <row r="85" spans="1:7" ht="43.2" x14ac:dyDescent="0.3">
      <c r="A85" s="17" t="s">
        <v>30</v>
      </c>
      <c r="B85" s="17" t="s">
        <v>31</v>
      </c>
      <c r="C85" s="18" t="s">
        <v>32</v>
      </c>
      <c r="D85" s="18" t="s">
        <v>41</v>
      </c>
      <c r="E85" s="50">
        <v>4</v>
      </c>
      <c r="F85" s="62">
        <v>0</v>
      </c>
      <c r="G85" s="59">
        <f t="shared" si="1"/>
        <v>0</v>
      </c>
    </row>
    <row r="86" spans="1:7" ht="28.8" x14ac:dyDescent="0.3">
      <c r="A86" s="17" t="s">
        <v>30</v>
      </c>
      <c r="B86" s="17" t="s">
        <v>31</v>
      </c>
      <c r="C86" s="18" t="s">
        <v>32</v>
      </c>
      <c r="D86" s="18" t="s">
        <v>42</v>
      </c>
      <c r="E86" s="50">
        <v>4</v>
      </c>
      <c r="F86" s="62">
        <v>0</v>
      </c>
      <c r="G86" s="59">
        <f t="shared" si="1"/>
        <v>0</v>
      </c>
    </row>
    <row r="87" spans="1:7" ht="28.8" x14ac:dyDescent="0.3">
      <c r="A87" s="17" t="s">
        <v>30</v>
      </c>
      <c r="B87" s="17" t="s">
        <v>31</v>
      </c>
      <c r="C87" s="18" t="s">
        <v>32</v>
      </c>
      <c r="D87" s="18" t="s">
        <v>238</v>
      </c>
      <c r="E87" s="50">
        <v>5</v>
      </c>
      <c r="F87" s="62">
        <v>0</v>
      </c>
      <c r="G87" s="59">
        <f t="shared" si="1"/>
        <v>0</v>
      </c>
    </row>
    <row r="88" spans="1:7" ht="28.8" x14ac:dyDescent="0.3">
      <c r="A88" s="17" t="s">
        <v>30</v>
      </c>
      <c r="B88" s="17" t="s">
        <v>31</v>
      </c>
      <c r="C88" s="18" t="s">
        <v>32</v>
      </c>
      <c r="D88" s="18" t="s">
        <v>239</v>
      </c>
      <c r="E88" s="50">
        <v>5</v>
      </c>
      <c r="F88" s="62">
        <v>0</v>
      </c>
      <c r="G88" s="59">
        <f t="shared" si="1"/>
        <v>0</v>
      </c>
    </row>
    <row r="89" spans="1:7" x14ac:dyDescent="0.3">
      <c r="A89" s="17" t="s">
        <v>30</v>
      </c>
      <c r="B89" s="17" t="s">
        <v>31</v>
      </c>
      <c r="C89" s="18" t="s">
        <v>44</v>
      </c>
      <c r="D89" s="18" t="s">
        <v>46</v>
      </c>
      <c r="E89" s="50">
        <v>1</v>
      </c>
      <c r="F89" s="62">
        <v>0</v>
      </c>
      <c r="G89" s="59">
        <f t="shared" si="1"/>
        <v>0</v>
      </c>
    </row>
    <row r="90" spans="1:7" ht="72" x14ac:dyDescent="0.3">
      <c r="A90" s="17" t="s">
        <v>30</v>
      </c>
      <c r="B90" s="17" t="s">
        <v>31</v>
      </c>
      <c r="C90" s="18" t="s">
        <v>44</v>
      </c>
      <c r="D90" s="18" t="s">
        <v>47</v>
      </c>
      <c r="E90" s="50">
        <v>2</v>
      </c>
      <c r="F90" s="62">
        <v>0</v>
      </c>
      <c r="G90" s="59">
        <f t="shared" si="1"/>
        <v>0</v>
      </c>
    </row>
    <row r="91" spans="1:7" x14ac:dyDescent="0.3">
      <c r="A91" s="17" t="s">
        <v>30</v>
      </c>
      <c r="B91" s="17" t="s">
        <v>31</v>
      </c>
      <c r="C91" s="18" t="s">
        <v>44</v>
      </c>
      <c r="D91" s="18" t="s">
        <v>240</v>
      </c>
      <c r="E91" s="50">
        <v>3</v>
      </c>
      <c r="F91" s="62">
        <v>0</v>
      </c>
      <c r="G91" s="59">
        <f t="shared" si="1"/>
        <v>0</v>
      </c>
    </row>
    <row r="92" spans="1:7" ht="43.2" x14ac:dyDescent="0.3">
      <c r="A92" s="17" t="s">
        <v>30</v>
      </c>
      <c r="B92" s="17" t="s">
        <v>31</v>
      </c>
      <c r="C92" s="18" t="s">
        <v>44</v>
      </c>
      <c r="D92" s="18" t="s">
        <v>366</v>
      </c>
      <c r="E92" s="50">
        <v>4</v>
      </c>
      <c r="F92" s="62">
        <v>0</v>
      </c>
      <c r="G92" s="59">
        <f t="shared" si="1"/>
        <v>0</v>
      </c>
    </row>
    <row r="93" spans="1:7" x14ac:dyDescent="0.3">
      <c r="A93" s="17" t="s">
        <v>30</v>
      </c>
      <c r="B93" s="17" t="s">
        <v>31</v>
      </c>
      <c r="C93" s="18" t="s">
        <v>44</v>
      </c>
      <c r="D93" s="18" t="s">
        <v>49</v>
      </c>
      <c r="E93" s="50">
        <v>5</v>
      </c>
      <c r="F93" s="62">
        <v>0</v>
      </c>
      <c r="G93" s="59">
        <f t="shared" si="1"/>
        <v>0</v>
      </c>
    </row>
    <row r="94" spans="1:7" ht="43.2" x14ac:dyDescent="0.3">
      <c r="A94" s="17" t="s">
        <v>30</v>
      </c>
      <c r="B94" s="17" t="s">
        <v>31</v>
      </c>
      <c r="C94" s="18" t="s">
        <v>44</v>
      </c>
      <c r="D94" s="18" t="s">
        <v>279</v>
      </c>
      <c r="E94" s="50">
        <v>5</v>
      </c>
      <c r="F94" s="62">
        <v>0</v>
      </c>
      <c r="G94" s="59">
        <f t="shared" si="1"/>
        <v>0</v>
      </c>
    </row>
    <row r="95" spans="1:7" x14ac:dyDescent="0.3">
      <c r="A95" s="17" t="s">
        <v>30</v>
      </c>
      <c r="B95" s="17" t="s">
        <v>31</v>
      </c>
      <c r="C95" s="18" t="s">
        <v>50</v>
      </c>
      <c r="D95" s="18" t="s">
        <v>52</v>
      </c>
      <c r="E95" s="50">
        <v>1</v>
      </c>
      <c r="F95" s="62">
        <v>0</v>
      </c>
      <c r="G95" s="59">
        <f t="shared" si="1"/>
        <v>0</v>
      </c>
    </row>
    <row r="96" spans="1:7" ht="28.8" x14ac:dyDescent="0.3">
      <c r="A96" s="17" t="s">
        <v>30</v>
      </c>
      <c r="B96" s="17" t="s">
        <v>31</v>
      </c>
      <c r="C96" s="18" t="s">
        <v>50</v>
      </c>
      <c r="D96" s="18" t="s">
        <v>368</v>
      </c>
      <c r="E96" s="50">
        <v>2</v>
      </c>
      <c r="F96" s="62">
        <v>0</v>
      </c>
      <c r="G96" s="59">
        <f t="shared" si="1"/>
        <v>0</v>
      </c>
    </row>
    <row r="97" spans="1:7" ht="28.8" x14ac:dyDescent="0.3">
      <c r="A97" s="17" t="s">
        <v>30</v>
      </c>
      <c r="B97" s="17" t="s">
        <v>31</v>
      </c>
      <c r="C97" s="18" t="s">
        <v>50</v>
      </c>
      <c r="D97" s="18" t="s">
        <v>242</v>
      </c>
      <c r="E97" s="50">
        <v>3</v>
      </c>
      <c r="F97" s="62">
        <v>0</v>
      </c>
      <c r="G97" s="59">
        <f t="shared" si="1"/>
        <v>0</v>
      </c>
    </row>
    <row r="98" spans="1:7" ht="28.8" x14ac:dyDescent="0.3">
      <c r="A98" s="17" t="s">
        <v>30</v>
      </c>
      <c r="B98" s="17" t="s">
        <v>31</v>
      </c>
      <c r="C98" s="18" t="s">
        <v>50</v>
      </c>
      <c r="D98" s="18" t="s">
        <v>367</v>
      </c>
      <c r="E98" s="50">
        <v>4</v>
      </c>
      <c r="F98" s="62">
        <v>0</v>
      </c>
      <c r="G98" s="59">
        <f t="shared" si="1"/>
        <v>0</v>
      </c>
    </row>
    <row r="99" spans="1:7" ht="43.2" x14ac:dyDescent="0.3">
      <c r="A99" s="17" t="s">
        <v>30</v>
      </c>
      <c r="B99" s="17" t="s">
        <v>31</v>
      </c>
      <c r="C99" s="18" t="s">
        <v>50</v>
      </c>
      <c r="D99" s="18" t="s">
        <v>280</v>
      </c>
      <c r="E99" s="50">
        <v>5</v>
      </c>
      <c r="F99" s="62">
        <v>0</v>
      </c>
      <c r="G99" s="59">
        <f t="shared" si="1"/>
        <v>0</v>
      </c>
    </row>
    <row r="100" spans="1:7" x14ac:dyDescent="0.3">
      <c r="A100" s="17" t="s">
        <v>55</v>
      </c>
      <c r="B100" s="17" t="s">
        <v>56</v>
      </c>
      <c r="C100" s="18" t="s">
        <v>57</v>
      </c>
      <c r="D100" s="18" t="s">
        <v>363</v>
      </c>
      <c r="E100" s="50">
        <v>1</v>
      </c>
      <c r="F100" s="62">
        <v>0</v>
      </c>
      <c r="G100" s="59">
        <f t="shared" si="1"/>
        <v>0</v>
      </c>
    </row>
    <row r="101" spans="1:7" ht="28.8" x14ac:dyDescent="0.3">
      <c r="A101" s="17" t="s">
        <v>55</v>
      </c>
      <c r="B101" s="17" t="s">
        <v>56</v>
      </c>
      <c r="C101" s="18" t="s">
        <v>57</v>
      </c>
      <c r="D101" s="18" t="s">
        <v>58</v>
      </c>
      <c r="E101" s="50">
        <v>2</v>
      </c>
      <c r="F101" s="62">
        <v>0</v>
      </c>
      <c r="G101" s="59">
        <f t="shared" si="1"/>
        <v>0</v>
      </c>
    </row>
    <row r="102" spans="1:7" ht="43.2" x14ac:dyDescent="0.3">
      <c r="A102" s="17" t="s">
        <v>55</v>
      </c>
      <c r="B102" s="17" t="s">
        <v>56</v>
      </c>
      <c r="C102" s="18" t="s">
        <v>57</v>
      </c>
      <c r="D102" s="18" t="s">
        <v>244</v>
      </c>
      <c r="E102" s="50">
        <v>3</v>
      </c>
      <c r="F102" s="62">
        <v>0</v>
      </c>
      <c r="G102" s="59">
        <f t="shared" si="1"/>
        <v>0</v>
      </c>
    </row>
    <row r="103" spans="1:7" ht="43.2" x14ac:dyDescent="0.3">
      <c r="A103" s="17" t="s">
        <v>55</v>
      </c>
      <c r="B103" s="17" t="s">
        <v>56</v>
      </c>
      <c r="C103" s="18" t="s">
        <v>57</v>
      </c>
      <c r="D103" s="18" t="s">
        <v>245</v>
      </c>
      <c r="E103" s="50">
        <v>4</v>
      </c>
      <c r="F103" s="62">
        <v>0</v>
      </c>
      <c r="G103" s="59">
        <f t="shared" si="1"/>
        <v>0</v>
      </c>
    </row>
    <row r="104" spans="1:7" ht="28.8" x14ac:dyDescent="0.3">
      <c r="A104" s="17" t="s">
        <v>55</v>
      </c>
      <c r="B104" s="17" t="s">
        <v>56</v>
      </c>
      <c r="C104" s="18" t="s">
        <v>57</v>
      </c>
      <c r="D104" s="18" t="s">
        <v>246</v>
      </c>
      <c r="E104" s="50">
        <v>5</v>
      </c>
      <c r="F104" s="62">
        <v>0</v>
      </c>
      <c r="G104" s="59">
        <f t="shared" si="1"/>
        <v>0</v>
      </c>
    </row>
    <row r="105" spans="1:7" x14ac:dyDescent="0.3">
      <c r="A105" s="17" t="s">
        <v>55</v>
      </c>
      <c r="B105" s="17" t="s">
        <v>56</v>
      </c>
      <c r="C105" s="25" t="s">
        <v>59</v>
      </c>
      <c r="D105" s="26" t="s">
        <v>364</v>
      </c>
      <c r="E105" s="51">
        <v>1</v>
      </c>
      <c r="F105" s="62">
        <v>0</v>
      </c>
      <c r="G105" s="59">
        <f t="shared" si="1"/>
        <v>0</v>
      </c>
    </row>
    <row r="106" spans="1:7" x14ac:dyDescent="0.3">
      <c r="A106" s="17" t="s">
        <v>55</v>
      </c>
      <c r="B106" s="17" t="s">
        <v>56</v>
      </c>
      <c r="C106" s="25" t="s">
        <v>59</v>
      </c>
      <c r="D106" s="18" t="s">
        <v>60</v>
      </c>
      <c r="E106" s="50">
        <v>1</v>
      </c>
      <c r="F106" s="62">
        <v>0</v>
      </c>
      <c r="G106" s="59">
        <f t="shared" si="1"/>
        <v>0</v>
      </c>
    </row>
    <row r="107" spans="1:7" x14ac:dyDescent="0.3">
      <c r="A107" s="17" t="s">
        <v>55</v>
      </c>
      <c r="B107" s="17" t="s">
        <v>56</v>
      </c>
      <c r="C107" s="25" t="s">
        <v>59</v>
      </c>
      <c r="D107" s="25" t="s">
        <v>365</v>
      </c>
      <c r="E107" s="51">
        <v>2</v>
      </c>
      <c r="F107" s="62">
        <v>0</v>
      </c>
      <c r="G107" s="59">
        <f t="shared" si="1"/>
        <v>0</v>
      </c>
    </row>
    <row r="108" spans="1:7" x14ac:dyDescent="0.3">
      <c r="A108" s="17" t="s">
        <v>55</v>
      </c>
      <c r="B108" s="17" t="s">
        <v>56</v>
      </c>
      <c r="C108" s="25" t="s">
        <v>59</v>
      </c>
      <c r="D108" s="25" t="s">
        <v>281</v>
      </c>
      <c r="E108" s="51">
        <v>3</v>
      </c>
      <c r="F108" s="62">
        <v>0</v>
      </c>
      <c r="G108" s="59">
        <f t="shared" si="1"/>
        <v>0</v>
      </c>
    </row>
    <row r="109" spans="1:7" ht="45" customHeight="1" x14ac:dyDescent="0.3">
      <c r="A109" s="17" t="s">
        <v>55</v>
      </c>
      <c r="B109" s="17" t="s">
        <v>56</v>
      </c>
      <c r="C109" s="25" t="s">
        <v>59</v>
      </c>
      <c r="D109" s="18" t="s">
        <v>61</v>
      </c>
      <c r="E109" s="50">
        <v>3</v>
      </c>
      <c r="F109" s="62">
        <v>0</v>
      </c>
      <c r="G109" s="59">
        <f t="shared" si="1"/>
        <v>0</v>
      </c>
    </row>
    <row r="110" spans="1:7" ht="28.8" x14ac:dyDescent="0.3">
      <c r="A110" s="17" t="s">
        <v>55</v>
      </c>
      <c r="B110" s="17" t="s">
        <v>56</v>
      </c>
      <c r="C110" s="25" t="s">
        <v>59</v>
      </c>
      <c r="D110" s="25" t="s">
        <v>249</v>
      </c>
      <c r="E110" s="51">
        <v>4</v>
      </c>
      <c r="F110" s="62">
        <v>0</v>
      </c>
      <c r="G110" s="59">
        <f t="shared" si="1"/>
        <v>0</v>
      </c>
    </row>
    <row r="111" spans="1:7" ht="57.6" x14ac:dyDescent="0.3">
      <c r="A111" s="17" t="s">
        <v>55</v>
      </c>
      <c r="B111" s="17" t="s">
        <v>56</v>
      </c>
      <c r="C111" s="25" t="s">
        <v>59</v>
      </c>
      <c r="D111" s="27" t="s">
        <v>250</v>
      </c>
      <c r="E111" s="52">
        <v>5</v>
      </c>
      <c r="F111" s="62">
        <v>0</v>
      </c>
      <c r="G111" s="59">
        <f t="shared" si="1"/>
        <v>0</v>
      </c>
    </row>
    <row r="112" spans="1:7" ht="28.8" x14ac:dyDescent="0.3">
      <c r="A112" s="17" t="s">
        <v>55</v>
      </c>
      <c r="B112" s="17" t="s">
        <v>63</v>
      </c>
      <c r="C112" s="25" t="s">
        <v>64</v>
      </c>
      <c r="D112" s="18" t="s">
        <v>373</v>
      </c>
      <c r="E112" s="51">
        <v>1</v>
      </c>
      <c r="F112" s="62">
        <v>0</v>
      </c>
      <c r="G112" s="59">
        <f t="shared" si="1"/>
        <v>0</v>
      </c>
    </row>
    <row r="113" spans="1:7" ht="100.8" x14ac:dyDescent="0.3">
      <c r="A113" s="17" t="s">
        <v>55</v>
      </c>
      <c r="B113" s="17" t="s">
        <v>63</v>
      </c>
      <c r="C113" s="25" t="s">
        <v>64</v>
      </c>
      <c r="D113" s="26" t="s">
        <v>110</v>
      </c>
      <c r="E113" s="51">
        <v>2</v>
      </c>
      <c r="F113" s="62">
        <v>0</v>
      </c>
      <c r="G113" s="59">
        <f t="shared" si="1"/>
        <v>0</v>
      </c>
    </row>
    <row r="114" spans="1:7" ht="28.8" x14ac:dyDescent="0.3">
      <c r="A114" s="17" t="s">
        <v>55</v>
      </c>
      <c r="B114" s="17" t="s">
        <v>63</v>
      </c>
      <c r="C114" s="25" t="s">
        <v>64</v>
      </c>
      <c r="D114" s="26" t="s">
        <v>386</v>
      </c>
      <c r="E114" s="51">
        <v>3</v>
      </c>
      <c r="F114" s="62">
        <v>0</v>
      </c>
      <c r="G114" s="59">
        <f t="shared" si="1"/>
        <v>0</v>
      </c>
    </row>
    <row r="115" spans="1:7" ht="158.4" x14ac:dyDescent="0.3">
      <c r="A115" s="17" t="s">
        <v>55</v>
      </c>
      <c r="B115" s="17" t="s">
        <v>63</v>
      </c>
      <c r="C115" s="25" t="s">
        <v>64</v>
      </c>
      <c r="D115" s="25" t="s">
        <v>282</v>
      </c>
      <c r="E115" s="51">
        <v>4</v>
      </c>
      <c r="F115" s="62">
        <v>0</v>
      </c>
      <c r="G115" s="59">
        <f t="shared" si="1"/>
        <v>0</v>
      </c>
    </row>
    <row r="116" spans="1:7" ht="158.4" x14ac:dyDescent="0.3">
      <c r="A116" s="17" t="s">
        <v>55</v>
      </c>
      <c r="B116" s="17" t="s">
        <v>63</v>
      </c>
      <c r="C116" s="25" t="s">
        <v>64</v>
      </c>
      <c r="D116" s="25" t="s">
        <v>252</v>
      </c>
      <c r="E116" s="51">
        <v>5</v>
      </c>
      <c r="F116" s="62">
        <v>0</v>
      </c>
      <c r="G116" s="59">
        <f t="shared" si="1"/>
        <v>0</v>
      </c>
    </row>
    <row r="117" spans="1:7" ht="57.6" x14ac:dyDescent="0.3">
      <c r="A117" s="17" t="s">
        <v>55</v>
      </c>
      <c r="B117" s="17" t="s">
        <v>63</v>
      </c>
      <c r="C117" s="25" t="s">
        <v>66</v>
      </c>
      <c r="D117" s="26" t="s">
        <v>402</v>
      </c>
      <c r="E117" s="51">
        <v>1</v>
      </c>
      <c r="F117" s="62">
        <v>0</v>
      </c>
      <c r="G117" s="59">
        <f t="shared" si="1"/>
        <v>0</v>
      </c>
    </row>
    <row r="118" spans="1:7" ht="57.6" x14ac:dyDescent="0.3">
      <c r="A118" s="17" t="s">
        <v>55</v>
      </c>
      <c r="B118" s="17" t="s">
        <v>63</v>
      </c>
      <c r="C118" s="25" t="s">
        <v>66</v>
      </c>
      <c r="D118" s="26" t="s">
        <v>403</v>
      </c>
      <c r="E118" s="51">
        <v>2</v>
      </c>
      <c r="F118" s="62">
        <v>0</v>
      </c>
      <c r="G118" s="59">
        <f t="shared" si="1"/>
        <v>0</v>
      </c>
    </row>
    <row r="119" spans="1:7" ht="57.6" x14ac:dyDescent="0.3">
      <c r="A119" s="17" t="s">
        <v>55</v>
      </c>
      <c r="B119" s="17" t="s">
        <v>63</v>
      </c>
      <c r="C119" s="25" t="s">
        <v>66</v>
      </c>
      <c r="D119" s="26" t="s">
        <v>405</v>
      </c>
      <c r="E119" s="51">
        <v>3</v>
      </c>
      <c r="F119" s="62">
        <v>0</v>
      </c>
      <c r="G119" s="59">
        <f t="shared" si="1"/>
        <v>0</v>
      </c>
    </row>
    <row r="120" spans="1:7" ht="57.6" x14ac:dyDescent="0.3">
      <c r="A120" s="17" t="s">
        <v>55</v>
      </c>
      <c r="B120" s="17" t="s">
        <v>63</v>
      </c>
      <c r="C120" s="25" t="s">
        <v>66</v>
      </c>
      <c r="D120" s="26" t="s">
        <v>404</v>
      </c>
      <c r="E120" s="51">
        <v>4</v>
      </c>
      <c r="F120" s="62">
        <v>0</v>
      </c>
      <c r="G120" s="59">
        <f t="shared" si="1"/>
        <v>0</v>
      </c>
    </row>
    <row r="121" spans="1:7" ht="28.8" x14ac:dyDescent="0.3">
      <c r="A121" s="17" t="s">
        <v>55</v>
      </c>
      <c r="B121" s="17" t="s">
        <v>63</v>
      </c>
      <c r="C121" s="25" t="s">
        <v>66</v>
      </c>
      <c r="D121" s="26" t="s">
        <v>401</v>
      </c>
      <c r="E121" s="51">
        <v>5</v>
      </c>
      <c r="F121" s="62">
        <v>0</v>
      </c>
      <c r="G121" s="59">
        <f t="shared" si="1"/>
        <v>0</v>
      </c>
    </row>
    <row r="122" spans="1:7" x14ac:dyDescent="0.3">
      <c r="A122" s="17" t="s">
        <v>55</v>
      </c>
      <c r="B122" s="17" t="s">
        <v>63</v>
      </c>
      <c r="C122" s="25" t="s">
        <v>68</v>
      </c>
      <c r="D122" s="22" t="s">
        <v>374</v>
      </c>
      <c r="E122" s="51">
        <v>1</v>
      </c>
      <c r="F122" s="62">
        <v>0</v>
      </c>
      <c r="G122" s="59">
        <f t="shared" si="1"/>
        <v>0</v>
      </c>
    </row>
    <row r="123" spans="1:7" x14ac:dyDescent="0.3">
      <c r="A123" s="17" t="s">
        <v>55</v>
      </c>
      <c r="B123" s="17" t="s">
        <v>63</v>
      </c>
      <c r="C123" s="25" t="s">
        <v>68</v>
      </c>
      <c r="D123" s="26" t="s">
        <v>80</v>
      </c>
      <c r="E123" s="51">
        <v>2</v>
      </c>
      <c r="F123" s="62">
        <v>0</v>
      </c>
      <c r="G123" s="59">
        <f t="shared" si="1"/>
        <v>0</v>
      </c>
    </row>
    <row r="124" spans="1:7" ht="28.8" x14ac:dyDescent="0.3">
      <c r="A124" s="17" t="s">
        <v>55</v>
      </c>
      <c r="B124" s="17" t="s">
        <v>63</v>
      </c>
      <c r="C124" s="25" t="s">
        <v>68</v>
      </c>
      <c r="D124" s="26" t="s">
        <v>81</v>
      </c>
      <c r="E124" s="51">
        <v>3</v>
      </c>
      <c r="F124" s="62">
        <v>0</v>
      </c>
      <c r="G124" s="59">
        <f t="shared" si="1"/>
        <v>0</v>
      </c>
    </row>
    <row r="125" spans="1:7" ht="28.8" x14ac:dyDescent="0.3">
      <c r="A125" s="17" t="s">
        <v>55</v>
      </c>
      <c r="B125" s="17" t="s">
        <v>63</v>
      </c>
      <c r="C125" s="25" t="s">
        <v>68</v>
      </c>
      <c r="D125" s="26" t="s">
        <v>82</v>
      </c>
      <c r="E125" s="51">
        <v>4</v>
      </c>
      <c r="F125" s="62">
        <v>0</v>
      </c>
      <c r="G125" s="59">
        <f t="shared" si="1"/>
        <v>0</v>
      </c>
    </row>
    <row r="126" spans="1:7" ht="28.8" x14ac:dyDescent="0.3">
      <c r="A126" s="17" t="s">
        <v>55</v>
      </c>
      <c r="B126" s="17" t="s">
        <v>63</v>
      </c>
      <c r="C126" s="25" t="s">
        <v>68</v>
      </c>
      <c r="D126" s="26" t="s">
        <v>83</v>
      </c>
      <c r="E126" s="51">
        <v>5</v>
      </c>
      <c r="F126" s="62">
        <v>0</v>
      </c>
      <c r="G126" s="59">
        <f t="shared" si="1"/>
        <v>0</v>
      </c>
    </row>
    <row r="127" spans="1:7" x14ac:dyDescent="0.3">
      <c r="A127" s="17" t="s">
        <v>69</v>
      </c>
      <c r="B127" s="17" t="s">
        <v>70</v>
      </c>
      <c r="C127" s="18" t="s">
        <v>71</v>
      </c>
      <c r="D127" s="22" t="s">
        <v>375</v>
      </c>
      <c r="E127" s="50">
        <v>1</v>
      </c>
      <c r="F127" s="62">
        <v>0</v>
      </c>
      <c r="G127" s="59">
        <f t="shared" ref="G127:G189" si="2">F127*E127</f>
        <v>0</v>
      </c>
    </row>
    <row r="128" spans="1:7" ht="28.8" x14ac:dyDescent="0.3">
      <c r="A128" s="17" t="s">
        <v>69</v>
      </c>
      <c r="B128" s="17" t="s">
        <v>70</v>
      </c>
      <c r="C128" s="18" t="s">
        <v>71</v>
      </c>
      <c r="D128" s="28" t="s">
        <v>283</v>
      </c>
      <c r="E128" s="51">
        <v>2</v>
      </c>
      <c r="F128" s="62">
        <v>0</v>
      </c>
      <c r="G128" s="59">
        <f t="shared" si="2"/>
        <v>0</v>
      </c>
    </row>
    <row r="129" spans="1:7" x14ac:dyDescent="0.3">
      <c r="A129" s="17" t="s">
        <v>69</v>
      </c>
      <c r="B129" s="17" t="s">
        <v>70</v>
      </c>
      <c r="C129" s="18" t="s">
        <v>71</v>
      </c>
      <c r="D129" s="22" t="s">
        <v>284</v>
      </c>
      <c r="E129" s="50">
        <v>1</v>
      </c>
      <c r="F129" s="62">
        <v>0</v>
      </c>
      <c r="G129" s="59">
        <f t="shared" si="2"/>
        <v>0</v>
      </c>
    </row>
    <row r="130" spans="1:7" x14ac:dyDescent="0.3">
      <c r="A130" s="17" t="s">
        <v>69</v>
      </c>
      <c r="B130" s="17" t="s">
        <v>70</v>
      </c>
      <c r="C130" s="18" t="s">
        <v>71</v>
      </c>
      <c r="D130" s="22" t="s">
        <v>377</v>
      </c>
      <c r="E130" s="50">
        <v>2</v>
      </c>
      <c r="F130" s="62">
        <v>0</v>
      </c>
      <c r="G130" s="59">
        <f t="shared" si="2"/>
        <v>0</v>
      </c>
    </row>
    <row r="131" spans="1:7" x14ac:dyDescent="0.3">
      <c r="A131" s="17" t="s">
        <v>69</v>
      </c>
      <c r="B131" s="17" t="s">
        <v>70</v>
      </c>
      <c r="C131" s="18" t="s">
        <v>71</v>
      </c>
      <c r="D131" s="25" t="s">
        <v>376</v>
      </c>
      <c r="E131" s="51">
        <v>3</v>
      </c>
      <c r="F131" s="62">
        <v>0</v>
      </c>
      <c r="G131" s="59">
        <f t="shared" si="2"/>
        <v>0</v>
      </c>
    </row>
    <row r="132" spans="1:7" ht="43.2" x14ac:dyDescent="0.3">
      <c r="A132" s="17" t="s">
        <v>69</v>
      </c>
      <c r="B132" s="17" t="s">
        <v>70</v>
      </c>
      <c r="C132" s="18" t="s">
        <v>71</v>
      </c>
      <c r="D132" s="18" t="s">
        <v>172</v>
      </c>
      <c r="E132" s="50">
        <v>3</v>
      </c>
      <c r="F132" s="62">
        <v>0</v>
      </c>
      <c r="G132" s="59">
        <f t="shared" si="2"/>
        <v>0</v>
      </c>
    </row>
    <row r="133" spans="1:7" x14ac:dyDescent="0.3">
      <c r="A133" s="17" t="s">
        <v>69</v>
      </c>
      <c r="B133" s="17" t="s">
        <v>70</v>
      </c>
      <c r="C133" s="18" t="s">
        <v>71</v>
      </c>
      <c r="D133" s="18" t="s">
        <v>73</v>
      </c>
      <c r="E133" s="50">
        <v>3</v>
      </c>
      <c r="F133" s="62">
        <v>0</v>
      </c>
      <c r="G133" s="59">
        <f t="shared" si="2"/>
        <v>0</v>
      </c>
    </row>
    <row r="134" spans="1:7" x14ac:dyDescent="0.3">
      <c r="A134" s="17" t="s">
        <v>69</v>
      </c>
      <c r="B134" s="17" t="s">
        <v>70</v>
      </c>
      <c r="C134" s="18" t="s">
        <v>71</v>
      </c>
      <c r="D134" s="18" t="s">
        <v>74</v>
      </c>
      <c r="E134" s="50">
        <v>3</v>
      </c>
      <c r="F134" s="62">
        <v>0</v>
      </c>
      <c r="G134" s="59">
        <f t="shared" si="2"/>
        <v>0</v>
      </c>
    </row>
    <row r="135" spans="1:7" ht="28.8" x14ac:dyDescent="0.3">
      <c r="A135" s="17" t="s">
        <v>69</v>
      </c>
      <c r="B135" s="17" t="s">
        <v>70</v>
      </c>
      <c r="C135" s="18" t="s">
        <v>71</v>
      </c>
      <c r="D135" s="18" t="s">
        <v>285</v>
      </c>
      <c r="E135" s="50">
        <v>3</v>
      </c>
      <c r="F135" s="62">
        <v>0</v>
      </c>
      <c r="G135" s="59">
        <f t="shared" si="2"/>
        <v>0</v>
      </c>
    </row>
    <row r="136" spans="1:7" x14ac:dyDescent="0.3">
      <c r="A136" s="17" t="s">
        <v>69</v>
      </c>
      <c r="B136" s="17" t="s">
        <v>70</v>
      </c>
      <c r="C136" s="18" t="s">
        <v>71</v>
      </c>
      <c r="D136" s="18" t="s">
        <v>75</v>
      </c>
      <c r="E136" s="50">
        <v>3</v>
      </c>
      <c r="F136" s="62">
        <v>0</v>
      </c>
      <c r="G136" s="59">
        <f t="shared" si="2"/>
        <v>0</v>
      </c>
    </row>
    <row r="137" spans="1:7" x14ac:dyDescent="0.3">
      <c r="A137" s="17" t="s">
        <v>69</v>
      </c>
      <c r="B137" s="17" t="s">
        <v>70</v>
      </c>
      <c r="C137" s="18" t="s">
        <v>71</v>
      </c>
      <c r="D137" s="18" t="s">
        <v>76</v>
      </c>
      <c r="E137" s="50">
        <v>3</v>
      </c>
      <c r="F137" s="62">
        <v>0</v>
      </c>
      <c r="G137" s="59">
        <f t="shared" si="2"/>
        <v>0</v>
      </c>
    </row>
    <row r="138" spans="1:7" ht="28.8" x14ac:dyDescent="0.3">
      <c r="A138" s="17" t="s">
        <v>69</v>
      </c>
      <c r="B138" s="17" t="s">
        <v>70</v>
      </c>
      <c r="C138" s="18" t="s">
        <v>71</v>
      </c>
      <c r="D138" s="18" t="s">
        <v>286</v>
      </c>
      <c r="E138" s="50">
        <v>3</v>
      </c>
      <c r="F138" s="62">
        <v>0</v>
      </c>
      <c r="G138" s="59">
        <f t="shared" si="2"/>
        <v>0</v>
      </c>
    </row>
    <row r="139" spans="1:7" ht="43.2" x14ac:dyDescent="0.3">
      <c r="A139" s="17" t="s">
        <v>69</v>
      </c>
      <c r="B139" s="17" t="s">
        <v>70</v>
      </c>
      <c r="C139" s="18" t="s">
        <v>71</v>
      </c>
      <c r="D139" s="25" t="s">
        <v>288</v>
      </c>
      <c r="E139" s="51">
        <v>4</v>
      </c>
      <c r="F139" s="62">
        <v>0</v>
      </c>
      <c r="G139" s="59">
        <f t="shared" si="2"/>
        <v>0</v>
      </c>
    </row>
    <row r="140" spans="1:7" ht="28.8" x14ac:dyDescent="0.3">
      <c r="A140" s="17" t="s">
        <v>69</v>
      </c>
      <c r="B140" s="17" t="s">
        <v>70</v>
      </c>
      <c r="C140" s="18" t="s">
        <v>71</v>
      </c>
      <c r="D140" s="18" t="s">
        <v>87</v>
      </c>
      <c r="E140" s="50">
        <v>4</v>
      </c>
      <c r="F140" s="62">
        <v>0</v>
      </c>
      <c r="G140" s="59">
        <f t="shared" si="2"/>
        <v>0</v>
      </c>
    </row>
    <row r="141" spans="1:7" x14ac:dyDescent="0.3">
      <c r="A141" s="17" t="s">
        <v>69</v>
      </c>
      <c r="B141" s="17" t="s">
        <v>70</v>
      </c>
      <c r="C141" s="18" t="s">
        <v>71</v>
      </c>
      <c r="D141" s="25" t="s">
        <v>287</v>
      </c>
      <c r="E141" s="51">
        <v>5</v>
      </c>
      <c r="F141" s="62">
        <v>0</v>
      </c>
      <c r="G141" s="59">
        <f t="shared" si="2"/>
        <v>0</v>
      </c>
    </row>
    <row r="142" spans="1:7" x14ac:dyDescent="0.3">
      <c r="A142" s="17" t="s">
        <v>69</v>
      </c>
      <c r="B142" s="17" t="s">
        <v>70</v>
      </c>
      <c r="C142" s="18" t="s">
        <v>71</v>
      </c>
      <c r="D142" s="18" t="s">
        <v>289</v>
      </c>
      <c r="E142" s="50">
        <v>5</v>
      </c>
      <c r="F142" s="62">
        <v>0</v>
      </c>
      <c r="G142" s="59">
        <f t="shared" si="2"/>
        <v>0</v>
      </c>
    </row>
    <row r="143" spans="1:7" x14ac:dyDescent="0.3">
      <c r="A143" s="17" t="s">
        <v>69</v>
      </c>
      <c r="B143" s="17" t="s">
        <v>70</v>
      </c>
      <c r="C143" s="26" t="s">
        <v>88</v>
      </c>
      <c r="D143" s="25" t="s">
        <v>93</v>
      </c>
      <c r="E143" s="51">
        <v>1</v>
      </c>
      <c r="F143" s="62">
        <v>0</v>
      </c>
      <c r="G143" s="59">
        <f t="shared" si="2"/>
        <v>0</v>
      </c>
    </row>
    <row r="144" spans="1:7" x14ac:dyDescent="0.3">
      <c r="A144" s="17" t="s">
        <v>69</v>
      </c>
      <c r="B144" s="17" t="s">
        <v>70</v>
      </c>
      <c r="C144" s="26" t="s">
        <v>88</v>
      </c>
      <c r="D144" s="25" t="s">
        <v>94</v>
      </c>
      <c r="E144" s="51">
        <v>2</v>
      </c>
      <c r="F144" s="62">
        <v>0</v>
      </c>
      <c r="G144" s="59">
        <f t="shared" si="2"/>
        <v>0</v>
      </c>
    </row>
    <row r="145" spans="1:7" ht="28.8" x14ac:dyDescent="0.3">
      <c r="A145" s="17" t="s">
        <v>69</v>
      </c>
      <c r="B145" s="17" t="s">
        <v>70</v>
      </c>
      <c r="C145" s="26" t="s">
        <v>88</v>
      </c>
      <c r="D145" s="25" t="s">
        <v>95</v>
      </c>
      <c r="E145" s="51">
        <v>3</v>
      </c>
      <c r="F145" s="62">
        <v>0</v>
      </c>
      <c r="G145" s="59">
        <f t="shared" si="2"/>
        <v>0</v>
      </c>
    </row>
    <row r="146" spans="1:7" x14ac:dyDescent="0.3">
      <c r="A146" s="17" t="s">
        <v>69</v>
      </c>
      <c r="B146" s="17" t="s">
        <v>70</v>
      </c>
      <c r="C146" s="26" t="s">
        <v>88</v>
      </c>
      <c r="D146" s="25" t="s">
        <v>96</v>
      </c>
      <c r="E146" s="51">
        <v>4</v>
      </c>
      <c r="F146" s="62">
        <v>0</v>
      </c>
      <c r="G146" s="59">
        <f t="shared" si="2"/>
        <v>0</v>
      </c>
    </row>
    <row r="147" spans="1:7" ht="28.8" x14ac:dyDescent="0.3">
      <c r="A147" s="17" t="s">
        <v>69</v>
      </c>
      <c r="B147" s="17" t="s">
        <v>70</v>
      </c>
      <c r="C147" s="26" t="s">
        <v>88</v>
      </c>
      <c r="D147" s="25" t="s">
        <v>97</v>
      </c>
      <c r="E147" s="51">
        <v>5</v>
      </c>
      <c r="F147" s="62">
        <v>0</v>
      </c>
      <c r="G147" s="59">
        <f t="shared" si="2"/>
        <v>0</v>
      </c>
    </row>
    <row r="148" spans="1:7" x14ac:dyDescent="0.3">
      <c r="A148" s="17" t="s">
        <v>69</v>
      </c>
      <c r="B148" s="17" t="s">
        <v>70</v>
      </c>
      <c r="C148" s="26" t="s">
        <v>90</v>
      </c>
      <c r="D148" s="25" t="s">
        <v>98</v>
      </c>
      <c r="E148" s="51">
        <v>1</v>
      </c>
      <c r="F148" s="62">
        <v>0</v>
      </c>
      <c r="G148" s="59">
        <f t="shared" si="2"/>
        <v>0</v>
      </c>
    </row>
    <row r="149" spans="1:7" ht="28.8" x14ac:dyDescent="0.3">
      <c r="A149" s="17" t="s">
        <v>69</v>
      </c>
      <c r="B149" s="17" t="s">
        <v>70</v>
      </c>
      <c r="C149" s="26" t="s">
        <v>90</v>
      </c>
      <c r="D149" s="25" t="s">
        <v>387</v>
      </c>
      <c r="E149" s="51">
        <v>2</v>
      </c>
      <c r="F149" s="62">
        <v>0</v>
      </c>
      <c r="G149" s="59">
        <f t="shared" si="2"/>
        <v>0</v>
      </c>
    </row>
    <row r="150" spans="1:7" ht="28.8" x14ac:dyDescent="0.3">
      <c r="A150" s="17" t="s">
        <v>69</v>
      </c>
      <c r="B150" s="17" t="s">
        <v>70</v>
      </c>
      <c r="C150" s="26" t="s">
        <v>90</v>
      </c>
      <c r="D150" s="25" t="s">
        <v>92</v>
      </c>
      <c r="E150" s="51">
        <v>3</v>
      </c>
      <c r="F150" s="62">
        <v>0</v>
      </c>
      <c r="G150" s="59">
        <f t="shared" si="2"/>
        <v>0</v>
      </c>
    </row>
    <row r="151" spans="1:7" ht="28.8" x14ac:dyDescent="0.3">
      <c r="A151" s="17" t="s">
        <v>69</v>
      </c>
      <c r="B151" s="17" t="s">
        <v>70</v>
      </c>
      <c r="C151" s="26" t="s">
        <v>90</v>
      </c>
      <c r="D151" s="18" t="s">
        <v>388</v>
      </c>
      <c r="E151" s="50">
        <v>3</v>
      </c>
      <c r="F151" s="62">
        <v>0</v>
      </c>
      <c r="G151" s="59">
        <f t="shared" si="2"/>
        <v>0</v>
      </c>
    </row>
    <row r="152" spans="1:7" ht="28.8" x14ac:dyDescent="0.3">
      <c r="A152" s="17" t="s">
        <v>69</v>
      </c>
      <c r="B152" s="17" t="s">
        <v>70</v>
      </c>
      <c r="C152" s="26" t="s">
        <v>90</v>
      </c>
      <c r="D152" s="25" t="s">
        <v>255</v>
      </c>
      <c r="E152" s="51">
        <v>4</v>
      </c>
      <c r="F152" s="62">
        <v>0</v>
      </c>
      <c r="G152" s="59">
        <f t="shared" si="2"/>
        <v>0</v>
      </c>
    </row>
    <row r="153" spans="1:7" ht="28.8" x14ac:dyDescent="0.3">
      <c r="A153" s="17" t="s">
        <v>69</v>
      </c>
      <c r="B153" s="17" t="s">
        <v>70</v>
      </c>
      <c r="C153" s="26" t="s">
        <v>90</v>
      </c>
      <c r="D153" s="18" t="s">
        <v>173</v>
      </c>
      <c r="E153" s="50">
        <v>4</v>
      </c>
      <c r="F153" s="62">
        <v>0</v>
      </c>
      <c r="G153" s="59">
        <f t="shared" si="2"/>
        <v>0</v>
      </c>
    </row>
    <row r="154" spans="1:7" ht="28.8" x14ac:dyDescent="0.3">
      <c r="A154" s="17" t="s">
        <v>69</v>
      </c>
      <c r="B154" s="17" t="s">
        <v>70</v>
      </c>
      <c r="C154" s="26" t="s">
        <v>90</v>
      </c>
      <c r="D154" s="25" t="s">
        <v>292</v>
      </c>
      <c r="E154" s="51">
        <v>5</v>
      </c>
      <c r="F154" s="62">
        <v>0</v>
      </c>
      <c r="G154" s="59">
        <f t="shared" si="2"/>
        <v>0</v>
      </c>
    </row>
    <row r="155" spans="1:7" x14ac:dyDescent="0.3">
      <c r="A155" s="17" t="s">
        <v>69</v>
      </c>
      <c r="B155" s="17" t="s">
        <v>70</v>
      </c>
      <c r="C155" s="29" t="s">
        <v>99</v>
      </c>
      <c r="D155" s="25" t="s">
        <v>101</v>
      </c>
      <c r="E155" s="51">
        <v>1</v>
      </c>
      <c r="F155" s="62">
        <v>0</v>
      </c>
      <c r="G155" s="59">
        <f t="shared" si="2"/>
        <v>0</v>
      </c>
    </row>
    <row r="156" spans="1:7" ht="43.2" x14ac:dyDescent="0.3">
      <c r="A156" s="17" t="s">
        <v>69</v>
      </c>
      <c r="B156" s="17" t="s">
        <v>70</v>
      </c>
      <c r="C156" s="29" t="s">
        <v>99</v>
      </c>
      <c r="D156" s="25" t="s">
        <v>293</v>
      </c>
      <c r="E156" s="51">
        <v>2</v>
      </c>
      <c r="F156" s="62">
        <v>0</v>
      </c>
      <c r="G156" s="59">
        <f t="shared" si="2"/>
        <v>0</v>
      </c>
    </row>
    <row r="157" spans="1:7" ht="28.8" x14ac:dyDescent="0.3">
      <c r="A157" s="17" t="s">
        <v>69</v>
      </c>
      <c r="B157" s="17" t="s">
        <v>70</v>
      </c>
      <c r="C157" s="29" t="s">
        <v>99</v>
      </c>
      <c r="D157" s="25" t="s">
        <v>294</v>
      </c>
      <c r="E157" s="51">
        <v>3</v>
      </c>
      <c r="F157" s="62">
        <v>0</v>
      </c>
      <c r="G157" s="59">
        <f t="shared" si="2"/>
        <v>0</v>
      </c>
    </row>
    <row r="158" spans="1:7" ht="43.2" x14ac:dyDescent="0.3">
      <c r="A158" s="17" t="s">
        <v>69</v>
      </c>
      <c r="B158" s="17" t="s">
        <v>70</v>
      </c>
      <c r="C158" s="29" t="s">
        <v>99</v>
      </c>
      <c r="D158" s="21" t="s">
        <v>295</v>
      </c>
      <c r="E158" s="50">
        <v>3</v>
      </c>
      <c r="F158" s="62">
        <v>0</v>
      </c>
      <c r="G158" s="59">
        <f t="shared" si="2"/>
        <v>0</v>
      </c>
    </row>
    <row r="159" spans="1:7" ht="28.8" x14ac:dyDescent="0.3">
      <c r="A159" s="17" t="s">
        <v>69</v>
      </c>
      <c r="B159" s="17" t="s">
        <v>70</v>
      </c>
      <c r="C159" s="29" t="s">
        <v>99</v>
      </c>
      <c r="D159" s="25" t="s">
        <v>296</v>
      </c>
      <c r="E159" s="51">
        <v>4</v>
      </c>
      <c r="F159" s="62">
        <v>0</v>
      </c>
      <c r="G159" s="59">
        <f t="shared" si="2"/>
        <v>0</v>
      </c>
    </row>
    <row r="160" spans="1:7" ht="28.8" x14ac:dyDescent="0.3">
      <c r="A160" s="17" t="s">
        <v>69</v>
      </c>
      <c r="B160" s="17" t="s">
        <v>70</v>
      </c>
      <c r="C160" s="29" t="s">
        <v>99</v>
      </c>
      <c r="D160" s="21" t="s">
        <v>297</v>
      </c>
      <c r="E160" s="50">
        <v>4</v>
      </c>
      <c r="F160" s="62">
        <v>0</v>
      </c>
      <c r="G160" s="59">
        <f t="shared" si="2"/>
        <v>0</v>
      </c>
    </row>
    <row r="161" spans="1:7" ht="72" x14ac:dyDescent="0.3">
      <c r="A161" s="17" t="s">
        <v>69</v>
      </c>
      <c r="B161" s="17" t="s">
        <v>70</v>
      </c>
      <c r="C161" s="29" t="s">
        <v>99</v>
      </c>
      <c r="D161" s="25" t="s">
        <v>298</v>
      </c>
      <c r="E161" s="51">
        <v>5</v>
      </c>
      <c r="F161" s="62">
        <v>0</v>
      </c>
      <c r="G161" s="59">
        <f t="shared" si="2"/>
        <v>0</v>
      </c>
    </row>
    <row r="162" spans="1:7" ht="28.8" x14ac:dyDescent="0.3">
      <c r="A162" s="17" t="s">
        <v>69</v>
      </c>
      <c r="B162" s="17" t="s">
        <v>102</v>
      </c>
      <c r="C162" s="25" t="s">
        <v>103</v>
      </c>
      <c r="D162" s="18" t="s">
        <v>107</v>
      </c>
      <c r="E162" s="51">
        <v>1</v>
      </c>
      <c r="F162" s="62">
        <v>0</v>
      </c>
      <c r="G162" s="59">
        <f t="shared" si="2"/>
        <v>0</v>
      </c>
    </row>
    <row r="163" spans="1:7" ht="43.2" x14ac:dyDescent="0.3">
      <c r="A163" s="17" t="s">
        <v>69</v>
      </c>
      <c r="B163" s="17" t="s">
        <v>102</v>
      </c>
      <c r="C163" s="25" t="s">
        <v>103</v>
      </c>
      <c r="D163" s="25" t="s">
        <v>299</v>
      </c>
      <c r="E163" s="51">
        <v>2</v>
      </c>
      <c r="F163" s="62">
        <v>0</v>
      </c>
      <c r="G163" s="59">
        <f t="shared" si="2"/>
        <v>0</v>
      </c>
    </row>
    <row r="164" spans="1:7" ht="28.8" x14ac:dyDescent="0.3">
      <c r="A164" s="17" t="s">
        <v>69</v>
      </c>
      <c r="B164" s="17" t="s">
        <v>102</v>
      </c>
      <c r="C164" s="25" t="s">
        <v>103</v>
      </c>
      <c r="D164" s="21" t="s">
        <v>390</v>
      </c>
      <c r="E164" s="50">
        <v>2</v>
      </c>
      <c r="F164" s="62">
        <v>0</v>
      </c>
      <c r="G164" s="59">
        <f t="shared" si="2"/>
        <v>0</v>
      </c>
    </row>
    <row r="165" spans="1:7" ht="28.8" x14ac:dyDescent="0.3">
      <c r="A165" s="17" t="s">
        <v>69</v>
      </c>
      <c r="B165" s="17" t="s">
        <v>102</v>
      </c>
      <c r="C165" s="25" t="s">
        <v>103</v>
      </c>
      <c r="D165" s="25" t="s">
        <v>256</v>
      </c>
      <c r="E165" s="51">
        <v>3</v>
      </c>
      <c r="F165" s="62">
        <v>0</v>
      </c>
      <c r="G165" s="59">
        <f t="shared" si="2"/>
        <v>0</v>
      </c>
    </row>
    <row r="166" spans="1:7" ht="28.8" x14ac:dyDescent="0.3">
      <c r="A166" s="17" t="s">
        <v>69</v>
      </c>
      <c r="B166" s="17" t="s">
        <v>102</v>
      </c>
      <c r="C166" s="25" t="s">
        <v>103</v>
      </c>
      <c r="D166" s="21" t="s">
        <v>105</v>
      </c>
      <c r="E166" s="50">
        <v>3</v>
      </c>
      <c r="F166" s="62">
        <v>0</v>
      </c>
      <c r="G166" s="59">
        <f t="shared" si="2"/>
        <v>0</v>
      </c>
    </row>
    <row r="167" spans="1:7" ht="28.8" x14ac:dyDescent="0.3">
      <c r="A167" s="17" t="s">
        <v>69</v>
      </c>
      <c r="B167" s="17" t="s">
        <v>102</v>
      </c>
      <c r="C167" s="25" t="s">
        <v>103</v>
      </c>
      <c r="D167" s="25" t="s">
        <v>108</v>
      </c>
      <c r="E167" s="51">
        <v>4</v>
      </c>
      <c r="F167" s="62">
        <v>0</v>
      </c>
      <c r="G167" s="59">
        <f t="shared" si="2"/>
        <v>0</v>
      </c>
    </row>
    <row r="168" spans="1:7" ht="28.8" x14ac:dyDescent="0.3">
      <c r="A168" s="17" t="s">
        <v>69</v>
      </c>
      <c r="B168" s="17" t="s">
        <v>102</v>
      </c>
      <c r="C168" s="25" t="s">
        <v>103</v>
      </c>
      <c r="D168" s="21" t="s">
        <v>257</v>
      </c>
      <c r="E168" s="50">
        <v>4</v>
      </c>
      <c r="F168" s="62">
        <v>0</v>
      </c>
      <c r="G168" s="59">
        <f t="shared" si="2"/>
        <v>0</v>
      </c>
    </row>
    <row r="169" spans="1:7" ht="86.4" x14ac:dyDescent="0.3">
      <c r="A169" s="17" t="s">
        <v>69</v>
      </c>
      <c r="B169" s="17" t="s">
        <v>102</v>
      </c>
      <c r="C169" s="25" t="s">
        <v>103</v>
      </c>
      <c r="D169" s="18" t="s">
        <v>301</v>
      </c>
      <c r="E169" s="50">
        <v>4</v>
      </c>
      <c r="F169" s="62">
        <v>0</v>
      </c>
      <c r="G169" s="59">
        <f t="shared" si="2"/>
        <v>0</v>
      </c>
    </row>
    <row r="170" spans="1:7" ht="28.8" x14ac:dyDescent="0.3">
      <c r="A170" s="17" t="s">
        <v>69</v>
      </c>
      <c r="B170" s="17" t="s">
        <v>102</v>
      </c>
      <c r="C170" s="25" t="s">
        <v>103</v>
      </c>
      <c r="D170" s="25" t="s">
        <v>302</v>
      </c>
      <c r="E170" s="51">
        <v>5</v>
      </c>
      <c r="F170" s="62">
        <v>0</v>
      </c>
      <c r="G170" s="59">
        <f t="shared" si="2"/>
        <v>0</v>
      </c>
    </row>
    <row r="171" spans="1:7" x14ac:dyDescent="0.3">
      <c r="A171" s="17" t="s">
        <v>69</v>
      </c>
      <c r="B171" s="17" t="s">
        <v>102</v>
      </c>
      <c r="C171" s="26" t="s">
        <v>106</v>
      </c>
      <c r="D171" s="22" t="s">
        <v>378</v>
      </c>
      <c r="E171" s="51">
        <v>1</v>
      </c>
      <c r="F171" s="62">
        <v>0</v>
      </c>
      <c r="G171" s="59">
        <f t="shared" si="2"/>
        <v>0</v>
      </c>
    </row>
    <row r="172" spans="1:7" ht="144" x14ac:dyDescent="0.3">
      <c r="A172" s="17" t="s">
        <v>69</v>
      </c>
      <c r="B172" s="17" t="s">
        <v>102</v>
      </c>
      <c r="C172" s="26" t="s">
        <v>106</v>
      </c>
      <c r="D172" s="25" t="s">
        <v>303</v>
      </c>
      <c r="E172" s="51">
        <v>2</v>
      </c>
      <c r="F172" s="62">
        <v>0</v>
      </c>
      <c r="G172" s="59">
        <f t="shared" si="2"/>
        <v>0</v>
      </c>
    </row>
    <row r="173" spans="1:7" ht="43.2" x14ac:dyDescent="0.3">
      <c r="A173" s="17" t="s">
        <v>69</v>
      </c>
      <c r="B173" s="17" t="s">
        <v>102</v>
      </c>
      <c r="C173" s="26" t="s">
        <v>106</v>
      </c>
      <c r="D173" s="25" t="s">
        <v>112</v>
      </c>
      <c r="E173" s="51">
        <v>3</v>
      </c>
      <c r="F173" s="62">
        <v>0</v>
      </c>
      <c r="G173" s="59">
        <f t="shared" si="2"/>
        <v>0</v>
      </c>
    </row>
    <row r="174" spans="1:7" x14ac:dyDescent="0.3">
      <c r="A174" s="17" t="s">
        <v>69</v>
      </c>
      <c r="B174" s="17" t="s">
        <v>102</v>
      </c>
      <c r="C174" s="26" t="s">
        <v>106</v>
      </c>
      <c r="D174" s="18" t="s">
        <v>304</v>
      </c>
      <c r="E174" s="50">
        <v>3</v>
      </c>
      <c r="F174" s="62">
        <v>0</v>
      </c>
      <c r="G174" s="59">
        <f t="shared" si="2"/>
        <v>0</v>
      </c>
    </row>
    <row r="175" spans="1:7" x14ac:dyDescent="0.3">
      <c r="A175" s="17" t="s">
        <v>69</v>
      </c>
      <c r="B175" s="17" t="s">
        <v>102</v>
      </c>
      <c r="C175" s="26" t="s">
        <v>106</v>
      </c>
      <c r="D175" s="18" t="s">
        <v>305</v>
      </c>
      <c r="E175" s="50">
        <v>3</v>
      </c>
      <c r="F175" s="62">
        <v>0</v>
      </c>
      <c r="G175" s="59">
        <f t="shared" si="2"/>
        <v>0</v>
      </c>
    </row>
    <row r="176" spans="1:7" ht="100.8" x14ac:dyDescent="0.3">
      <c r="A176" s="17" t="s">
        <v>69</v>
      </c>
      <c r="B176" s="17" t="s">
        <v>102</v>
      </c>
      <c r="C176" s="26" t="s">
        <v>106</v>
      </c>
      <c r="D176" s="25" t="s">
        <v>306</v>
      </c>
      <c r="E176" s="51">
        <v>4</v>
      </c>
      <c r="F176" s="62">
        <v>0</v>
      </c>
      <c r="G176" s="59">
        <f t="shared" si="2"/>
        <v>0</v>
      </c>
    </row>
    <row r="177" spans="1:7" ht="28.8" x14ac:dyDescent="0.3">
      <c r="A177" s="17" t="s">
        <v>69</v>
      </c>
      <c r="B177" s="17" t="s">
        <v>102</v>
      </c>
      <c r="C177" s="26" t="s">
        <v>106</v>
      </c>
      <c r="D177" s="28" t="s">
        <v>113</v>
      </c>
      <c r="E177" s="51">
        <v>5</v>
      </c>
      <c r="F177" s="62">
        <v>0</v>
      </c>
      <c r="G177" s="59">
        <f t="shared" si="2"/>
        <v>0</v>
      </c>
    </row>
    <row r="178" spans="1:7" ht="28.8" x14ac:dyDescent="0.3">
      <c r="A178" s="17" t="s">
        <v>69</v>
      </c>
      <c r="B178" s="17" t="s">
        <v>102</v>
      </c>
      <c r="C178" s="26" t="s">
        <v>106</v>
      </c>
      <c r="D178" s="18" t="s">
        <v>114</v>
      </c>
      <c r="E178" s="50">
        <v>5</v>
      </c>
      <c r="F178" s="62">
        <v>0</v>
      </c>
      <c r="G178" s="59">
        <f t="shared" si="2"/>
        <v>0</v>
      </c>
    </row>
    <row r="179" spans="1:7" ht="28.8" x14ac:dyDescent="0.3">
      <c r="A179" s="17" t="s">
        <v>69</v>
      </c>
      <c r="B179" s="17" t="s">
        <v>102</v>
      </c>
      <c r="C179" s="26" t="s">
        <v>115</v>
      </c>
      <c r="D179" s="18" t="s">
        <v>379</v>
      </c>
      <c r="E179" s="51">
        <v>1</v>
      </c>
      <c r="F179" s="62">
        <v>0</v>
      </c>
      <c r="G179" s="59">
        <f t="shared" si="2"/>
        <v>0</v>
      </c>
    </row>
    <row r="180" spans="1:7" x14ac:dyDescent="0.3">
      <c r="A180" s="17" t="s">
        <v>69</v>
      </c>
      <c r="B180" s="17" t="s">
        <v>102</v>
      </c>
      <c r="C180" s="26" t="s">
        <v>115</v>
      </c>
      <c r="D180" s="30" t="s">
        <v>117</v>
      </c>
      <c r="E180" s="53">
        <v>2</v>
      </c>
      <c r="F180" s="62">
        <v>0</v>
      </c>
      <c r="G180" s="59">
        <f t="shared" si="2"/>
        <v>0</v>
      </c>
    </row>
    <row r="181" spans="1:7" x14ac:dyDescent="0.3">
      <c r="A181" s="17" t="s">
        <v>69</v>
      </c>
      <c r="B181" s="17" t="s">
        <v>102</v>
      </c>
      <c r="C181" s="26" t="s">
        <v>115</v>
      </c>
      <c r="D181" s="18" t="s">
        <v>116</v>
      </c>
      <c r="E181" s="50">
        <v>2</v>
      </c>
      <c r="F181" s="62">
        <v>0</v>
      </c>
      <c r="G181" s="59">
        <f t="shared" si="2"/>
        <v>0</v>
      </c>
    </row>
    <row r="182" spans="1:7" ht="43.2" x14ac:dyDescent="0.3">
      <c r="A182" s="17" t="s">
        <v>69</v>
      </c>
      <c r="B182" s="17" t="s">
        <v>102</v>
      </c>
      <c r="C182" s="26" t="s">
        <v>115</v>
      </c>
      <c r="D182" s="18" t="s">
        <v>174</v>
      </c>
      <c r="E182" s="50">
        <v>2</v>
      </c>
      <c r="F182" s="62">
        <v>0</v>
      </c>
      <c r="G182" s="59">
        <f t="shared" si="2"/>
        <v>0</v>
      </c>
    </row>
    <row r="183" spans="1:7" x14ac:dyDescent="0.3">
      <c r="A183" s="17" t="s">
        <v>69</v>
      </c>
      <c r="B183" s="17" t="s">
        <v>102</v>
      </c>
      <c r="C183" s="26" t="s">
        <v>115</v>
      </c>
      <c r="D183" s="28" t="s">
        <v>119</v>
      </c>
      <c r="E183" s="51">
        <v>3</v>
      </c>
      <c r="F183" s="62">
        <v>0</v>
      </c>
      <c r="G183" s="59">
        <f t="shared" si="2"/>
        <v>0</v>
      </c>
    </row>
    <row r="184" spans="1:7" x14ac:dyDescent="0.3">
      <c r="A184" s="17" t="s">
        <v>69</v>
      </c>
      <c r="B184" s="17" t="s">
        <v>102</v>
      </c>
      <c r="C184" s="26" t="s">
        <v>115</v>
      </c>
      <c r="D184" s="18" t="s">
        <v>118</v>
      </c>
      <c r="E184" s="50">
        <v>3</v>
      </c>
      <c r="F184" s="62">
        <v>0</v>
      </c>
      <c r="G184" s="59">
        <f t="shared" si="2"/>
        <v>0</v>
      </c>
    </row>
    <row r="185" spans="1:7" ht="28.8" x14ac:dyDescent="0.3">
      <c r="A185" s="17" t="s">
        <v>69</v>
      </c>
      <c r="B185" s="17" t="s">
        <v>102</v>
      </c>
      <c r="C185" s="26" t="s">
        <v>115</v>
      </c>
      <c r="D185" s="18" t="s">
        <v>129</v>
      </c>
      <c r="E185" s="50">
        <v>3</v>
      </c>
      <c r="F185" s="62">
        <v>0</v>
      </c>
      <c r="G185" s="59">
        <f t="shared" si="2"/>
        <v>0</v>
      </c>
    </row>
    <row r="186" spans="1:7" ht="28.8" x14ac:dyDescent="0.3">
      <c r="A186" s="17" t="s">
        <v>69</v>
      </c>
      <c r="B186" s="17" t="s">
        <v>102</v>
      </c>
      <c r="C186" s="26" t="s">
        <v>115</v>
      </c>
      <c r="D186" s="28" t="s">
        <v>130</v>
      </c>
      <c r="E186" s="51">
        <v>4</v>
      </c>
      <c r="F186" s="62">
        <v>0</v>
      </c>
      <c r="G186" s="59">
        <f t="shared" si="2"/>
        <v>0</v>
      </c>
    </row>
    <row r="187" spans="1:7" x14ac:dyDescent="0.3">
      <c r="A187" s="17" t="s">
        <v>69</v>
      </c>
      <c r="B187" s="17" t="s">
        <v>102</v>
      </c>
      <c r="C187" s="26" t="s">
        <v>115</v>
      </c>
      <c r="D187" s="25" t="s">
        <v>307</v>
      </c>
      <c r="E187" s="51">
        <v>5</v>
      </c>
      <c r="F187" s="62">
        <v>0</v>
      </c>
      <c r="G187" s="59">
        <f t="shared" si="2"/>
        <v>0</v>
      </c>
    </row>
    <row r="188" spans="1:7" ht="72" x14ac:dyDescent="0.3">
      <c r="A188" s="17" t="s">
        <v>69</v>
      </c>
      <c r="B188" s="17" t="s">
        <v>102</v>
      </c>
      <c r="C188" s="26" t="s">
        <v>121</v>
      </c>
      <c r="D188" s="31" t="s">
        <v>309</v>
      </c>
      <c r="E188" s="53">
        <v>1</v>
      </c>
      <c r="F188" s="62">
        <v>0</v>
      </c>
      <c r="G188" s="59">
        <f t="shared" si="2"/>
        <v>0</v>
      </c>
    </row>
    <row r="189" spans="1:7" ht="115.2" x14ac:dyDescent="0.3">
      <c r="A189" s="17" t="s">
        <v>69</v>
      </c>
      <c r="B189" s="17" t="s">
        <v>102</v>
      </c>
      <c r="C189" s="26" t="s">
        <v>121</v>
      </c>
      <c r="D189" s="31" t="s">
        <v>391</v>
      </c>
      <c r="E189" s="53">
        <v>2</v>
      </c>
      <c r="F189" s="62">
        <v>0</v>
      </c>
      <c r="G189" s="59">
        <f t="shared" si="2"/>
        <v>0</v>
      </c>
    </row>
    <row r="190" spans="1:7" ht="43.2" x14ac:dyDescent="0.3">
      <c r="A190" s="17" t="s">
        <v>69</v>
      </c>
      <c r="B190" s="17" t="s">
        <v>102</v>
      </c>
      <c r="C190" s="26" t="s">
        <v>121</v>
      </c>
      <c r="D190" s="32" t="s">
        <v>131</v>
      </c>
      <c r="E190" s="54">
        <v>2</v>
      </c>
      <c r="F190" s="62">
        <v>0</v>
      </c>
      <c r="G190" s="59">
        <f t="shared" ref="G190:G242" si="3">F190*E190</f>
        <v>0</v>
      </c>
    </row>
    <row r="191" spans="1:7" ht="28.8" x14ac:dyDescent="0.3">
      <c r="A191" s="17" t="s">
        <v>69</v>
      </c>
      <c r="B191" s="17" t="s">
        <v>102</v>
      </c>
      <c r="C191" s="26" t="s">
        <v>121</v>
      </c>
      <c r="D191" s="18" t="s">
        <v>122</v>
      </c>
      <c r="E191" s="50">
        <v>2</v>
      </c>
      <c r="F191" s="62">
        <v>0</v>
      </c>
      <c r="G191" s="59">
        <f t="shared" si="3"/>
        <v>0</v>
      </c>
    </row>
    <row r="192" spans="1:7" ht="28.8" x14ac:dyDescent="0.3">
      <c r="A192" s="17" t="s">
        <v>69</v>
      </c>
      <c r="B192" s="17" t="s">
        <v>102</v>
      </c>
      <c r="C192" s="26" t="s">
        <v>121</v>
      </c>
      <c r="D192" s="25" t="s">
        <v>392</v>
      </c>
      <c r="E192" s="51">
        <v>4</v>
      </c>
      <c r="F192" s="62">
        <v>0</v>
      </c>
      <c r="G192" s="59">
        <f t="shared" si="3"/>
        <v>0</v>
      </c>
    </row>
    <row r="193" spans="1:7" ht="28.8" x14ac:dyDescent="0.3">
      <c r="A193" s="17" t="s">
        <v>69</v>
      </c>
      <c r="B193" s="17" t="s">
        <v>102</v>
      </c>
      <c r="C193" s="26" t="s">
        <v>121</v>
      </c>
      <c r="D193" s="25" t="s">
        <v>393</v>
      </c>
      <c r="E193" s="51">
        <v>5</v>
      </c>
      <c r="F193" s="62">
        <v>0</v>
      </c>
      <c r="G193" s="59">
        <f t="shared" si="3"/>
        <v>0</v>
      </c>
    </row>
    <row r="194" spans="1:7" x14ac:dyDescent="0.3">
      <c r="A194" s="17" t="s">
        <v>69</v>
      </c>
      <c r="B194" s="17" t="s">
        <v>102</v>
      </c>
      <c r="C194" s="26" t="s">
        <v>124</v>
      </c>
      <c r="D194" s="33" t="s">
        <v>380</v>
      </c>
      <c r="E194" s="53">
        <v>1</v>
      </c>
      <c r="F194" s="62">
        <v>0</v>
      </c>
      <c r="G194" s="59">
        <f t="shared" si="3"/>
        <v>0</v>
      </c>
    </row>
    <row r="195" spans="1:7" x14ac:dyDescent="0.3">
      <c r="A195" s="17" t="s">
        <v>69</v>
      </c>
      <c r="B195" s="17" t="s">
        <v>102</v>
      </c>
      <c r="C195" s="26" t="s">
        <v>124</v>
      </c>
      <c r="D195" s="34" t="s">
        <v>311</v>
      </c>
      <c r="E195" s="55">
        <v>2</v>
      </c>
      <c r="F195" s="62">
        <v>0</v>
      </c>
      <c r="G195" s="59">
        <f t="shared" si="3"/>
        <v>0</v>
      </c>
    </row>
    <row r="196" spans="1:7" ht="159.75" customHeight="1" x14ac:dyDescent="0.3">
      <c r="A196" s="17" t="s">
        <v>69</v>
      </c>
      <c r="B196" s="17" t="s">
        <v>102</v>
      </c>
      <c r="C196" s="26" t="s">
        <v>124</v>
      </c>
      <c r="D196" s="32" t="s">
        <v>312</v>
      </c>
      <c r="E196" s="54">
        <v>3</v>
      </c>
      <c r="F196" s="62">
        <v>0</v>
      </c>
      <c r="G196" s="59">
        <f t="shared" si="3"/>
        <v>0</v>
      </c>
    </row>
    <row r="197" spans="1:7" ht="43.2" x14ac:dyDescent="0.3">
      <c r="A197" s="17" t="s">
        <v>69</v>
      </c>
      <c r="B197" s="17" t="s">
        <v>102</v>
      </c>
      <c r="C197" s="26" t="s">
        <v>124</v>
      </c>
      <c r="D197" s="34" t="s">
        <v>313</v>
      </c>
      <c r="E197" s="55">
        <v>4</v>
      </c>
      <c r="F197" s="62">
        <v>0</v>
      </c>
      <c r="G197" s="59">
        <f t="shared" si="3"/>
        <v>0</v>
      </c>
    </row>
    <row r="198" spans="1:7" x14ac:dyDescent="0.3">
      <c r="A198" s="17" t="s">
        <v>69</v>
      </c>
      <c r="B198" s="17" t="s">
        <v>102</v>
      </c>
      <c r="C198" s="26" t="s">
        <v>124</v>
      </c>
      <c r="D198" s="34" t="s">
        <v>314</v>
      </c>
      <c r="E198" s="55">
        <v>5</v>
      </c>
      <c r="F198" s="62">
        <v>0</v>
      </c>
      <c r="G198" s="59">
        <f t="shared" si="3"/>
        <v>0</v>
      </c>
    </row>
    <row r="199" spans="1:7" x14ac:dyDescent="0.3">
      <c r="A199" s="17" t="s">
        <v>69</v>
      </c>
      <c r="B199" s="17" t="s">
        <v>102</v>
      </c>
      <c r="C199" s="26" t="s">
        <v>127</v>
      </c>
      <c r="D199" s="22" t="s">
        <v>381</v>
      </c>
      <c r="E199" s="51">
        <v>1</v>
      </c>
      <c r="F199" s="62">
        <v>0</v>
      </c>
      <c r="G199" s="59">
        <f t="shared" si="3"/>
        <v>0</v>
      </c>
    </row>
    <row r="200" spans="1:7" x14ac:dyDescent="0.3">
      <c r="A200" s="17" t="s">
        <v>69</v>
      </c>
      <c r="B200" s="17" t="s">
        <v>102</v>
      </c>
      <c r="C200" s="26" t="s">
        <v>127</v>
      </c>
      <c r="D200" s="25" t="s">
        <v>166</v>
      </c>
      <c r="E200" s="51">
        <v>2</v>
      </c>
      <c r="F200" s="62">
        <v>0</v>
      </c>
      <c r="G200" s="59">
        <f t="shared" si="3"/>
        <v>0</v>
      </c>
    </row>
    <row r="201" spans="1:7" ht="57.6" x14ac:dyDescent="0.3">
      <c r="A201" s="17" t="s">
        <v>69</v>
      </c>
      <c r="B201" s="17" t="s">
        <v>102</v>
      </c>
      <c r="C201" s="26" t="s">
        <v>127</v>
      </c>
      <c r="D201" s="25" t="s">
        <v>175</v>
      </c>
      <c r="E201" s="51">
        <v>3</v>
      </c>
      <c r="F201" s="62">
        <v>0</v>
      </c>
      <c r="G201" s="59">
        <f t="shared" si="3"/>
        <v>0</v>
      </c>
    </row>
    <row r="202" spans="1:7" ht="32.25" customHeight="1" x14ac:dyDescent="0.3">
      <c r="A202" s="17" t="s">
        <v>69</v>
      </c>
      <c r="B202" s="17" t="s">
        <v>102</v>
      </c>
      <c r="C202" s="26" t="s">
        <v>127</v>
      </c>
      <c r="D202" s="25" t="s">
        <v>315</v>
      </c>
      <c r="E202" s="51">
        <v>4</v>
      </c>
      <c r="F202" s="62">
        <v>0</v>
      </c>
      <c r="G202" s="59">
        <f t="shared" si="3"/>
        <v>0</v>
      </c>
    </row>
    <row r="203" spans="1:7" x14ac:dyDescent="0.3">
      <c r="A203" s="17" t="s">
        <v>69</v>
      </c>
      <c r="B203" s="17" t="s">
        <v>102</v>
      </c>
      <c r="C203" s="26" t="s">
        <v>127</v>
      </c>
      <c r="D203" s="18" t="s">
        <v>316</v>
      </c>
      <c r="E203" s="50">
        <v>4</v>
      </c>
      <c r="F203" s="62">
        <v>0</v>
      </c>
      <c r="G203" s="59">
        <f t="shared" si="3"/>
        <v>0</v>
      </c>
    </row>
    <row r="204" spans="1:7" x14ac:dyDescent="0.3">
      <c r="A204" s="17" t="s">
        <v>69</v>
      </c>
      <c r="B204" s="17" t="s">
        <v>102</v>
      </c>
      <c r="C204" s="26" t="s">
        <v>127</v>
      </c>
      <c r="D204" s="25" t="s">
        <v>317</v>
      </c>
      <c r="E204" s="51">
        <v>5</v>
      </c>
      <c r="F204" s="62">
        <v>0</v>
      </c>
      <c r="G204" s="59">
        <f t="shared" si="3"/>
        <v>0</v>
      </c>
    </row>
    <row r="205" spans="1:7" ht="28.8" x14ac:dyDescent="0.3">
      <c r="A205" s="17" t="s">
        <v>69</v>
      </c>
      <c r="B205" s="17" t="s">
        <v>102</v>
      </c>
      <c r="C205" s="26" t="s">
        <v>127</v>
      </c>
      <c r="D205" s="25" t="s">
        <v>318</v>
      </c>
      <c r="E205" s="51">
        <v>5</v>
      </c>
      <c r="F205" s="62">
        <v>0</v>
      </c>
      <c r="G205" s="59">
        <f t="shared" si="3"/>
        <v>0</v>
      </c>
    </row>
    <row r="206" spans="1:7" x14ac:dyDescent="0.3">
      <c r="A206" s="17" t="s">
        <v>133</v>
      </c>
      <c r="B206" s="17" t="s">
        <v>134</v>
      </c>
      <c r="C206" s="18" t="s">
        <v>135</v>
      </c>
      <c r="D206" s="18" t="s">
        <v>258</v>
      </c>
      <c r="E206" s="50">
        <v>1</v>
      </c>
      <c r="F206" s="62">
        <v>0</v>
      </c>
      <c r="G206" s="59">
        <f t="shared" si="3"/>
        <v>0</v>
      </c>
    </row>
    <row r="207" spans="1:7" ht="28.8" x14ac:dyDescent="0.3">
      <c r="A207" s="17" t="s">
        <v>133</v>
      </c>
      <c r="B207" s="17" t="s">
        <v>134</v>
      </c>
      <c r="C207" s="18" t="s">
        <v>135</v>
      </c>
      <c r="D207" s="34" t="s">
        <v>259</v>
      </c>
      <c r="E207" s="55">
        <v>2</v>
      </c>
      <c r="F207" s="62">
        <v>0</v>
      </c>
      <c r="G207" s="59">
        <f t="shared" si="3"/>
        <v>0</v>
      </c>
    </row>
    <row r="208" spans="1:7" ht="28.8" x14ac:dyDescent="0.3">
      <c r="A208" s="17" t="s">
        <v>133</v>
      </c>
      <c r="B208" s="17" t="s">
        <v>134</v>
      </c>
      <c r="C208" s="18" t="s">
        <v>135</v>
      </c>
      <c r="D208" s="18" t="s">
        <v>260</v>
      </c>
      <c r="E208" s="50">
        <v>2</v>
      </c>
      <c r="F208" s="62">
        <v>0</v>
      </c>
      <c r="G208" s="59">
        <f t="shared" si="3"/>
        <v>0</v>
      </c>
    </row>
    <row r="209" spans="1:7" ht="50.25" customHeight="1" x14ac:dyDescent="0.3">
      <c r="A209" s="17" t="s">
        <v>133</v>
      </c>
      <c r="B209" s="17" t="s">
        <v>134</v>
      </c>
      <c r="C209" s="18" t="s">
        <v>135</v>
      </c>
      <c r="D209" s="34" t="s">
        <v>319</v>
      </c>
      <c r="E209" s="55">
        <v>3</v>
      </c>
      <c r="F209" s="62">
        <v>0</v>
      </c>
      <c r="G209" s="59">
        <f t="shared" si="3"/>
        <v>0</v>
      </c>
    </row>
    <row r="210" spans="1:7" x14ac:dyDescent="0.3">
      <c r="A210" s="17" t="s">
        <v>133</v>
      </c>
      <c r="B210" s="17" t="s">
        <v>134</v>
      </c>
      <c r="C210" s="18" t="s">
        <v>135</v>
      </c>
      <c r="D210" s="18" t="s">
        <v>395</v>
      </c>
      <c r="E210" s="50">
        <v>3</v>
      </c>
      <c r="F210" s="62">
        <v>0</v>
      </c>
      <c r="G210" s="59">
        <f t="shared" si="3"/>
        <v>0</v>
      </c>
    </row>
    <row r="211" spans="1:7" ht="28.8" x14ac:dyDescent="0.3">
      <c r="A211" s="17" t="s">
        <v>133</v>
      </c>
      <c r="B211" s="17" t="s">
        <v>134</v>
      </c>
      <c r="C211" s="18" t="s">
        <v>135</v>
      </c>
      <c r="D211" s="34" t="s">
        <v>321</v>
      </c>
      <c r="E211" s="55">
        <v>4</v>
      </c>
      <c r="F211" s="62">
        <v>0</v>
      </c>
      <c r="G211" s="59">
        <f t="shared" si="3"/>
        <v>0</v>
      </c>
    </row>
    <row r="212" spans="1:7" ht="57.6" x14ac:dyDescent="0.3">
      <c r="A212" s="17" t="s">
        <v>133</v>
      </c>
      <c r="B212" s="17" t="s">
        <v>134</v>
      </c>
      <c r="C212" s="18" t="s">
        <v>135</v>
      </c>
      <c r="D212" s="26" t="s">
        <v>322</v>
      </c>
      <c r="E212" s="51">
        <v>5</v>
      </c>
      <c r="F212" s="62">
        <v>0</v>
      </c>
      <c r="G212" s="59">
        <f t="shared" si="3"/>
        <v>0</v>
      </c>
    </row>
    <row r="213" spans="1:7" x14ac:dyDescent="0.3">
      <c r="A213" s="17" t="s">
        <v>133</v>
      </c>
      <c r="B213" s="17" t="s">
        <v>134</v>
      </c>
      <c r="C213" s="26" t="s">
        <v>137</v>
      </c>
      <c r="D213" s="34" t="s">
        <v>383</v>
      </c>
      <c r="E213" s="55">
        <v>1</v>
      </c>
      <c r="F213" s="62">
        <v>0</v>
      </c>
      <c r="G213" s="59">
        <f t="shared" si="3"/>
        <v>0</v>
      </c>
    </row>
    <row r="214" spans="1:7" ht="28.8" x14ac:dyDescent="0.3">
      <c r="A214" s="17" t="s">
        <v>133</v>
      </c>
      <c r="B214" s="17" t="s">
        <v>134</v>
      </c>
      <c r="C214" s="26" t="s">
        <v>137</v>
      </c>
      <c r="D214" s="34" t="s">
        <v>382</v>
      </c>
      <c r="E214" s="55">
        <v>2</v>
      </c>
      <c r="F214" s="62">
        <v>0</v>
      </c>
      <c r="G214" s="59">
        <f t="shared" si="3"/>
        <v>0</v>
      </c>
    </row>
    <row r="215" spans="1:7" ht="43.2" x14ac:dyDescent="0.3">
      <c r="A215" s="17" t="s">
        <v>133</v>
      </c>
      <c r="B215" s="17" t="s">
        <v>134</v>
      </c>
      <c r="C215" s="26" t="s">
        <v>137</v>
      </c>
      <c r="D215" s="34" t="s">
        <v>384</v>
      </c>
      <c r="E215" s="55">
        <v>3</v>
      </c>
      <c r="F215" s="62">
        <v>0</v>
      </c>
      <c r="G215" s="59">
        <f t="shared" si="3"/>
        <v>0</v>
      </c>
    </row>
    <row r="216" spans="1:7" ht="28.8" x14ac:dyDescent="0.3">
      <c r="A216" s="17" t="s">
        <v>133</v>
      </c>
      <c r="B216" s="17" t="s">
        <v>134</v>
      </c>
      <c r="C216" s="26" t="s">
        <v>137</v>
      </c>
      <c r="D216" s="34" t="s">
        <v>261</v>
      </c>
      <c r="E216" s="55">
        <v>4</v>
      </c>
      <c r="F216" s="62">
        <v>0</v>
      </c>
      <c r="G216" s="59">
        <f t="shared" si="3"/>
        <v>0</v>
      </c>
    </row>
    <row r="217" spans="1:7" ht="43.2" x14ac:dyDescent="0.3">
      <c r="A217" s="17" t="s">
        <v>133</v>
      </c>
      <c r="B217" s="17" t="s">
        <v>134</v>
      </c>
      <c r="C217" s="26" t="s">
        <v>137</v>
      </c>
      <c r="D217" s="26" t="s">
        <v>323</v>
      </c>
      <c r="E217" s="51">
        <v>5</v>
      </c>
      <c r="F217" s="62">
        <v>0</v>
      </c>
      <c r="G217" s="59">
        <f t="shared" si="3"/>
        <v>0</v>
      </c>
    </row>
    <row r="218" spans="1:7" ht="57.6" x14ac:dyDescent="0.3">
      <c r="A218" s="17" t="s">
        <v>133</v>
      </c>
      <c r="B218" s="17" t="s">
        <v>134</v>
      </c>
      <c r="C218" s="26" t="s">
        <v>137</v>
      </c>
      <c r="D218" s="18" t="s">
        <v>147</v>
      </c>
      <c r="E218" s="50">
        <v>5</v>
      </c>
      <c r="F218" s="62">
        <v>0</v>
      </c>
      <c r="G218" s="59">
        <f t="shared" si="3"/>
        <v>0</v>
      </c>
    </row>
    <row r="219" spans="1:7" ht="43.2" x14ac:dyDescent="0.3">
      <c r="A219" s="17" t="s">
        <v>133</v>
      </c>
      <c r="B219" s="17" t="s">
        <v>134</v>
      </c>
      <c r="C219" s="26" t="s">
        <v>139</v>
      </c>
      <c r="D219" s="32" t="s">
        <v>148</v>
      </c>
      <c r="E219" s="54">
        <v>1</v>
      </c>
      <c r="F219" s="62">
        <v>0</v>
      </c>
      <c r="G219" s="59">
        <f t="shared" si="3"/>
        <v>0</v>
      </c>
    </row>
    <row r="220" spans="1:7" ht="86.4" x14ac:dyDescent="0.3">
      <c r="A220" s="17" t="s">
        <v>133</v>
      </c>
      <c r="B220" s="17" t="s">
        <v>134</v>
      </c>
      <c r="C220" s="26" t="s">
        <v>139</v>
      </c>
      <c r="D220" s="34" t="s">
        <v>324</v>
      </c>
      <c r="E220" s="55">
        <v>2</v>
      </c>
      <c r="F220" s="62">
        <v>0</v>
      </c>
      <c r="G220" s="59">
        <f t="shared" si="3"/>
        <v>0</v>
      </c>
    </row>
    <row r="221" spans="1:7" ht="128.25" customHeight="1" x14ac:dyDescent="0.3">
      <c r="A221" s="17" t="s">
        <v>133</v>
      </c>
      <c r="B221" s="17" t="s">
        <v>134</v>
      </c>
      <c r="C221" s="26" t="s">
        <v>139</v>
      </c>
      <c r="D221" s="34" t="s">
        <v>325</v>
      </c>
      <c r="E221" s="55">
        <v>3</v>
      </c>
      <c r="F221" s="62">
        <v>0</v>
      </c>
      <c r="G221" s="59">
        <f t="shared" si="3"/>
        <v>0</v>
      </c>
    </row>
    <row r="222" spans="1:7" ht="28.8" x14ac:dyDescent="0.3">
      <c r="A222" s="17" t="s">
        <v>133</v>
      </c>
      <c r="B222" s="17" t="s">
        <v>134</v>
      </c>
      <c r="C222" s="26" t="s">
        <v>139</v>
      </c>
      <c r="D222" s="34" t="s">
        <v>164</v>
      </c>
      <c r="E222" s="55">
        <v>4</v>
      </c>
      <c r="F222" s="62">
        <v>0</v>
      </c>
      <c r="G222" s="59">
        <f t="shared" si="3"/>
        <v>0</v>
      </c>
    </row>
    <row r="223" spans="1:7" ht="28.8" x14ac:dyDescent="0.3">
      <c r="A223" s="17" t="s">
        <v>133</v>
      </c>
      <c r="B223" s="17" t="s">
        <v>134</v>
      </c>
      <c r="C223" s="26" t="s">
        <v>139</v>
      </c>
      <c r="D223" s="34" t="s">
        <v>163</v>
      </c>
      <c r="E223" s="55">
        <v>5</v>
      </c>
      <c r="F223" s="62">
        <v>0</v>
      </c>
      <c r="G223" s="59">
        <f t="shared" si="3"/>
        <v>0</v>
      </c>
    </row>
    <row r="224" spans="1:7" x14ac:dyDescent="0.3">
      <c r="A224" s="17" t="s">
        <v>133</v>
      </c>
      <c r="B224" s="17" t="s">
        <v>134</v>
      </c>
      <c r="C224" s="26" t="s">
        <v>141</v>
      </c>
      <c r="D224" s="34" t="s">
        <v>398</v>
      </c>
      <c r="E224" s="55">
        <v>1</v>
      </c>
      <c r="F224" s="62">
        <v>0</v>
      </c>
      <c r="G224" s="59">
        <f t="shared" si="3"/>
        <v>0</v>
      </c>
    </row>
    <row r="225" spans="1:7" ht="28.8" x14ac:dyDescent="0.3">
      <c r="A225" s="17" t="s">
        <v>133</v>
      </c>
      <c r="B225" s="17" t="s">
        <v>134</v>
      </c>
      <c r="C225" s="26" t="s">
        <v>141</v>
      </c>
      <c r="D225" s="34" t="s">
        <v>149</v>
      </c>
      <c r="E225" s="55">
        <v>2</v>
      </c>
      <c r="F225" s="62">
        <v>0</v>
      </c>
      <c r="G225" s="59">
        <f t="shared" si="3"/>
        <v>0</v>
      </c>
    </row>
    <row r="226" spans="1:7" ht="100.8" x14ac:dyDescent="0.3">
      <c r="A226" s="17" t="s">
        <v>133</v>
      </c>
      <c r="B226" s="17" t="s">
        <v>134</v>
      </c>
      <c r="C226" s="26" t="s">
        <v>141</v>
      </c>
      <c r="D226" s="26" t="s">
        <v>327</v>
      </c>
      <c r="E226" s="51">
        <v>3</v>
      </c>
      <c r="F226" s="62">
        <v>0</v>
      </c>
      <c r="G226" s="59">
        <f t="shared" si="3"/>
        <v>0</v>
      </c>
    </row>
    <row r="227" spans="1:7" ht="43.2" x14ac:dyDescent="0.3">
      <c r="A227" s="17" t="s">
        <v>133</v>
      </c>
      <c r="B227" s="17" t="s">
        <v>134</v>
      </c>
      <c r="C227" s="26" t="s">
        <v>141</v>
      </c>
      <c r="D227" s="34" t="s">
        <v>328</v>
      </c>
      <c r="E227" s="55">
        <v>5</v>
      </c>
      <c r="F227" s="62">
        <v>0</v>
      </c>
      <c r="G227" s="59">
        <f t="shared" si="3"/>
        <v>0</v>
      </c>
    </row>
    <row r="228" spans="1:7" ht="43.2" x14ac:dyDescent="0.3">
      <c r="A228" s="17" t="s">
        <v>133</v>
      </c>
      <c r="B228" s="17" t="s">
        <v>134</v>
      </c>
      <c r="C228" s="26" t="s">
        <v>142</v>
      </c>
      <c r="D228" s="18" t="s">
        <v>385</v>
      </c>
      <c r="E228" s="51">
        <v>1</v>
      </c>
      <c r="F228" s="62">
        <v>0</v>
      </c>
      <c r="G228" s="59">
        <f t="shared" si="3"/>
        <v>0</v>
      </c>
    </row>
    <row r="229" spans="1:7" ht="28.8" x14ac:dyDescent="0.3">
      <c r="A229" s="17" t="s">
        <v>133</v>
      </c>
      <c r="B229" s="17" t="s">
        <v>134</v>
      </c>
      <c r="C229" s="26" t="s">
        <v>142</v>
      </c>
      <c r="D229" s="34" t="s">
        <v>150</v>
      </c>
      <c r="E229" s="55">
        <v>2</v>
      </c>
      <c r="F229" s="62">
        <v>0</v>
      </c>
      <c r="G229" s="59">
        <f t="shared" si="3"/>
        <v>0</v>
      </c>
    </row>
    <row r="230" spans="1:7" x14ac:dyDescent="0.3">
      <c r="A230" s="17" t="s">
        <v>133</v>
      </c>
      <c r="B230" s="17" t="s">
        <v>134</v>
      </c>
      <c r="C230" s="26" t="s">
        <v>142</v>
      </c>
      <c r="D230" s="32" t="s">
        <v>151</v>
      </c>
      <c r="E230" s="55">
        <v>3</v>
      </c>
      <c r="F230" s="62">
        <v>0</v>
      </c>
      <c r="G230" s="59">
        <f t="shared" si="3"/>
        <v>0</v>
      </c>
    </row>
    <row r="231" spans="1:7" x14ac:dyDescent="0.3">
      <c r="A231" s="17" t="s">
        <v>133</v>
      </c>
      <c r="B231" s="17" t="s">
        <v>134</v>
      </c>
      <c r="C231" s="26" t="s">
        <v>142</v>
      </c>
      <c r="D231" s="18" t="s">
        <v>143</v>
      </c>
      <c r="E231" s="56">
        <v>4</v>
      </c>
      <c r="F231" s="62">
        <v>0</v>
      </c>
      <c r="G231" s="59">
        <f t="shared" si="3"/>
        <v>0</v>
      </c>
    </row>
    <row r="232" spans="1:7" x14ac:dyDescent="0.3">
      <c r="A232" s="17" t="s">
        <v>133</v>
      </c>
      <c r="B232" s="17" t="s">
        <v>134</v>
      </c>
      <c r="C232" s="26" t="s">
        <v>142</v>
      </c>
      <c r="D232" s="34" t="s">
        <v>152</v>
      </c>
      <c r="E232" s="55">
        <v>4</v>
      </c>
      <c r="F232" s="62">
        <v>0</v>
      </c>
      <c r="G232" s="59">
        <f t="shared" si="3"/>
        <v>0</v>
      </c>
    </row>
    <row r="233" spans="1:7" x14ac:dyDescent="0.3">
      <c r="A233" s="17" t="s">
        <v>133</v>
      </c>
      <c r="B233" s="17" t="s">
        <v>134</v>
      </c>
      <c r="C233" s="26" t="s">
        <v>142</v>
      </c>
      <c r="D233" s="35" t="s">
        <v>161</v>
      </c>
      <c r="E233" s="57">
        <v>5</v>
      </c>
      <c r="F233" s="62">
        <v>0</v>
      </c>
      <c r="G233" s="59">
        <f t="shared" si="3"/>
        <v>0</v>
      </c>
    </row>
    <row r="234" spans="1:7" ht="28.8" x14ac:dyDescent="0.3">
      <c r="A234" s="17" t="s">
        <v>133</v>
      </c>
      <c r="B234" s="17" t="s">
        <v>153</v>
      </c>
      <c r="C234" s="26" t="s">
        <v>154</v>
      </c>
      <c r="D234" s="32" t="s">
        <v>330</v>
      </c>
      <c r="E234" s="54">
        <v>2</v>
      </c>
      <c r="F234" s="62">
        <v>0</v>
      </c>
      <c r="G234" s="59">
        <f t="shared" si="3"/>
        <v>0</v>
      </c>
    </row>
    <row r="235" spans="1:7" ht="28.8" x14ac:dyDescent="0.3">
      <c r="A235" s="17" t="s">
        <v>133</v>
      </c>
      <c r="B235" s="17" t="s">
        <v>153</v>
      </c>
      <c r="C235" s="26" t="s">
        <v>154</v>
      </c>
      <c r="D235" s="34" t="s">
        <v>263</v>
      </c>
      <c r="E235" s="55">
        <v>3</v>
      </c>
      <c r="F235" s="62">
        <v>0</v>
      </c>
      <c r="G235" s="59">
        <f t="shared" si="3"/>
        <v>0</v>
      </c>
    </row>
    <row r="236" spans="1:7" ht="43.2" x14ac:dyDescent="0.3">
      <c r="A236" s="17" t="s">
        <v>133</v>
      </c>
      <c r="B236" s="17" t="s">
        <v>153</v>
      </c>
      <c r="C236" s="26" t="s">
        <v>154</v>
      </c>
      <c r="D236" s="21" t="s">
        <v>264</v>
      </c>
      <c r="E236" s="50">
        <v>3</v>
      </c>
      <c r="F236" s="62">
        <v>0</v>
      </c>
      <c r="G236" s="59">
        <f t="shared" si="3"/>
        <v>0</v>
      </c>
    </row>
    <row r="237" spans="1:7" ht="28.8" x14ac:dyDescent="0.3">
      <c r="A237" s="17" t="s">
        <v>133</v>
      </c>
      <c r="B237" s="17" t="s">
        <v>153</v>
      </c>
      <c r="C237" s="26" t="s">
        <v>154</v>
      </c>
      <c r="D237" s="25" t="s">
        <v>159</v>
      </c>
      <c r="E237" s="51">
        <v>4</v>
      </c>
      <c r="F237" s="62">
        <v>0</v>
      </c>
      <c r="G237" s="59">
        <f t="shared" si="3"/>
        <v>0</v>
      </c>
    </row>
    <row r="238" spans="1:7" ht="28.8" x14ac:dyDescent="0.3">
      <c r="A238" s="17" t="s">
        <v>133</v>
      </c>
      <c r="B238" s="17" t="s">
        <v>153</v>
      </c>
      <c r="C238" s="26" t="s">
        <v>154</v>
      </c>
      <c r="D238" s="32" t="s">
        <v>331</v>
      </c>
      <c r="E238" s="54">
        <v>5</v>
      </c>
      <c r="F238" s="62">
        <v>0</v>
      </c>
      <c r="G238" s="59">
        <f t="shared" si="3"/>
        <v>0</v>
      </c>
    </row>
    <row r="239" spans="1:7" ht="28.8" x14ac:dyDescent="0.3">
      <c r="A239" s="17" t="s">
        <v>133</v>
      </c>
      <c r="B239" s="17" t="s">
        <v>153</v>
      </c>
      <c r="C239" s="26" t="s">
        <v>156</v>
      </c>
      <c r="D239" s="25" t="s">
        <v>396</v>
      </c>
      <c r="E239" s="51">
        <v>1</v>
      </c>
      <c r="F239" s="62">
        <v>0</v>
      </c>
      <c r="G239" s="59">
        <f t="shared" si="3"/>
        <v>0</v>
      </c>
    </row>
    <row r="240" spans="1:7" ht="28.8" x14ac:dyDescent="0.3">
      <c r="A240" s="17" t="s">
        <v>133</v>
      </c>
      <c r="B240" s="17" t="s">
        <v>153</v>
      </c>
      <c r="C240" s="26" t="s">
        <v>156</v>
      </c>
      <c r="D240" s="25" t="s">
        <v>160</v>
      </c>
      <c r="E240" s="51">
        <v>2</v>
      </c>
      <c r="F240" s="62">
        <v>0</v>
      </c>
      <c r="G240" s="59">
        <f t="shared" si="3"/>
        <v>0</v>
      </c>
    </row>
    <row r="241" spans="1:7" ht="187.5" customHeight="1" x14ac:dyDescent="0.3">
      <c r="A241" s="17" t="s">
        <v>133</v>
      </c>
      <c r="B241" s="17" t="s">
        <v>153</v>
      </c>
      <c r="C241" s="26" t="s">
        <v>156</v>
      </c>
      <c r="D241" s="25" t="s">
        <v>265</v>
      </c>
      <c r="E241" s="51">
        <v>3</v>
      </c>
      <c r="F241" s="62">
        <v>0</v>
      </c>
      <c r="G241" s="59">
        <f t="shared" si="3"/>
        <v>0</v>
      </c>
    </row>
    <row r="242" spans="1:7" ht="28.8" x14ac:dyDescent="0.3">
      <c r="A242" s="17" t="s">
        <v>133</v>
      </c>
      <c r="B242" s="17" t="s">
        <v>153</v>
      </c>
      <c r="C242" s="26" t="s">
        <v>156</v>
      </c>
      <c r="D242" s="25" t="s">
        <v>332</v>
      </c>
      <c r="E242" s="51">
        <v>4</v>
      </c>
      <c r="F242" s="62">
        <v>0</v>
      </c>
      <c r="G242" s="59">
        <f t="shared" si="3"/>
        <v>0</v>
      </c>
    </row>
    <row r="243" spans="1:7" x14ac:dyDescent="0.3">
      <c r="D243" s="36" t="s">
        <v>271</v>
      </c>
      <c r="E243" s="19">
        <f>SUM(E3:E242)</f>
        <v>730</v>
      </c>
      <c r="F243" s="60">
        <f>SUM(F3:F242)</f>
        <v>13</v>
      </c>
      <c r="G243" s="20">
        <f>SUM(G3:G242)</f>
        <v>35</v>
      </c>
    </row>
    <row r="244" spans="1:7" x14ac:dyDescent="0.3">
      <c r="D244" s="36" t="s">
        <v>272</v>
      </c>
      <c r="E244" s="86">
        <f>G243/E243</f>
        <v>4.7945205479452052E-2</v>
      </c>
      <c r="F244" s="86"/>
      <c r="G244" s="86"/>
    </row>
  </sheetData>
  <autoFilter ref="A2:G244" xr:uid="{04E4995E-895E-4320-89CF-E6C0BAF91376}"/>
  <mergeCells count="1">
    <mergeCell ref="E244:G244"/>
  </mergeCells>
  <pageMargins left="0.45" right="0.45" top="0.75" bottom="0.75" header="0.4" footer="0.3"/>
  <pageSetup scale="64" fitToHeight="0" orientation="landscape" r:id="rId1"/>
  <headerFooter>
    <oddHeader>&amp;C&amp;"-,Bold"&amp;20DAS Self Assessment</oddHeader>
    <oddFooter>&amp;L&amp;Z&amp;F&amp;A&amp;R&amp;P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4995E-895E-4320-89CF-E6C0BAF91376}">
  <sheetPr>
    <pageSetUpPr fitToPage="1"/>
  </sheetPr>
  <dimension ref="A1:I260"/>
  <sheetViews>
    <sheetView zoomScale="90" zoomScaleNormal="90" workbookViewId="0">
      <selection activeCell="I7" sqref="I7"/>
    </sheetView>
  </sheetViews>
  <sheetFormatPr defaultColWidth="9.109375" defaultRowHeight="14.4" x14ac:dyDescent="0.3"/>
  <cols>
    <col min="1" max="1" width="24.109375" style="2" customWidth="1"/>
    <col min="2" max="2" width="35.33203125" style="2" bestFit="1" customWidth="1"/>
    <col min="3" max="3" width="24" style="3" customWidth="1"/>
    <col min="4" max="4" width="8.88671875" style="1" hidden="1" customWidth="1"/>
    <col min="5" max="5" width="74.44140625" style="3" bestFit="1" customWidth="1"/>
    <col min="6" max="6" width="9.44140625" style="3" customWidth="1"/>
    <col min="7" max="8" width="9.109375" style="1"/>
    <col min="9" max="9" width="59.6640625" style="1" customWidth="1"/>
    <col min="10" max="16384" width="9.109375" style="1"/>
  </cols>
  <sheetData>
    <row r="1" spans="1:9" x14ac:dyDescent="0.3">
      <c r="A1" s="37" t="s">
        <v>12</v>
      </c>
      <c r="B1" s="37" t="s">
        <v>13</v>
      </c>
      <c r="C1" s="38" t="s">
        <v>14</v>
      </c>
      <c r="D1" s="37" t="s">
        <v>3</v>
      </c>
      <c r="E1" s="38" t="s">
        <v>15</v>
      </c>
      <c r="F1" s="38" t="s">
        <v>176</v>
      </c>
      <c r="G1" s="37" t="s">
        <v>413</v>
      </c>
      <c r="H1" s="37" t="s">
        <v>189</v>
      </c>
      <c r="I1" s="37" t="s">
        <v>415</v>
      </c>
    </row>
    <row r="2" spans="1:9" x14ac:dyDescent="0.3">
      <c r="A2" s="17" t="s">
        <v>0</v>
      </c>
      <c r="B2" s="17" t="s">
        <v>1</v>
      </c>
      <c r="C2" s="18" t="s">
        <v>2</v>
      </c>
      <c r="D2" s="22"/>
      <c r="E2" s="18" t="s">
        <v>333</v>
      </c>
      <c r="F2" s="18">
        <v>1</v>
      </c>
      <c r="G2" s="22">
        <v>1</v>
      </c>
      <c r="H2" s="22">
        <f>G2*F2</f>
        <v>1</v>
      </c>
      <c r="I2" s="22"/>
    </row>
    <row r="3" spans="1:9" x14ac:dyDescent="0.3">
      <c r="A3" s="17" t="s">
        <v>0</v>
      </c>
      <c r="B3" s="17" t="s">
        <v>1</v>
      </c>
      <c r="C3" s="18" t="s">
        <v>2</v>
      </c>
      <c r="D3" s="22"/>
      <c r="E3" s="18" t="s">
        <v>203</v>
      </c>
      <c r="F3" s="18">
        <v>2</v>
      </c>
      <c r="G3" s="22">
        <v>1</v>
      </c>
      <c r="H3" s="22">
        <f t="shared" ref="H3:H66" si="0">G3*F3</f>
        <v>2</v>
      </c>
      <c r="I3" s="22"/>
    </row>
    <row r="4" spans="1:9" ht="28.8" x14ac:dyDescent="0.3">
      <c r="A4" s="17" t="s">
        <v>0</v>
      </c>
      <c r="B4" s="17" t="s">
        <v>1</v>
      </c>
      <c r="C4" s="18" t="s">
        <v>2</v>
      </c>
      <c r="D4" s="22"/>
      <c r="E4" s="18" t="s">
        <v>177</v>
      </c>
      <c r="F4" s="18">
        <v>2</v>
      </c>
      <c r="G4" s="22">
        <v>1</v>
      </c>
      <c r="H4" s="22">
        <f t="shared" si="0"/>
        <v>2</v>
      </c>
      <c r="I4" s="22"/>
    </row>
    <row r="5" spans="1:9" x14ac:dyDescent="0.3">
      <c r="A5" s="17" t="s">
        <v>0</v>
      </c>
      <c r="B5" s="17" t="s">
        <v>1</v>
      </c>
      <c r="C5" s="18" t="s">
        <v>2</v>
      </c>
      <c r="D5" s="22"/>
      <c r="E5" s="18" t="s">
        <v>4</v>
      </c>
      <c r="F5" s="18">
        <v>2</v>
      </c>
      <c r="G5" s="22">
        <v>0</v>
      </c>
      <c r="H5" s="22">
        <f t="shared" si="0"/>
        <v>0</v>
      </c>
      <c r="I5" s="22"/>
    </row>
    <row r="6" spans="1:9" ht="28.8" x14ac:dyDescent="0.3">
      <c r="A6" s="17" t="s">
        <v>0</v>
      </c>
      <c r="B6" s="17" t="s">
        <v>1</v>
      </c>
      <c r="C6" s="18" t="s">
        <v>2</v>
      </c>
      <c r="D6" s="87" t="s">
        <v>5</v>
      </c>
      <c r="E6" s="18" t="s">
        <v>178</v>
      </c>
      <c r="F6" s="18">
        <v>3</v>
      </c>
      <c r="G6" s="22">
        <v>1</v>
      </c>
      <c r="H6" s="22">
        <f t="shared" si="0"/>
        <v>3</v>
      </c>
      <c r="I6" s="22"/>
    </row>
    <row r="7" spans="1:9" ht="28.8" x14ac:dyDescent="0.3">
      <c r="A7" s="17" t="s">
        <v>0</v>
      </c>
      <c r="B7" s="17" t="s">
        <v>1</v>
      </c>
      <c r="C7" s="18" t="s">
        <v>2</v>
      </c>
      <c r="D7" s="87"/>
      <c r="E7" s="18" t="s">
        <v>179</v>
      </c>
      <c r="F7" s="18">
        <v>3</v>
      </c>
      <c r="G7" s="22">
        <v>1</v>
      </c>
      <c r="H7" s="22">
        <f t="shared" si="0"/>
        <v>3</v>
      </c>
      <c r="I7" s="22"/>
    </row>
    <row r="8" spans="1:9" x14ac:dyDescent="0.3">
      <c r="A8" s="17" t="s">
        <v>0</v>
      </c>
      <c r="B8" s="17" t="s">
        <v>1</v>
      </c>
      <c r="C8" s="18" t="s">
        <v>2</v>
      </c>
      <c r="D8" s="87"/>
      <c r="E8" s="18" t="s">
        <v>180</v>
      </c>
      <c r="F8" s="18">
        <v>5</v>
      </c>
      <c r="G8" s="22">
        <v>1</v>
      </c>
      <c r="H8" s="22">
        <f t="shared" si="0"/>
        <v>5</v>
      </c>
      <c r="I8" s="22"/>
    </row>
    <row r="9" spans="1:9" x14ac:dyDescent="0.3">
      <c r="A9" s="17" t="s">
        <v>0</v>
      </c>
      <c r="B9" s="17" t="s">
        <v>1</v>
      </c>
      <c r="C9" s="18" t="s">
        <v>2</v>
      </c>
      <c r="D9" s="22"/>
      <c r="E9" s="18" t="s">
        <v>181</v>
      </c>
      <c r="F9" s="18">
        <v>4</v>
      </c>
      <c r="G9" s="22">
        <v>1</v>
      </c>
      <c r="H9" s="22">
        <f t="shared" si="0"/>
        <v>4</v>
      </c>
      <c r="I9" s="22"/>
    </row>
    <row r="10" spans="1:9" x14ac:dyDescent="0.3">
      <c r="A10" s="17" t="s">
        <v>0</v>
      </c>
      <c r="B10" s="17" t="s">
        <v>1</v>
      </c>
      <c r="C10" s="18" t="s">
        <v>6</v>
      </c>
      <c r="D10" s="22"/>
      <c r="E10" s="18" t="s">
        <v>204</v>
      </c>
      <c r="F10" s="18">
        <v>1</v>
      </c>
      <c r="G10" s="22">
        <v>1</v>
      </c>
      <c r="H10" s="22">
        <f t="shared" si="0"/>
        <v>1</v>
      </c>
      <c r="I10" s="22"/>
    </row>
    <row r="11" spans="1:9" ht="28.8" x14ac:dyDescent="0.3">
      <c r="A11" s="17" t="s">
        <v>0</v>
      </c>
      <c r="B11" s="17" t="s">
        <v>1</v>
      </c>
      <c r="C11" s="18" t="s">
        <v>6</v>
      </c>
      <c r="D11" s="22"/>
      <c r="E11" s="18" t="s">
        <v>205</v>
      </c>
      <c r="F11" s="18">
        <v>2</v>
      </c>
      <c r="G11" s="22">
        <v>1</v>
      </c>
      <c r="H11" s="22">
        <f t="shared" si="0"/>
        <v>2</v>
      </c>
      <c r="I11" s="22"/>
    </row>
    <row r="12" spans="1:9" x14ac:dyDescent="0.3">
      <c r="A12" s="17" t="s">
        <v>0</v>
      </c>
      <c r="B12" s="17" t="s">
        <v>1</v>
      </c>
      <c r="C12" s="18" t="s">
        <v>6</v>
      </c>
      <c r="D12" s="22"/>
      <c r="E12" s="18" t="s">
        <v>206</v>
      </c>
      <c r="F12" s="18">
        <v>4</v>
      </c>
      <c r="G12" s="22">
        <v>0</v>
      </c>
      <c r="H12" s="22">
        <f t="shared" si="0"/>
        <v>0</v>
      </c>
      <c r="I12" s="22"/>
    </row>
    <row r="13" spans="1:9" ht="43.2" x14ac:dyDescent="0.3">
      <c r="A13" s="17" t="s">
        <v>0</v>
      </c>
      <c r="B13" s="17" t="s">
        <v>1</v>
      </c>
      <c r="C13" s="18" t="s">
        <v>6</v>
      </c>
      <c r="D13" s="87" t="s">
        <v>7</v>
      </c>
      <c r="E13" s="18" t="s">
        <v>207</v>
      </c>
      <c r="F13" s="18">
        <v>3</v>
      </c>
      <c r="G13" s="22">
        <v>0</v>
      </c>
      <c r="H13" s="22">
        <f t="shared" si="0"/>
        <v>0</v>
      </c>
      <c r="I13" s="22"/>
    </row>
    <row r="14" spans="1:9" ht="28.8" x14ac:dyDescent="0.3">
      <c r="A14" s="17" t="s">
        <v>0</v>
      </c>
      <c r="B14" s="17" t="s">
        <v>1</v>
      </c>
      <c r="C14" s="18" t="s">
        <v>6</v>
      </c>
      <c r="D14" s="87"/>
      <c r="E14" s="18" t="s">
        <v>168</v>
      </c>
      <c r="F14" s="18">
        <v>3</v>
      </c>
      <c r="G14" s="22">
        <v>0</v>
      </c>
      <c r="H14" s="22">
        <f t="shared" si="0"/>
        <v>0</v>
      </c>
      <c r="I14" s="22"/>
    </row>
    <row r="15" spans="1:9" ht="17.25" customHeight="1" x14ac:dyDescent="0.3">
      <c r="A15" s="17" t="s">
        <v>0</v>
      </c>
      <c r="B15" s="17" t="s">
        <v>1</v>
      </c>
      <c r="C15" s="18" t="s">
        <v>6</v>
      </c>
      <c r="D15" s="87"/>
      <c r="E15" s="18" t="s">
        <v>208</v>
      </c>
      <c r="F15" s="18">
        <v>5</v>
      </c>
      <c r="G15" s="22">
        <v>0</v>
      </c>
      <c r="H15" s="22">
        <f t="shared" si="0"/>
        <v>0</v>
      </c>
      <c r="I15" s="22"/>
    </row>
    <row r="16" spans="1:9" x14ac:dyDescent="0.3">
      <c r="A16" s="17" t="s">
        <v>0</v>
      </c>
      <c r="B16" s="17" t="s">
        <v>1</v>
      </c>
      <c r="C16" s="18" t="s">
        <v>8</v>
      </c>
      <c r="D16" s="22"/>
      <c r="E16" s="18" t="s">
        <v>9</v>
      </c>
      <c r="F16" s="18">
        <v>1</v>
      </c>
      <c r="G16" s="22">
        <v>0</v>
      </c>
      <c r="H16" s="22">
        <f t="shared" si="0"/>
        <v>0</v>
      </c>
      <c r="I16" s="22"/>
    </row>
    <row r="17" spans="1:9" ht="28.8" x14ac:dyDescent="0.3">
      <c r="A17" s="17" t="s">
        <v>0</v>
      </c>
      <c r="B17" s="17" t="s">
        <v>1</v>
      </c>
      <c r="C17" s="18" t="s">
        <v>8</v>
      </c>
      <c r="D17" s="22"/>
      <c r="E17" s="18" t="s">
        <v>191</v>
      </c>
      <c r="F17" s="18">
        <v>2</v>
      </c>
      <c r="G17" s="22">
        <v>0</v>
      </c>
      <c r="H17" s="22">
        <f t="shared" si="0"/>
        <v>0</v>
      </c>
      <c r="I17" s="22"/>
    </row>
    <row r="18" spans="1:9" ht="43.2" x14ac:dyDescent="0.3">
      <c r="A18" s="17" t="s">
        <v>0</v>
      </c>
      <c r="B18" s="17" t="s">
        <v>1</v>
      </c>
      <c r="C18" s="18" t="s">
        <v>8</v>
      </c>
      <c r="D18" s="22"/>
      <c r="E18" s="18" t="s">
        <v>192</v>
      </c>
      <c r="F18" s="18">
        <v>2</v>
      </c>
      <c r="G18" s="22">
        <v>0</v>
      </c>
      <c r="H18" s="22">
        <f t="shared" si="0"/>
        <v>0</v>
      </c>
      <c r="I18" s="22"/>
    </row>
    <row r="19" spans="1:9" ht="43.2" x14ac:dyDescent="0.3">
      <c r="A19" s="17" t="s">
        <v>0</v>
      </c>
      <c r="B19" s="17" t="s">
        <v>1</v>
      </c>
      <c r="C19" s="18" t="s">
        <v>8</v>
      </c>
      <c r="D19" s="87" t="s">
        <v>7</v>
      </c>
      <c r="E19" s="18" t="s">
        <v>193</v>
      </c>
      <c r="F19" s="18">
        <v>3</v>
      </c>
      <c r="G19" s="22">
        <v>0</v>
      </c>
      <c r="H19" s="22">
        <f t="shared" si="0"/>
        <v>0</v>
      </c>
      <c r="I19" s="22"/>
    </row>
    <row r="20" spans="1:9" ht="28.8" x14ac:dyDescent="0.3">
      <c r="A20" s="17" t="s">
        <v>0</v>
      </c>
      <c r="B20" s="17" t="s">
        <v>1</v>
      </c>
      <c r="C20" s="18" t="s">
        <v>8</v>
      </c>
      <c r="D20" s="87"/>
      <c r="E20" s="18" t="s">
        <v>209</v>
      </c>
      <c r="F20" s="18">
        <v>3</v>
      </c>
      <c r="G20" s="22">
        <v>0</v>
      </c>
      <c r="H20" s="22">
        <f t="shared" si="0"/>
        <v>0</v>
      </c>
      <c r="I20" s="22"/>
    </row>
    <row r="21" spans="1:9" ht="43.2" x14ac:dyDescent="0.3">
      <c r="A21" s="17" t="s">
        <v>0</v>
      </c>
      <c r="B21" s="17" t="s">
        <v>1</v>
      </c>
      <c r="C21" s="18" t="s">
        <v>8</v>
      </c>
      <c r="D21" s="87"/>
      <c r="E21" s="18" t="s">
        <v>10</v>
      </c>
      <c r="F21" s="18">
        <v>3</v>
      </c>
      <c r="G21" s="22">
        <v>0</v>
      </c>
      <c r="H21" s="22">
        <f t="shared" si="0"/>
        <v>0</v>
      </c>
      <c r="I21" s="22"/>
    </row>
    <row r="22" spans="1:9" ht="57.6" x14ac:dyDescent="0.3">
      <c r="A22" s="17" t="s">
        <v>0</v>
      </c>
      <c r="B22" s="17" t="s">
        <v>1</v>
      </c>
      <c r="C22" s="18" t="s">
        <v>8</v>
      </c>
      <c r="D22" s="87"/>
      <c r="E22" s="18" t="s">
        <v>190</v>
      </c>
      <c r="F22" s="18">
        <v>3</v>
      </c>
      <c r="G22" s="22">
        <v>0</v>
      </c>
      <c r="H22" s="22">
        <f t="shared" si="0"/>
        <v>0</v>
      </c>
      <c r="I22" s="22"/>
    </row>
    <row r="23" spans="1:9" ht="28.8" x14ac:dyDescent="0.3">
      <c r="A23" s="17" t="s">
        <v>0</v>
      </c>
      <c r="B23" s="17" t="s">
        <v>1</v>
      </c>
      <c r="C23" s="18" t="s">
        <v>8</v>
      </c>
      <c r="D23" s="87"/>
      <c r="E23" s="18" t="s">
        <v>182</v>
      </c>
      <c r="F23" s="18">
        <v>4</v>
      </c>
      <c r="G23" s="22">
        <v>0</v>
      </c>
      <c r="H23" s="22">
        <f t="shared" si="0"/>
        <v>0</v>
      </c>
      <c r="I23" s="22"/>
    </row>
    <row r="24" spans="1:9" ht="28.8" x14ac:dyDescent="0.3">
      <c r="A24" s="17" t="s">
        <v>0</v>
      </c>
      <c r="B24" s="17" t="s">
        <v>1</v>
      </c>
      <c r="C24" s="18" t="s">
        <v>8</v>
      </c>
      <c r="D24" s="22"/>
      <c r="E24" s="18" t="s">
        <v>194</v>
      </c>
      <c r="F24" s="18">
        <v>5</v>
      </c>
      <c r="G24" s="22">
        <v>0</v>
      </c>
      <c r="H24" s="22">
        <f t="shared" si="0"/>
        <v>0</v>
      </c>
      <c r="I24" s="22"/>
    </row>
    <row r="25" spans="1:9" ht="17.25" customHeight="1" x14ac:dyDescent="0.3">
      <c r="A25" s="17" t="s">
        <v>0</v>
      </c>
      <c r="B25" s="17" t="s">
        <v>1</v>
      </c>
      <c r="C25" s="18" t="s">
        <v>8</v>
      </c>
      <c r="D25" s="22"/>
      <c r="E25" s="18" t="s">
        <v>210</v>
      </c>
      <c r="F25" s="18">
        <v>4</v>
      </c>
      <c r="G25" s="22">
        <v>0</v>
      </c>
      <c r="H25" s="22">
        <f t="shared" si="0"/>
        <v>0</v>
      </c>
      <c r="I25" s="22"/>
    </row>
    <row r="26" spans="1:9" x14ac:dyDescent="0.3">
      <c r="A26" s="17" t="s">
        <v>0</v>
      </c>
      <c r="B26" s="17" t="s">
        <v>1</v>
      </c>
      <c r="C26" s="18" t="s">
        <v>11</v>
      </c>
      <c r="D26" s="22"/>
      <c r="E26" s="18" t="s">
        <v>16</v>
      </c>
      <c r="F26" s="18">
        <v>1</v>
      </c>
      <c r="G26" s="22">
        <v>0</v>
      </c>
      <c r="H26" s="22">
        <f t="shared" si="0"/>
        <v>0</v>
      </c>
      <c r="I26" s="22"/>
    </row>
    <row r="27" spans="1:9" ht="28.8" x14ac:dyDescent="0.3">
      <c r="A27" s="17" t="s">
        <v>0</v>
      </c>
      <c r="B27" s="17" t="s">
        <v>1</v>
      </c>
      <c r="C27" s="18" t="s">
        <v>11</v>
      </c>
      <c r="D27" s="22"/>
      <c r="E27" s="18" t="s">
        <v>17</v>
      </c>
      <c r="F27" s="18">
        <v>2</v>
      </c>
      <c r="G27" s="22">
        <v>0</v>
      </c>
      <c r="H27" s="22">
        <f t="shared" si="0"/>
        <v>0</v>
      </c>
      <c r="I27" s="22"/>
    </row>
    <row r="28" spans="1:9" x14ac:dyDescent="0.3">
      <c r="A28" s="17" t="s">
        <v>0</v>
      </c>
      <c r="B28" s="17" t="s">
        <v>1</v>
      </c>
      <c r="C28" s="18" t="s">
        <v>11</v>
      </c>
      <c r="D28" s="22"/>
      <c r="E28" s="18" t="s">
        <v>211</v>
      </c>
      <c r="F28" s="18">
        <v>3</v>
      </c>
      <c r="G28" s="22">
        <v>0</v>
      </c>
      <c r="H28" s="22">
        <f t="shared" si="0"/>
        <v>0</v>
      </c>
      <c r="I28" s="22"/>
    </row>
    <row r="29" spans="1:9" ht="57.6" x14ac:dyDescent="0.3">
      <c r="A29" s="17" t="s">
        <v>0</v>
      </c>
      <c r="B29" s="17" t="s">
        <v>1</v>
      </c>
      <c r="C29" s="18" t="s">
        <v>11</v>
      </c>
      <c r="D29" s="25" t="s">
        <v>18</v>
      </c>
      <c r="E29" s="18" t="s">
        <v>212</v>
      </c>
      <c r="F29" s="18">
        <v>3</v>
      </c>
      <c r="G29" s="22">
        <v>0</v>
      </c>
      <c r="H29" s="22">
        <f t="shared" si="0"/>
        <v>0</v>
      </c>
      <c r="I29" s="22"/>
    </row>
    <row r="30" spans="1:9" ht="43.2" x14ac:dyDescent="0.3">
      <c r="A30" s="17" t="s">
        <v>0</v>
      </c>
      <c r="B30" s="17" t="s">
        <v>1</v>
      </c>
      <c r="C30" s="18" t="s">
        <v>11</v>
      </c>
      <c r="D30" s="88">
        <v>2050</v>
      </c>
      <c r="E30" s="18" t="s">
        <v>196</v>
      </c>
      <c r="F30" s="18">
        <v>4</v>
      </c>
      <c r="G30" s="22">
        <v>0</v>
      </c>
      <c r="H30" s="22">
        <f t="shared" si="0"/>
        <v>0</v>
      </c>
      <c r="I30" s="22"/>
    </row>
    <row r="31" spans="1:9" ht="43.2" x14ac:dyDescent="0.3">
      <c r="A31" s="17" t="s">
        <v>0</v>
      </c>
      <c r="B31" s="17" t="s">
        <v>1</v>
      </c>
      <c r="C31" s="18" t="s">
        <v>11</v>
      </c>
      <c r="D31" s="88"/>
      <c r="E31" s="18" t="s">
        <v>195</v>
      </c>
      <c r="F31" s="18">
        <v>4</v>
      </c>
      <c r="G31" s="22">
        <v>0</v>
      </c>
      <c r="H31" s="22">
        <f t="shared" si="0"/>
        <v>0</v>
      </c>
      <c r="I31" s="22"/>
    </row>
    <row r="32" spans="1:9" ht="43.2" x14ac:dyDescent="0.3">
      <c r="A32" s="17" t="s">
        <v>0</v>
      </c>
      <c r="B32" s="17" t="s">
        <v>1</v>
      </c>
      <c r="C32" s="18" t="s">
        <v>11</v>
      </c>
      <c r="D32" s="88"/>
      <c r="E32" s="18" t="s">
        <v>213</v>
      </c>
      <c r="F32" s="18">
        <v>4</v>
      </c>
      <c r="G32" s="22">
        <v>0</v>
      </c>
      <c r="H32" s="22">
        <f t="shared" si="0"/>
        <v>0</v>
      </c>
      <c r="I32" s="22"/>
    </row>
    <row r="33" spans="1:9" ht="43.2" x14ac:dyDescent="0.3">
      <c r="A33" s="17" t="s">
        <v>0</v>
      </c>
      <c r="B33" s="17" t="s">
        <v>1</v>
      </c>
      <c r="C33" s="18" t="s">
        <v>11</v>
      </c>
      <c r="D33" s="22"/>
      <c r="E33" s="18" t="s">
        <v>214</v>
      </c>
      <c r="F33" s="18">
        <v>5</v>
      </c>
      <c r="G33" s="22">
        <v>0</v>
      </c>
      <c r="H33" s="22">
        <f t="shared" si="0"/>
        <v>0</v>
      </c>
      <c r="I33" s="22"/>
    </row>
    <row r="34" spans="1:9" ht="28.8" x14ac:dyDescent="0.3">
      <c r="A34" s="17" t="s">
        <v>0</v>
      </c>
      <c r="B34" s="17" t="s">
        <v>19</v>
      </c>
      <c r="C34" s="23" t="s">
        <v>20</v>
      </c>
      <c r="D34" s="22"/>
      <c r="E34" s="18" t="s">
        <v>197</v>
      </c>
      <c r="F34" s="18">
        <v>1</v>
      </c>
      <c r="G34" s="22">
        <v>0</v>
      </c>
      <c r="H34" s="22">
        <f t="shared" si="0"/>
        <v>0</v>
      </c>
      <c r="I34" s="22"/>
    </row>
    <row r="35" spans="1:9" ht="28.8" x14ac:dyDescent="0.3">
      <c r="A35" s="17" t="s">
        <v>0</v>
      </c>
      <c r="B35" s="17" t="s">
        <v>19</v>
      </c>
      <c r="C35" s="23" t="s">
        <v>20</v>
      </c>
      <c r="D35" s="22"/>
      <c r="E35" s="18" t="s">
        <v>215</v>
      </c>
      <c r="F35" s="18">
        <v>2</v>
      </c>
      <c r="G35" s="22">
        <v>0</v>
      </c>
      <c r="H35" s="22">
        <f t="shared" si="0"/>
        <v>0</v>
      </c>
      <c r="I35" s="22"/>
    </row>
    <row r="36" spans="1:9" ht="43.2" x14ac:dyDescent="0.3">
      <c r="A36" s="17" t="s">
        <v>0</v>
      </c>
      <c r="B36" s="17" t="s">
        <v>19</v>
      </c>
      <c r="C36" s="23" t="s">
        <v>20</v>
      </c>
      <c r="D36" s="22"/>
      <c r="E36" s="18" t="s">
        <v>198</v>
      </c>
      <c r="F36" s="18">
        <v>2</v>
      </c>
      <c r="G36" s="22">
        <v>0</v>
      </c>
      <c r="H36" s="22">
        <f t="shared" si="0"/>
        <v>0</v>
      </c>
      <c r="I36" s="22"/>
    </row>
    <row r="37" spans="1:9" ht="28.8" x14ac:dyDescent="0.3">
      <c r="A37" s="17" t="s">
        <v>0</v>
      </c>
      <c r="B37" s="17" t="s">
        <v>19</v>
      </c>
      <c r="C37" s="23" t="s">
        <v>20</v>
      </c>
      <c r="D37" s="22"/>
      <c r="E37" s="18" t="s">
        <v>199</v>
      </c>
      <c r="F37" s="18">
        <v>2</v>
      </c>
      <c r="G37" s="22">
        <v>0</v>
      </c>
      <c r="H37" s="22">
        <f t="shared" si="0"/>
        <v>0</v>
      </c>
      <c r="I37" s="22"/>
    </row>
    <row r="38" spans="1:9" ht="28.8" x14ac:dyDescent="0.3">
      <c r="A38" s="17" t="s">
        <v>0</v>
      </c>
      <c r="B38" s="17" t="s">
        <v>19</v>
      </c>
      <c r="C38" s="23" t="s">
        <v>20</v>
      </c>
      <c r="D38" s="22"/>
      <c r="E38" s="18" t="s">
        <v>216</v>
      </c>
      <c r="F38" s="18">
        <v>2</v>
      </c>
      <c r="G38" s="22">
        <v>0</v>
      </c>
      <c r="H38" s="22">
        <f t="shared" si="0"/>
        <v>0</v>
      </c>
      <c r="I38" s="22"/>
    </row>
    <row r="39" spans="1:9" ht="28.8" x14ac:dyDescent="0.3">
      <c r="A39" s="17" t="s">
        <v>0</v>
      </c>
      <c r="B39" s="17" t="s">
        <v>19</v>
      </c>
      <c r="C39" s="23" t="s">
        <v>20</v>
      </c>
      <c r="D39" s="22"/>
      <c r="E39" s="18" t="s">
        <v>217</v>
      </c>
      <c r="F39" s="18">
        <v>3</v>
      </c>
      <c r="G39" s="22">
        <v>0</v>
      </c>
      <c r="H39" s="22">
        <f t="shared" si="0"/>
        <v>0</v>
      </c>
      <c r="I39" s="22"/>
    </row>
    <row r="40" spans="1:9" ht="28.8" x14ac:dyDescent="0.3">
      <c r="A40" s="17" t="s">
        <v>0</v>
      </c>
      <c r="B40" s="17" t="s">
        <v>19</v>
      </c>
      <c r="C40" s="23" t="s">
        <v>20</v>
      </c>
      <c r="D40" s="22"/>
      <c r="E40" s="24" t="s">
        <v>218</v>
      </c>
      <c r="F40" s="18">
        <v>4</v>
      </c>
      <c r="G40" s="22">
        <v>0</v>
      </c>
      <c r="H40" s="22">
        <f t="shared" si="0"/>
        <v>0</v>
      </c>
      <c r="I40" s="22"/>
    </row>
    <row r="41" spans="1:9" ht="28.8" x14ac:dyDescent="0.3">
      <c r="A41" s="17" t="s">
        <v>0</v>
      </c>
      <c r="B41" s="17" t="s">
        <v>19</v>
      </c>
      <c r="C41" s="23" t="s">
        <v>20</v>
      </c>
      <c r="D41" s="22"/>
      <c r="E41" s="18" t="s">
        <v>183</v>
      </c>
      <c r="F41" s="18">
        <v>4</v>
      </c>
      <c r="G41" s="22">
        <v>0</v>
      </c>
      <c r="H41" s="22">
        <f t="shared" si="0"/>
        <v>0</v>
      </c>
      <c r="I41" s="22"/>
    </row>
    <row r="42" spans="1:9" ht="28.8" x14ac:dyDescent="0.3">
      <c r="A42" s="17" t="s">
        <v>0</v>
      </c>
      <c r="B42" s="17" t="s">
        <v>19</v>
      </c>
      <c r="C42" s="23" t="s">
        <v>20</v>
      </c>
      <c r="D42" s="22"/>
      <c r="E42" s="18" t="s">
        <v>184</v>
      </c>
      <c r="F42" s="18">
        <v>4</v>
      </c>
      <c r="G42" s="22">
        <v>0</v>
      </c>
      <c r="H42" s="22">
        <f t="shared" si="0"/>
        <v>0</v>
      </c>
      <c r="I42" s="22"/>
    </row>
    <row r="43" spans="1:9" ht="28.8" x14ac:dyDescent="0.3">
      <c r="A43" s="17" t="s">
        <v>0</v>
      </c>
      <c r="B43" s="17" t="s">
        <v>19</v>
      </c>
      <c r="C43" s="23" t="s">
        <v>20</v>
      </c>
      <c r="D43" s="22"/>
      <c r="E43" s="18" t="s">
        <v>169</v>
      </c>
      <c r="F43" s="18">
        <v>4</v>
      </c>
      <c r="G43" s="22">
        <v>0</v>
      </c>
      <c r="H43" s="22">
        <f t="shared" si="0"/>
        <v>0</v>
      </c>
      <c r="I43" s="22"/>
    </row>
    <row r="44" spans="1:9" ht="30" customHeight="1" x14ac:dyDescent="0.3">
      <c r="A44" s="17" t="s">
        <v>0</v>
      </c>
      <c r="B44" s="17" t="s">
        <v>19</v>
      </c>
      <c r="C44" s="23" t="s">
        <v>20</v>
      </c>
      <c r="D44" s="22">
        <v>1000</v>
      </c>
      <c r="E44" s="18" t="s">
        <v>185</v>
      </c>
      <c r="F44" s="18">
        <v>5</v>
      </c>
      <c r="G44" s="22">
        <v>0</v>
      </c>
      <c r="H44" s="22">
        <f t="shared" si="0"/>
        <v>0</v>
      </c>
      <c r="I44" s="18"/>
    </row>
    <row r="45" spans="1:9" ht="28.8" x14ac:dyDescent="0.3">
      <c r="A45" s="17" t="s">
        <v>0</v>
      </c>
      <c r="B45" s="17" t="s">
        <v>19</v>
      </c>
      <c r="C45" s="18" t="s">
        <v>21</v>
      </c>
      <c r="D45" s="22"/>
      <c r="E45" s="18" t="s">
        <v>219</v>
      </c>
      <c r="F45" s="18">
        <v>1</v>
      </c>
      <c r="G45" s="22">
        <v>0</v>
      </c>
      <c r="H45" s="22">
        <f t="shared" si="0"/>
        <v>0</v>
      </c>
      <c r="I45" s="22"/>
    </row>
    <row r="46" spans="1:9" ht="28.8" x14ac:dyDescent="0.3">
      <c r="A46" s="17" t="s">
        <v>0</v>
      </c>
      <c r="B46" s="17" t="s">
        <v>19</v>
      </c>
      <c r="C46" s="18" t="s">
        <v>21</v>
      </c>
      <c r="D46" s="22"/>
      <c r="E46" s="18" t="s">
        <v>220</v>
      </c>
      <c r="F46" s="18">
        <v>2</v>
      </c>
      <c r="G46" s="22">
        <v>0</v>
      </c>
      <c r="H46" s="22">
        <f t="shared" si="0"/>
        <v>0</v>
      </c>
      <c r="I46" s="22"/>
    </row>
    <row r="47" spans="1:9" ht="28.8" x14ac:dyDescent="0.3">
      <c r="A47" s="17" t="s">
        <v>0</v>
      </c>
      <c r="B47" s="17" t="s">
        <v>19</v>
      </c>
      <c r="C47" s="18" t="s">
        <v>21</v>
      </c>
      <c r="D47" s="90">
        <v>1111</v>
      </c>
      <c r="E47" s="18" t="s">
        <v>221</v>
      </c>
      <c r="F47" s="18">
        <v>3</v>
      </c>
      <c r="G47" s="22">
        <v>0</v>
      </c>
      <c r="H47" s="22">
        <f t="shared" si="0"/>
        <v>0</v>
      </c>
      <c r="I47" s="22"/>
    </row>
    <row r="48" spans="1:9" ht="28.8" x14ac:dyDescent="0.3">
      <c r="A48" s="17" t="s">
        <v>0</v>
      </c>
      <c r="B48" s="17" t="s">
        <v>19</v>
      </c>
      <c r="C48" s="18" t="s">
        <v>21</v>
      </c>
      <c r="D48" s="90"/>
      <c r="E48" s="18" t="s">
        <v>222</v>
      </c>
      <c r="F48" s="18">
        <v>3</v>
      </c>
      <c r="G48" s="22">
        <v>0</v>
      </c>
      <c r="H48" s="22">
        <f t="shared" si="0"/>
        <v>0</v>
      </c>
      <c r="I48" s="22"/>
    </row>
    <row r="49" spans="1:9" ht="28.8" x14ac:dyDescent="0.3">
      <c r="A49" s="17" t="s">
        <v>0</v>
      </c>
      <c r="B49" s="17" t="s">
        <v>19</v>
      </c>
      <c r="C49" s="18" t="s">
        <v>21</v>
      </c>
      <c r="D49" s="90"/>
      <c r="E49" s="18" t="s">
        <v>223</v>
      </c>
      <c r="F49" s="18">
        <v>3</v>
      </c>
      <c r="G49" s="22">
        <v>0</v>
      </c>
      <c r="H49" s="22">
        <f t="shared" si="0"/>
        <v>0</v>
      </c>
      <c r="I49" s="22"/>
    </row>
    <row r="50" spans="1:9" ht="28.8" x14ac:dyDescent="0.3">
      <c r="A50" s="17" t="s">
        <v>0</v>
      </c>
      <c r="B50" s="17" t="s">
        <v>19</v>
      </c>
      <c r="C50" s="18" t="s">
        <v>21</v>
      </c>
      <c r="D50" s="22"/>
      <c r="E50" s="18" t="s">
        <v>224</v>
      </c>
      <c r="F50" s="18">
        <v>4</v>
      </c>
      <c r="G50" s="22">
        <v>0</v>
      </c>
      <c r="H50" s="22">
        <f t="shared" si="0"/>
        <v>0</v>
      </c>
      <c r="I50" s="22"/>
    </row>
    <row r="51" spans="1:9" ht="28.8" x14ac:dyDescent="0.3">
      <c r="A51" s="17" t="s">
        <v>22</v>
      </c>
      <c r="B51" s="17" t="s">
        <v>22</v>
      </c>
      <c r="C51" s="18" t="s">
        <v>23</v>
      </c>
      <c r="D51" s="22"/>
      <c r="E51" s="18" t="s">
        <v>225</v>
      </c>
      <c r="F51" s="18">
        <v>1</v>
      </c>
      <c r="G51" s="22">
        <v>0</v>
      </c>
      <c r="H51" s="22">
        <f t="shared" si="0"/>
        <v>0</v>
      </c>
      <c r="I51" s="22"/>
    </row>
    <row r="52" spans="1:9" ht="28.8" x14ac:dyDescent="0.3">
      <c r="A52" s="17" t="s">
        <v>22</v>
      </c>
      <c r="B52" s="17" t="s">
        <v>22</v>
      </c>
      <c r="C52" s="18" t="s">
        <v>23</v>
      </c>
      <c r="D52" s="22"/>
      <c r="E52" s="18" t="s">
        <v>200</v>
      </c>
      <c r="F52" s="18">
        <v>2</v>
      </c>
      <c r="G52" s="22">
        <v>0</v>
      </c>
      <c r="H52" s="22">
        <f t="shared" si="0"/>
        <v>0</v>
      </c>
      <c r="I52" s="22"/>
    </row>
    <row r="53" spans="1:9" ht="43.2" x14ac:dyDescent="0.3">
      <c r="A53" s="17" t="s">
        <v>22</v>
      </c>
      <c r="B53" s="17" t="s">
        <v>22</v>
      </c>
      <c r="C53" s="18" t="s">
        <v>23</v>
      </c>
      <c r="D53" s="22"/>
      <c r="E53" s="18" t="s">
        <v>201</v>
      </c>
      <c r="F53" s="18">
        <v>2</v>
      </c>
      <c r="G53" s="22">
        <v>0</v>
      </c>
      <c r="H53" s="22">
        <f t="shared" si="0"/>
        <v>0</v>
      </c>
      <c r="I53" s="22"/>
    </row>
    <row r="54" spans="1:9" ht="43.2" x14ac:dyDescent="0.3">
      <c r="A54" s="17" t="s">
        <v>22</v>
      </c>
      <c r="B54" s="17" t="s">
        <v>22</v>
      </c>
      <c r="C54" s="18" t="s">
        <v>23</v>
      </c>
      <c r="D54" s="87" t="s">
        <v>7</v>
      </c>
      <c r="E54" s="18" t="s">
        <v>186</v>
      </c>
      <c r="F54" s="18">
        <v>3</v>
      </c>
      <c r="G54" s="22">
        <v>0</v>
      </c>
      <c r="H54" s="22">
        <f t="shared" si="0"/>
        <v>0</v>
      </c>
      <c r="I54" s="22"/>
    </row>
    <row r="55" spans="1:9" ht="43.2" x14ac:dyDescent="0.3">
      <c r="A55" s="17" t="s">
        <v>22</v>
      </c>
      <c r="B55" s="17" t="s">
        <v>22</v>
      </c>
      <c r="C55" s="18" t="s">
        <v>23</v>
      </c>
      <c r="D55" s="87"/>
      <c r="E55" s="18" t="s">
        <v>226</v>
      </c>
      <c r="F55" s="18">
        <v>3</v>
      </c>
      <c r="G55" s="22">
        <v>0</v>
      </c>
      <c r="H55" s="22">
        <f t="shared" si="0"/>
        <v>0</v>
      </c>
      <c r="I55" s="22"/>
    </row>
    <row r="56" spans="1:9" ht="28.8" x14ac:dyDescent="0.3">
      <c r="A56" s="17" t="s">
        <v>22</v>
      </c>
      <c r="B56" s="17" t="s">
        <v>22</v>
      </c>
      <c r="C56" s="18" t="s">
        <v>23</v>
      </c>
      <c r="D56" s="22"/>
      <c r="E56" s="18" t="s">
        <v>202</v>
      </c>
      <c r="F56" s="18">
        <v>4</v>
      </c>
      <c r="G56" s="22">
        <v>0</v>
      </c>
      <c r="H56" s="22">
        <f t="shared" si="0"/>
        <v>0</v>
      </c>
      <c r="I56" s="22"/>
    </row>
    <row r="57" spans="1:9" ht="28.8" x14ac:dyDescent="0.3">
      <c r="A57" s="17" t="s">
        <v>22</v>
      </c>
      <c r="B57" s="17" t="s">
        <v>22</v>
      </c>
      <c r="C57" s="18" t="s">
        <v>23</v>
      </c>
      <c r="D57" s="22"/>
      <c r="E57" s="18" t="s">
        <v>266</v>
      </c>
      <c r="F57" s="18">
        <v>4</v>
      </c>
      <c r="G57" s="22">
        <v>0</v>
      </c>
      <c r="H57" s="22">
        <f t="shared" si="0"/>
        <v>0</v>
      </c>
      <c r="I57" s="22"/>
    </row>
    <row r="58" spans="1:9" ht="28.8" x14ac:dyDescent="0.3">
      <c r="A58" s="17" t="s">
        <v>22</v>
      </c>
      <c r="B58" s="17" t="s">
        <v>22</v>
      </c>
      <c r="C58" s="18" t="s">
        <v>23</v>
      </c>
      <c r="D58" s="22"/>
      <c r="E58" s="18" t="s">
        <v>227</v>
      </c>
      <c r="F58" s="18">
        <v>4</v>
      </c>
      <c r="G58" s="22">
        <v>0</v>
      </c>
      <c r="H58" s="22">
        <f t="shared" si="0"/>
        <v>0</v>
      </c>
      <c r="I58" s="22"/>
    </row>
    <row r="59" spans="1:9" ht="28.8" x14ac:dyDescent="0.3">
      <c r="A59" s="17" t="s">
        <v>22</v>
      </c>
      <c r="B59" s="17" t="s">
        <v>22</v>
      </c>
      <c r="C59" s="18" t="s">
        <v>23</v>
      </c>
      <c r="D59" s="22"/>
      <c r="E59" s="18" t="s">
        <v>267</v>
      </c>
      <c r="F59" s="18">
        <v>4</v>
      </c>
      <c r="G59" s="22">
        <v>0</v>
      </c>
      <c r="H59" s="22">
        <f t="shared" si="0"/>
        <v>0</v>
      </c>
      <c r="I59" s="22"/>
    </row>
    <row r="60" spans="1:9" ht="28.8" x14ac:dyDescent="0.3">
      <c r="A60" s="17" t="s">
        <v>22</v>
      </c>
      <c r="B60" s="17" t="s">
        <v>22</v>
      </c>
      <c r="C60" s="18" t="s">
        <v>23</v>
      </c>
      <c r="D60" s="22"/>
      <c r="E60" s="18" t="s">
        <v>25</v>
      </c>
      <c r="F60" s="18">
        <v>5</v>
      </c>
      <c r="G60" s="22">
        <v>0</v>
      </c>
      <c r="H60" s="22">
        <f t="shared" si="0"/>
        <v>0</v>
      </c>
      <c r="I60" s="22"/>
    </row>
    <row r="61" spans="1:9" ht="28.8" x14ac:dyDescent="0.3">
      <c r="A61" s="17" t="s">
        <v>22</v>
      </c>
      <c r="B61" s="17" t="s">
        <v>22</v>
      </c>
      <c r="C61" s="18" t="s">
        <v>23</v>
      </c>
      <c r="D61" s="22"/>
      <c r="E61" s="18" t="s">
        <v>268</v>
      </c>
      <c r="F61" s="18">
        <v>5</v>
      </c>
      <c r="G61" s="22">
        <v>0</v>
      </c>
      <c r="H61" s="22">
        <f t="shared" si="0"/>
        <v>0</v>
      </c>
      <c r="I61" s="22"/>
    </row>
    <row r="62" spans="1:9" ht="28.8" x14ac:dyDescent="0.3">
      <c r="A62" s="17" t="s">
        <v>22</v>
      </c>
      <c r="B62" s="17" t="s">
        <v>22</v>
      </c>
      <c r="C62" s="18" t="s">
        <v>23</v>
      </c>
      <c r="D62" s="22"/>
      <c r="E62" s="18" t="s">
        <v>269</v>
      </c>
      <c r="F62" s="18">
        <v>5</v>
      </c>
      <c r="G62" s="22">
        <v>0</v>
      </c>
      <c r="H62" s="22">
        <f t="shared" si="0"/>
        <v>0</v>
      </c>
      <c r="I62" s="22"/>
    </row>
    <row r="63" spans="1:9" ht="28.8" x14ac:dyDescent="0.3">
      <c r="A63" s="17" t="s">
        <v>22</v>
      </c>
      <c r="B63" s="17" t="s">
        <v>22</v>
      </c>
      <c r="C63" s="18" t="s">
        <v>26</v>
      </c>
      <c r="D63" s="22"/>
      <c r="E63" s="18" t="s">
        <v>228</v>
      </c>
      <c r="F63" s="18">
        <v>1</v>
      </c>
      <c r="G63" s="22">
        <v>0</v>
      </c>
      <c r="H63" s="22">
        <f t="shared" si="0"/>
        <v>0</v>
      </c>
      <c r="I63" s="22"/>
    </row>
    <row r="64" spans="1:9" ht="28.8" x14ac:dyDescent="0.3">
      <c r="A64" s="17" t="s">
        <v>22</v>
      </c>
      <c r="B64" s="17" t="s">
        <v>22</v>
      </c>
      <c r="C64" s="18" t="s">
        <v>26</v>
      </c>
      <c r="D64" s="22"/>
      <c r="E64" s="18" t="s">
        <v>229</v>
      </c>
      <c r="F64" s="18">
        <v>2</v>
      </c>
      <c r="G64" s="22">
        <v>0</v>
      </c>
      <c r="H64" s="22">
        <f t="shared" si="0"/>
        <v>0</v>
      </c>
      <c r="I64" s="22"/>
    </row>
    <row r="65" spans="1:9" ht="28.8" x14ac:dyDescent="0.3">
      <c r="A65" s="17" t="s">
        <v>22</v>
      </c>
      <c r="B65" s="17" t="s">
        <v>22</v>
      </c>
      <c r="C65" s="18" t="s">
        <v>26</v>
      </c>
      <c r="D65" s="22"/>
      <c r="E65" s="18" t="s">
        <v>270</v>
      </c>
      <c r="F65" s="18">
        <v>2</v>
      </c>
      <c r="G65" s="22">
        <v>0</v>
      </c>
      <c r="H65" s="22">
        <f t="shared" si="0"/>
        <v>0</v>
      </c>
      <c r="I65" s="22"/>
    </row>
    <row r="66" spans="1:9" ht="28.8" x14ac:dyDescent="0.3">
      <c r="A66" s="17" t="s">
        <v>22</v>
      </c>
      <c r="B66" s="17" t="s">
        <v>22</v>
      </c>
      <c r="C66" s="18" t="s">
        <v>26</v>
      </c>
      <c r="D66" s="88">
        <v>2050</v>
      </c>
      <c r="E66" s="18" t="s">
        <v>230</v>
      </c>
      <c r="F66" s="18">
        <v>3</v>
      </c>
      <c r="G66" s="22">
        <v>0</v>
      </c>
      <c r="H66" s="22">
        <f t="shared" si="0"/>
        <v>0</v>
      </c>
      <c r="I66" s="22"/>
    </row>
    <row r="67" spans="1:9" ht="43.2" x14ac:dyDescent="0.3">
      <c r="A67" s="17" t="s">
        <v>22</v>
      </c>
      <c r="B67" s="17" t="s">
        <v>22</v>
      </c>
      <c r="C67" s="18" t="s">
        <v>26</v>
      </c>
      <c r="D67" s="88"/>
      <c r="E67" s="18" t="s">
        <v>231</v>
      </c>
      <c r="F67" s="18">
        <v>3</v>
      </c>
      <c r="G67" s="22">
        <v>0</v>
      </c>
      <c r="H67" s="22">
        <f t="shared" ref="H67:H130" si="1">G67*F67</f>
        <v>0</v>
      </c>
      <c r="I67" s="22"/>
    </row>
    <row r="68" spans="1:9" ht="57.6" x14ac:dyDescent="0.3">
      <c r="A68" s="17" t="s">
        <v>22</v>
      </c>
      <c r="B68" s="17" t="s">
        <v>22</v>
      </c>
      <c r="C68" s="18" t="s">
        <v>26</v>
      </c>
      <c r="D68" s="22"/>
      <c r="E68" s="18" t="s">
        <v>24</v>
      </c>
      <c r="F68" s="18">
        <v>4</v>
      </c>
      <c r="G68" s="22">
        <v>0</v>
      </c>
      <c r="H68" s="22">
        <f t="shared" si="1"/>
        <v>0</v>
      </c>
      <c r="I68" s="22"/>
    </row>
    <row r="69" spans="1:9" ht="28.8" x14ac:dyDescent="0.3">
      <c r="A69" s="17" t="s">
        <v>22</v>
      </c>
      <c r="B69" s="17" t="s">
        <v>22</v>
      </c>
      <c r="C69" s="18" t="s">
        <v>26</v>
      </c>
      <c r="D69" s="22"/>
      <c r="E69" s="18" t="s">
        <v>170</v>
      </c>
      <c r="F69" s="18">
        <v>5</v>
      </c>
      <c r="G69" s="22">
        <v>0</v>
      </c>
      <c r="H69" s="22">
        <f t="shared" si="1"/>
        <v>0</v>
      </c>
      <c r="I69" s="22"/>
    </row>
    <row r="70" spans="1:9" ht="28.8" x14ac:dyDescent="0.3">
      <c r="A70" s="17" t="s">
        <v>22</v>
      </c>
      <c r="B70" s="17" t="s">
        <v>22</v>
      </c>
      <c r="C70" s="18" t="s">
        <v>26</v>
      </c>
      <c r="D70" s="22"/>
      <c r="E70" s="18" t="s">
        <v>187</v>
      </c>
      <c r="F70" s="18">
        <v>5</v>
      </c>
      <c r="G70" s="22">
        <v>0</v>
      </c>
      <c r="H70" s="22">
        <f t="shared" si="1"/>
        <v>0</v>
      </c>
      <c r="I70" s="22"/>
    </row>
    <row r="71" spans="1:9" ht="28.8" x14ac:dyDescent="0.3">
      <c r="A71" s="17" t="s">
        <v>22</v>
      </c>
      <c r="B71" s="17" t="s">
        <v>22</v>
      </c>
      <c r="C71" s="18" t="s">
        <v>26</v>
      </c>
      <c r="D71" s="22"/>
      <c r="E71" s="18" t="s">
        <v>188</v>
      </c>
      <c r="F71" s="18">
        <v>5</v>
      </c>
      <c r="G71" s="22">
        <v>0</v>
      </c>
      <c r="H71" s="22">
        <f t="shared" si="1"/>
        <v>0</v>
      </c>
      <c r="I71" s="22"/>
    </row>
    <row r="72" spans="1:9" ht="43.2" x14ac:dyDescent="0.3">
      <c r="A72" s="17" t="s">
        <v>22</v>
      </c>
      <c r="B72" s="17" t="s">
        <v>22</v>
      </c>
      <c r="C72" s="23" t="s">
        <v>27</v>
      </c>
      <c r="D72" s="22"/>
      <c r="E72" s="18" t="s">
        <v>28</v>
      </c>
      <c r="F72" s="18">
        <v>1</v>
      </c>
      <c r="G72" s="22">
        <v>0</v>
      </c>
      <c r="H72" s="22">
        <f t="shared" si="1"/>
        <v>0</v>
      </c>
      <c r="I72" s="22"/>
    </row>
    <row r="73" spans="1:9" ht="43.2" x14ac:dyDescent="0.3">
      <c r="A73" s="17" t="s">
        <v>22</v>
      </c>
      <c r="B73" s="17" t="s">
        <v>22</v>
      </c>
      <c r="C73" s="23" t="s">
        <v>27</v>
      </c>
      <c r="D73" s="22"/>
      <c r="E73" s="18" t="s">
        <v>232</v>
      </c>
      <c r="F73" s="18">
        <v>2</v>
      </c>
      <c r="G73" s="22">
        <v>0</v>
      </c>
      <c r="H73" s="22">
        <f t="shared" si="1"/>
        <v>0</v>
      </c>
      <c r="I73" s="22"/>
    </row>
    <row r="74" spans="1:9" ht="43.2" x14ac:dyDescent="0.3">
      <c r="A74" s="17" t="s">
        <v>22</v>
      </c>
      <c r="B74" s="17" t="s">
        <v>22</v>
      </c>
      <c r="C74" s="23" t="s">
        <v>27</v>
      </c>
      <c r="D74" s="22"/>
      <c r="E74" s="18" t="s">
        <v>233</v>
      </c>
      <c r="F74" s="18">
        <v>3</v>
      </c>
      <c r="G74" s="22">
        <v>0</v>
      </c>
      <c r="H74" s="22">
        <f t="shared" si="1"/>
        <v>0</v>
      </c>
      <c r="I74" s="22"/>
    </row>
    <row r="75" spans="1:9" ht="43.2" x14ac:dyDescent="0.3">
      <c r="A75" s="17" t="s">
        <v>22</v>
      </c>
      <c r="B75" s="17" t="s">
        <v>22</v>
      </c>
      <c r="C75" s="23" t="s">
        <v>27</v>
      </c>
      <c r="D75" s="22"/>
      <c r="E75" s="18" t="s">
        <v>234</v>
      </c>
      <c r="F75" s="18">
        <v>3</v>
      </c>
      <c r="G75" s="22">
        <v>0</v>
      </c>
      <c r="H75" s="22">
        <f t="shared" si="1"/>
        <v>0</v>
      </c>
      <c r="I75" s="22"/>
    </row>
    <row r="76" spans="1:9" ht="43.2" x14ac:dyDescent="0.3">
      <c r="A76" s="17" t="s">
        <v>22</v>
      </c>
      <c r="B76" s="17" t="s">
        <v>22</v>
      </c>
      <c r="C76" s="23" t="s">
        <v>27</v>
      </c>
      <c r="D76" s="22"/>
      <c r="E76" s="18" t="s">
        <v>235</v>
      </c>
      <c r="F76" s="18">
        <v>3</v>
      </c>
      <c r="G76" s="22">
        <v>0</v>
      </c>
      <c r="H76" s="22">
        <f t="shared" si="1"/>
        <v>0</v>
      </c>
      <c r="I76" s="22"/>
    </row>
    <row r="77" spans="1:9" ht="43.2" x14ac:dyDescent="0.3">
      <c r="A77" s="17" t="s">
        <v>22</v>
      </c>
      <c r="B77" s="17" t="s">
        <v>22</v>
      </c>
      <c r="C77" s="23" t="s">
        <v>27</v>
      </c>
      <c r="D77" s="22"/>
      <c r="E77" s="18" t="s">
        <v>273</v>
      </c>
      <c r="F77" s="18">
        <v>3</v>
      </c>
      <c r="G77" s="22">
        <v>0</v>
      </c>
      <c r="H77" s="22">
        <f t="shared" si="1"/>
        <v>0</v>
      </c>
      <c r="I77" s="22"/>
    </row>
    <row r="78" spans="1:9" ht="43.2" x14ac:dyDescent="0.3">
      <c r="A78" s="17" t="s">
        <v>22</v>
      </c>
      <c r="B78" s="17" t="s">
        <v>22</v>
      </c>
      <c r="C78" s="23" t="s">
        <v>27</v>
      </c>
      <c r="D78" s="22"/>
      <c r="E78" s="18" t="s">
        <v>274</v>
      </c>
      <c r="F78" s="18">
        <v>4</v>
      </c>
      <c r="G78" s="22">
        <v>0</v>
      </c>
      <c r="H78" s="22">
        <f t="shared" si="1"/>
        <v>0</v>
      </c>
      <c r="I78" s="22"/>
    </row>
    <row r="79" spans="1:9" ht="43.2" x14ac:dyDescent="0.3">
      <c r="A79" s="17" t="s">
        <v>22</v>
      </c>
      <c r="B79" s="17" t="s">
        <v>22</v>
      </c>
      <c r="C79" s="23" t="s">
        <v>27</v>
      </c>
      <c r="D79" s="22"/>
      <c r="E79" s="18" t="s">
        <v>275</v>
      </c>
      <c r="F79" s="18">
        <v>4</v>
      </c>
      <c r="G79" s="22">
        <v>0</v>
      </c>
      <c r="H79" s="22">
        <f t="shared" si="1"/>
        <v>0</v>
      </c>
      <c r="I79" s="22"/>
    </row>
    <row r="80" spans="1:9" ht="43.2" x14ac:dyDescent="0.3">
      <c r="A80" s="17" t="s">
        <v>22</v>
      </c>
      <c r="B80" s="17" t="s">
        <v>22</v>
      </c>
      <c r="C80" s="23" t="s">
        <v>27</v>
      </c>
      <c r="D80" s="22"/>
      <c r="E80" s="18" t="s">
        <v>276</v>
      </c>
      <c r="F80" s="18">
        <v>4</v>
      </c>
      <c r="G80" s="22">
        <v>0</v>
      </c>
      <c r="H80" s="22">
        <f t="shared" si="1"/>
        <v>0</v>
      </c>
      <c r="I80" s="22"/>
    </row>
    <row r="81" spans="1:9" ht="43.2" x14ac:dyDescent="0.3">
      <c r="A81" s="17" t="s">
        <v>22</v>
      </c>
      <c r="B81" s="17" t="s">
        <v>22</v>
      </c>
      <c r="C81" s="23" t="s">
        <v>27</v>
      </c>
      <c r="D81" s="22"/>
      <c r="E81" s="18" t="s">
        <v>236</v>
      </c>
      <c r="F81" s="18">
        <v>4</v>
      </c>
      <c r="G81" s="22">
        <v>0</v>
      </c>
      <c r="H81" s="22">
        <f t="shared" si="1"/>
        <v>0</v>
      </c>
      <c r="I81" s="22"/>
    </row>
    <row r="82" spans="1:9" ht="43.2" x14ac:dyDescent="0.3">
      <c r="A82" s="17" t="s">
        <v>22</v>
      </c>
      <c r="B82" s="17" t="s">
        <v>22</v>
      </c>
      <c r="C82" s="23" t="s">
        <v>27</v>
      </c>
      <c r="D82" s="22"/>
      <c r="E82" s="18" t="s">
        <v>29</v>
      </c>
      <c r="F82" s="18">
        <v>5</v>
      </c>
      <c r="G82" s="22">
        <v>0</v>
      </c>
      <c r="H82" s="22">
        <f t="shared" si="1"/>
        <v>0</v>
      </c>
      <c r="I82" s="22"/>
    </row>
    <row r="83" spans="1:9" ht="43.2" x14ac:dyDescent="0.3">
      <c r="A83" s="17" t="s">
        <v>30</v>
      </c>
      <c r="B83" s="17" t="s">
        <v>31</v>
      </c>
      <c r="C83" s="18" t="s">
        <v>32</v>
      </c>
      <c r="D83" s="22"/>
      <c r="E83" s="18" t="s">
        <v>33</v>
      </c>
      <c r="F83" s="18">
        <v>1</v>
      </c>
      <c r="G83" s="22">
        <v>0</v>
      </c>
      <c r="H83" s="22">
        <f t="shared" si="1"/>
        <v>0</v>
      </c>
      <c r="I83" s="22"/>
    </row>
    <row r="84" spans="1:9" ht="43.2" x14ac:dyDescent="0.3">
      <c r="A84" s="17" t="s">
        <v>30</v>
      </c>
      <c r="B84" s="17" t="s">
        <v>31</v>
      </c>
      <c r="C84" s="18" t="s">
        <v>32</v>
      </c>
      <c r="D84" s="22"/>
      <c r="E84" s="18" t="s">
        <v>34</v>
      </c>
      <c r="F84" s="18">
        <v>1</v>
      </c>
      <c r="G84" s="22">
        <v>0</v>
      </c>
      <c r="H84" s="22">
        <f t="shared" si="1"/>
        <v>0</v>
      </c>
      <c r="I84" s="22"/>
    </row>
    <row r="85" spans="1:9" ht="43.2" x14ac:dyDescent="0.3">
      <c r="A85" s="17" t="s">
        <v>30</v>
      </c>
      <c r="B85" s="17" t="s">
        <v>31</v>
      </c>
      <c r="C85" s="18" t="s">
        <v>32</v>
      </c>
      <c r="D85" s="89" t="s">
        <v>43</v>
      </c>
      <c r="E85" s="18" t="s">
        <v>35</v>
      </c>
      <c r="F85" s="18">
        <v>2</v>
      </c>
      <c r="G85" s="22">
        <v>0</v>
      </c>
      <c r="H85" s="22">
        <f t="shared" si="1"/>
        <v>0</v>
      </c>
      <c r="I85" s="22"/>
    </row>
    <row r="86" spans="1:9" ht="43.2" x14ac:dyDescent="0.3">
      <c r="A86" s="17" t="s">
        <v>30</v>
      </c>
      <c r="B86" s="17" t="s">
        <v>31</v>
      </c>
      <c r="C86" s="18" t="s">
        <v>32</v>
      </c>
      <c r="D86" s="89"/>
      <c r="E86" s="18" t="s">
        <v>36</v>
      </c>
      <c r="F86" s="18">
        <v>2</v>
      </c>
      <c r="G86" s="22">
        <v>0</v>
      </c>
      <c r="H86" s="22">
        <f t="shared" si="1"/>
        <v>0</v>
      </c>
      <c r="I86" s="22"/>
    </row>
    <row r="87" spans="1:9" ht="31.5" customHeight="1" x14ac:dyDescent="0.3">
      <c r="A87" s="17" t="s">
        <v>30</v>
      </c>
      <c r="B87" s="17" t="s">
        <v>31</v>
      </c>
      <c r="C87" s="18" t="s">
        <v>32</v>
      </c>
      <c r="D87" s="89"/>
      <c r="E87" s="18" t="s">
        <v>37</v>
      </c>
      <c r="F87" s="18">
        <v>2</v>
      </c>
      <c r="G87" s="22">
        <v>0</v>
      </c>
      <c r="H87" s="22">
        <f t="shared" si="1"/>
        <v>0</v>
      </c>
      <c r="I87" s="22"/>
    </row>
    <row r="88" spans="1:9" ht="43.2" x14ac:dyDescent="0.3">
      <c r="A88" s="17" t="s">
        <v>30</v>
      </c>
      <c r="B88" s="17" t="s">
        <v>31</v>
      </c>
      <c r="C88" s="18" t="s">
        <v>32</v>
      </c>
      <c r="D88" s="22"/>
      <c r="E88" s="18" t="s">
        <v>237</v>
      </c>
      <c r="F88" s="18">
        <v>3</v>
      </c>
      <c r="G88" s="22">
        <v>0</v>
      </c>
      <c r="H88" s="22">
        <f t="shared" si="1"/>
        <v>0</v>
      </c>
      <c r="I88" s="22"/>
    </row>
    <row r="89" spans="1:9" ht="43.2" x14ac:dyDescent="0.3">
      <c r="A89" s="17" t="s">
        <v>30</v>
      </c>
      <c r="B89" s="17" t="s">
        <v>31</v>
      </c>
      <c r="C89" s="18" t="s">
        <v>32</v>
      </c>
      <c r="D89" s="22"/>
      <c r="E89" s="18" t="s">
        <v>277</v>
      </c>
      <c r="F89" s="18">
        <v>3</v>
      </c>
      <c r="G89" s="22">
        <v>0</v>
      </c>
      <c r="H89" s="22">
        <f t="shared" si="1"/>
        <v>0</v>
      </c>
      <c r="I89" s="22"/>
    </row>
    <row r="90" spans="1:9" ht="43.2" x14ac:dyDescent="0.3">
      <c r="A90" s="17" t="s">
        <v>30</v>
      </c>
      <c r="B90" s="17" t="s">
        <v>31</v>
      </c>
      <c r="C90" s="18" t="s">
        <v>32</v>
      </c>
      <c r="D90" s="22"/>
      <c r="E90" s="18" t="s">
        <v>38</v>
      </c>
      <c r="F90" s="18">
        <v>3</v>
      </c>
      <c r="G90" s="22">
        <v>0</v>
      </c>
      <c r="H90" s="22">
        <f t="shared" si="1"/>
        <v>0</v>
      </c>
      <c r="I90" s="22"/>
    </row>
    <row r="91" spans="1:9" ht="43.2" x14ac:dyDescent="0.3">
      <c r="A91" s="17" t="s">
        <v>30</v>
      </c>
      <c r="B91" s="17" t="s">
        <v>31</v>
      </c>
      <c r="C91" s="18" t="s">
        <v>32</v>
      </c>
      <c r="D91" s="22"/>
      <c r="E91" s="18" t="s">
        <v>39</v>
      </c>
      <c r="F91" s="18">
        <v>3</v>
      </c>
      <c r="G91" s="22">
        <v>0</v>
      </c>
      <c r="H91" s="22">
        <f t="shared" si="1"/>
        <v>0</v>
      </c>
      <c r="I91" s="22"/>
    </row>
    <row r="92" spans="1:9" ht="43.2" x14ac:dyDescent="0.3">
      <c r="A92" s="17" t="s">
        <v>30</v>
      </c>
      <c r="B92" s="17" t="s">
        <v>31</v>
      </c>
      <c r="C92" s="18" t="s">
        <v>32</v>
      </c>
      <c r="D92" s="22"/>
      <c r="E92" s="18" t="s">
        <v>40</v>
      </c>
      <c r="F92" s="18">
        <v>4</v>
      </c>
      <c r="G92" s="22">
        <v>0</v>
      </c>
      <c r="H92" s="22">
        <f t="shared" si="1"/>
        <v>0</v>
      </c>
      <c r="I92" s="22"/>
    </row>
    <row r="93" spans="1:9" ht="43.2" x14ac:dyDescent="0.3">
      <c r="A93" s="17" t="s">
        <v>30</v>
      </c>
      <c r="B93" s="17" t="s">
        <v>31</v>
      </c>
      <c r="C93" s="18" t="s">
        <v>32</v>
      </c>
      <c r="D93" s="22"/>
      <c r="E93" s="18" t="s">
        <v>278</v>
      </c>
      <c r="F93" s="18">
        <v>4</v>
      </c>
      <c r="G93" s="22">
        <v>0</v>
      </c>
      <c r="H93" s="22">
        <f t="shared" si="1"/>
        <v>0</v>
      </c>
      <c r="I93" s="22"/>
    </row>
    <row r="94" spans="1:9" ht="43.2" x14ac:dyDescent="0.3">
      <c r="A94" s="17" t="s">
        <v>30</v>
      </c>
      <c r="B94" s="17" t="s">
        <v>31</v>
      </c>
      <c r="C94" s="18" t="s">
        <v>32</v>
      </c>
      <c r="D94" s="22"/>
      <c r="E94" s="18" t="s">
        <v>41</v>
      </c>
      <c r="F94" s="18">
        <v>4</v>
      </c>
      <c r="G94" s="22">
        <v>0</v>
      </c>
      <c r="H94" s="22">
        <f t="shared" si="1"/>
        <v>0</v>
      </c>
      <c r="I94" s="22"/>
    </row>
    <row r="95" spans="1:9" ht="43.2" x14ac:dyDescent="0.3">
      <c r="A95" s="17" t="s">
        <v>30</v>
      </c>
      <c r="B95" s="17" t="s">
        <v>31</v>
      </c>
      <c r="C95" s="18" t="s">
        <v>32</v>
      </c>
      <c r="D95" s="22"/>
      <c r="E95" s="18" t="s">
        <v>42</v>
      </c>
      <c r="F95" s="18">
        <v>4</v>
      </c>
      <c r="G95" s="22">
        <v>0</v>
      </c>
      <c r="H95" s="22">
        <f t="shared" si="1"/>
        <v>0</v>
      </c>
      <c r="I95" s="22"/>
    </row>
    <row r="96" spans="1:9" ht="43.2" x14ac:dyDescent="0.3">
      <c r="A96" s="17" t="s">
        <v>30</v>
      </c>
      <c r="B96" s="17" t="s">
        <v>31</v>
      </c>
      <c r="C96" s="18" t="s">
        <v>32</v>
      </c>
      <c r="D96" s="22"/>
      <c r="E96" s="18" t="s">
        <v>238</v>
      </c>
      <c r="F96" s="18">
        <v>5</v>
      </c>
      <c r="G96" s="22">
        <v>0</v>
      </c>
      <c r="H96" s="22">
        <f t="shared" si="1"/>
        <v>0</v>
      </c>
      <c r="I96" s="22"/>
    </row>
    <row r="97" spans="1:9" ht="43.2" x14ac:dyDescent="0.3">
      <c r="A97" s="17" t="s">
        <v>30</v>
      </c>
      <c r="B97" s="17" t="s">
        <v>31</v>
      </c>
      <c r="C97" s="18" t="s">
        <v>32</v>
      </c>
      <c r="D97" s="22"/>
      <c r="E97" s="18" t="s">
        <v>239</v>
      </c>
      <c r="F97" s="18">
        <v>5</v>
      </c>
      <c r="G97" s="22">
        <v>0</v>
      </c>
      <c r="H97" s="22">
        <f t="shared" si="1"/>
        <v>0</v>
      </c>
      <c r="I97" s="22"/>
    </row>
    <row r="98" spans="1:9" x14ac:dyDescent="0.3">
      <c r="A98" s="17" t="s">
        <v>30</v>
      </c>
      <c r="B98" s="17" t="s">
        <v>31</v>
      </c>
      <c r="C98" s="18" t="s">
        <v>44</v>
      </c>
      <c r="D98" s="22"/>
      <c r="E98" s="18" t="s">
        <v>45</v>
      </c>
      <c r="F98" s="18">
        <v>1</v>
      </c>
      <c r="G98" s="22">
        <v>0</v>
      </c>
      <c r="H98" s="22">
        <f t="shared" si="1"/>
        <v>0</v>
      </c>
      <c r="I98" s="22"/>
    </row>
    <row r="99" spans="1:9" x14ac:dyDescent="0.3">
      <c r="A99" s="17" t="s">
        <v>30</v>
      </c>
      <c r="B99" s="17" t="s">
        <v>31</v>
      </c>
      <c r="C99" s="18" t="s">
        <v>44</v>
      </c>
      <c r="D99" s="22"/>
      <c r="E99" s="18" t="s">
        <v>46</v>
      </c>
      <c r="F99" s="18">
        <v>2</v>
      </c>
      <c r="G99" s="22">
        <v>0</v>
      </c>
      <c r="H99" s="22">
        <f t="shared" si="1"/>
        <v>0</v>
      </c>
      <c r="I99" s="22"/>
    </row>
    <row r="100" spans="1:9" ht="72" x14ac:dyDescent="0.3">
      <c r="A100" s="17" t="s">
        <v>30</v>
      </c>
      <c r="B100" s="17" t="s">
        <v>31</v>
      </c>
      <c r="C100" s="18" t="s">
        <v>44</v>
      </c>
      <c r="D100" s="22"/>
      <c r="E100" s="18" t="s">
        <v>47</v>
      </c>
      <c r="F100" s="18">
        <v>3</v>
      </c>
      <c r="G100" s="22">
        <v>0</v>
      </c>
      <c r="H100" s="22">
        <f t="shared" si="1"/>
        <v>0</v>
      </c>
      <c r="I100" s="22"/>
    </row>
    <row r="101" spans="1:9" x14ac:dyDescent="0.3">
      <c r="A101" s="17" t="s">
        <v>30</v>
      </c>
      <c r="B101" s="17" t="s">
        <v>31</v>
      </c>
      <c r="C101" s="18" t="s">
        <v>44</v>
      </c>
      <c r="D101" s="22"/>
      <c r="E101" s="18" t="s">
        <v>240</v>
      </c>
      <c r="F101" s="18">
        <v>3</v>
      </c>
      <c r="G101" s="22">
        <v>0</v>
      </c>
      <c r="H101" s="22">
        <f t="shared" si="1"/>
        <v>0</v>
      </c>
      <c r="I101" s="22"/>
    </row>
    <row r="102" spans="1:9" ht="43.2" x14ac:dyDescent="0.3">
      <c r="A102" s="17" t="s">
        <v>30</v>
      </c>
      <c r="B102" s="17" t="s">
        <v>31</v>
      </c>
      <c r="C102" s="18" t="s">
        <v>44</v>
      </c>
      <c r="D102" s="22"/>
      <c r="E102" s="18" t="s">
        <v>48</v>
      </c>
      <c r="F102" s="18">
        <v>4</v>
      </c>
      <c r="G102" s="22">
        <v>0</v>
      </c>
      <c r="H102" s="22">
        <f t="shared" si="1"/>
        <v>0</v>
      </c>
      <c r="I102" s="22"/>
    </row>
    <row r="103" spans="1:9" x14ac:dyDescent="0.3">
      <c r="A103" s="17" t="s">
        <v>30</v>
      </c>
      <c r="B103" s="17" t="s">
        <v>31</v>
      </c>
      <c r="C103" s="18" t="s">
        <v>44</v>
      </c>
      <c r="D103" s="22"/>
      <c r="E103" s="18" t="s">
        <v>49</v>
      </c>
      <c r="F103" s="18">
        <v>5</v>
      </c>
      <c r="G103" s="22">
        <v>0</v>
      </c>
      <c r="H103" s="22">
        <f t="shared" si="1"/>
        <v>0</v>
      </c>
      <c r="I103" s="22"/>
    </row>
    <row r="104" spans="1:9" ht="43.2" x14ac:dyDescent="0.3">
      <c r="A104" s="17" t="s">
        <v>30</v>
      </c>
      <c r="B104" s="17" t="s">
        <v>31</v>
      </c>
      <c r="C104" s="18" t="s">
        <v>44</v>
      </c>
      <c r="D104" s="22"/>
      <c r="E104" s="18" t="s">
        <v>279</v>
      </c>
      <c r="F104" s="18">
        <v>5</v>
      </c>
      <c r="G104" s="22">
        <v>0</v>
      </c>
      <c r="H104" s="22">
        <f t="shared" si="1"/>
        <v>0</v>
      </c>
      <c r="I104" s="22"/>
    </row>
    <row r="105" spans="1:9" x14ac:dyDescent="0.3">
      <c r="A105" s="17" t="s">
        <v>30</v>
      </c>
      <c r="B105" s="17" t="s">
        <v>31</v>
      </c>
      <c r="C105" s="18" t="s">
        <v>50</v>
      </c>
      <c r="D105" s="22"/>
      <c r="E105" s="18" t="s">
        <v>51</v>
      </c>
      <c r="F105" s="18">
        <v>1</v>
      </c>
      <c r="G105" s="22">
        <v>0</v>
      </c>
      <c r="H105" s="22">
        <f t="shared" si="1"/>
        <v>0</v>
      </c>
      <c r="I105" s="22"/>
    </row>
    <row r="106" spans="1:9" x14ac:dyDescent="0.3">
      <c r="A106" s="17" t="s">
        <v>30</v>
      </c>
      <c r="B106" s="17" t="s">
        <v>31</v>
      </c>
      <c r="C106" s="18" t="s">
        <v>50</v>
      </c>
      <c r="D106" s="22"/>
      <c r="E106" s="18" t="s">
        <v>52</v>
      </c>
      <c r="F106" s="18">
        <v>2</v>
      </c>
      <c r="G106" s="22">
        <v>0</v>
      </c>
      <c r="H106" s="22">
        <f t="shared" si="1"/>
        <v>0</v>
      </c>
      <c r="I106" s="22"/>
    </row>
    <row r="107" spans="1:9" ht="28.8" x14ac:dyDescent="0.3">
      <c r="A107" s="17" t="s">
        <v>30</v>
      </c>
      <c r="B107" s="17" t="s">
        <v>31</v>
      </c>
      <c r="C107" s="18" t="s">
        <v>50</v>
      </c>
      <c r="D107" s="22"/>
      <c r="E107" s="18" t="s">
        <v>241</v>
      </c>
      <c r="F107" s="18">
        <v>3</v>
      </c>
      <c r="G107" s="22">
        <v>0</v>
      </c>
      <c r="H107" s="22">
        <f t="shared" si="1"/>
        <v>0</v>
      </c>
      <c r="I107" s="22"/>
    </row>
    <row r="108" spans="1:9" x14ac:dyDescent="0.3">
      <c r="A108" s="17" t="s">
        <v>30</v>
      </c>
      <c r="B108" s="17" t="s">
        <v>31</v>
      </c>
      <c r="C108" s="18" t="s">
        <v>50</v>
      </c>
      <c r="D108" s="22"/>
      <c r="E108" s="18" t="s">
        <v>53</v>
      </c>
      <c r="F108" s="18">
        <v>3</v>
      </c>
      <c r="G108" s="22">
        <v>0</v>
      </c>
      <c r="H108" s="22">
        <f t="shared" si="1"/>
        <v>0</v>
      </c>
      <c r="I108" s="22"/>
    </row>
    <row r="109" spans="1:9" ht="28.8" x14ac:dyDescent="0.3">
      <c r="A109" s="17" t="s">
        <v>30</v>
      </c>
      <c r="B109" s="17" t="s">
        <v>31</v>
      </c>
      <c r="C109" s="18" t="s">
        <v>50</v>
      </c>
      <c r="D109" s="22"/>
      <c r="E109" s="18" t="s">
        <v>242</v>
      </c>
      <c r="F109" s="18">
        <v>4</v>
      </c>
      <c r="G109" s="22">
        <v>0</v>
      </c>
      <c r="H109" s="22">
        <f t="shared" si="1"/>
        <v>0</v>
      </c>
      <c r="I109" s="22"/>
    </row>
    <row r="110" spans="1:9" x14ac:dyDescent="0.3">
      <c r="A110" s="17" t="s">
        <v>30</v>
      </c>
      <c r="B110" s="17" t="s">
        <v>31</v>
      </c>
      <c r="C110" s="18" t="s">
        <v>50</v>
      </c>
      <c r="D110" s="22"/>
      <c r="E110" s="18" t="s">
        <v>54</v>
      </c>
      <c r="F110" s="18">
        <v>4</v>
      </c>
      <c r="G110" s="22">
        <v>0</v>
      </c>
      <c r="H110" s="22">
        <f t="shared" si="1"/>
        <v>0</v>
      </c>
      <c r="I110" s="22"/>
    </row>
    <row r="111" spans="1:9" ht="43.2" x14ac:dyDescent="0.3">
      <c r="A111" s="17" t="s">
        <v>30</v>
      </c>
      <c r="B111" s="17" t="s">
        <v>31</v>
      </c>
      <c r="C111" s="18" t="s">
        <v>50</v>
      </c>
      <c r="D111" s="22"/>
      <c r="E111" s="18" t="s">
        <v>280</v>
      </c>
      <c r="F111" s="18">
        <v>5</v>
      </c>
      <c r="G111" s="22">
        <v>0</v>
      </c>
      <c r="H111" s="22">
        <f t="shared" si="1"/>
        <v>0</v>
      </c>
      <c r="I111" s="22"/>
    </row>
    <row r="112" spans="1:9" x14ac:dyDescent="0.3">
      <c r="A112" s="17" t="s">
        <v>55</v>
      </c>
      <c r="B112" s="17" t="s">
        <v>56</v>
      </c>
      <c r="C112" s="18" t="s">
        <v>57</v>
      </c>
      <c r="D112" s="22"/>
      <c r="E112" s="18" t="s">
        <v>243</v>
      </c>
      <c r="F112" s="18">
        <v>1</v>
      </c>
      <c r="G112" s="22">
        <v>0</v>
      </c>
      <c r="H112" s="22">
        <f t="shared" si="1"/>
        <v>0</v>
      </c>
      <c r="I112" s="22"/>
    </row>
    <row r="113" spans="1:9" ht="28.8" x14ac:dyDescent="0.3">
      <c r="A113" s="17" t="s">
        <v>55</v>
      </c>
      <c r="B113" s="17" t="s">
        <v>56</v>
      </c>
      <c r="C113" s="18" t="s">
        <v>57</v>
      </c>
      <c r="D113" s="22"/>
      <c r="E113" s="18" t="s">
        <v>58</v>
      </c>
      <c r="F113" s="18">
        <v>2</v>
      </c>
      <c r="G113" s="22">
        <v>0</v>
      </c>
      <c r="H113" s="22">
        <f t="shared" si="1"/>
        <v>0</v>
      </c>
      <c r="I113" s="22"/>
    </row>
    <row r="114" spans="1:9" ht="43.2" x14ac:dyDescent="0.3">
      <c r="A114" s="17" t="s">
        <v>55</v>
      </c>
      <c r="B114" s="17" t="s">
        <v>56</v>
      </c>
      <c r="C114" s="18" t="s">
        <v>57</v>
      </c>
      <c r="D114" s="22">
        <v>2000</v>
      </c>
      <c r="E114" s="18" t="s">
        <v>244</v>
      </c>
      <c r="F114" s="18">
        <v>3</v>
      </c>
      <c r="G114" s="22">
        <v>0</v>
      </c>
      <c r="H114" s="22">
        <f t="shared" si="1"/>
        <v>0</v>
      </c>
      <c r="I114" s="22"/>
    </row>
    <row r="115" spans="1:9" ht="43.2" x14ac:dyDescent="0.3">
      <c r="A115" s="17" t="s">
        <v>55</v>
      </c>
      <c r="B115" s="17" t="s">
        <v>56</v>
      </c>
      <c r="C115" s="18" t="s">
        <v>57</v>
      </c>
      <c r="D115" s="22"/>
      <c r="E115" s="18" t="s">
        <v>245</v>
      </c>
      <c r="F115" s="18">
        <v>4</v>
      </c>
      <c r="G115" s="22">
        <v>0</v>
      </c>
      <c r="H115" s="22">
        <f t="shared" si="1"/>
        <v>0</v>
      </c>
      <c r="I115" s="22"/>
    </row>
    <row r="116" spans="1:9" ht="28.8" x14ac:dyDescent="0.3">
      <c r="A116" s="17" t="s">
        <v>55</v>
      </c>
      <c r="B116" s="17" t="s">
        <v>56</v>
      </c>
      <c r="C116" s="18" t="s">
        <v>57</v>
      </c>
      <c r="D116" s="22"/>
      <c r="E116" s="18" t="s">
        <v>246</v>
      </c>
      <c r="F116" s="18">
        <v>5</v>
      </c>
      <c r="G116" s="22">
        <v>0</v>
      </c>
      <c r="H116" s="22">
        <f t="shared" si="1"/>
        <v>0</v>
      </c>
      <c r="I116" s="22"/>
    </row>
    <row r="117" spans="1:9" x14ac:dyDescent="0.3">
      <c r="A117" s="17" t="s">
        <v>55</v>
      </c>
      <c r="B117" s="17" t="s">
        <v>56</v>
      </c>
      <c r="C117" s="25" t="s">
        <v>59</v>
      </c>
      <c r="D117" s="22"/>
      <c r="E117" s="26" t="s">
        <v>247</v>
      </c>
      <c r="F117" s="23">
        <v>1</v>
      </c>
      <c r="G117" s="22">
        <v>0</v>
      </c>
      <c r="H117" s="22">
        <f t="shared" si="1"/>
        <v>0</v>
      </c>
      <c r="I117" s="22"/>
    </row>
    <row r="118" spans="1:9" x14ac:dyDescent="0.3">
      <c r="A118" s="17" t="s">
        <v>55</v>
      </c>
      <c r="B118" s="17" t="s">
        <v>56</v>
      </c>
      <c r="C118" s="25" t="s">
        <v>59</v>
      </c>
      <c r="D118" s="22"/>
      <c r="E118" s="18" t="s">
        <v>60</v>
      </c>
      <c r="F118" s="18">
        <v>1</v>
      </c>
      <c r="G118" s="22">
        <v>0</v>
      </c>
      <c r="H118" s="22">
        <f t="shared" si="1"/>
        <v>0</v>
      </c>
      <c r="I118" s="22"/>
    </row>
    <row r="119" spans="1:9" x14ac:dyDescent="0.3">
      <c r="A119" s="17" t="s">
        <v>55</v>
      </c>
      <c r="B119" s="17" t="s">
        <v>56</v>
      </c>
      <c r="C119" s="25" t="s">
        <v>59</v>
      </c>
      <c r="D119" s="22"/>
      <c r="E119" s="25" t="s">
        <v>248</v>
      </c>
      <c r="F119" s="23">
        <v>2</v>
      </c>
      <c r="G119" s="22">
        <v>0</v>
      </c>
      <c r="H119" s="22">
        <f t="shared" si="1"/>
        <v>0</v>
      </c>
      <c r="I119" s="22"/>
    </row>
    <row r="120" spans="1:9" x14ac:dyDescent="0.3">
      <c r="A120" s="17" t="s">
        <v>55</v>
      </c>
      <c r="B120" s="17" t="s">
        <v>56</v>
      </c>
      <c r="C120" s="25" t="s">
        <v>59</v>
      </c>
      <c r="D120" s="91" t="s">
        <v>62</v>
      </c>
      <c r="E120" s="25" t="s">
        <v>281</v>
      </c>
      <c r="F120" s="23">
        <v>3</v>
      </c>
      <c r="G120" s="22">
        <v>0</v>
      </c>
      <c r="H120" s="22">
        <f t="shared" si="1"/>
        <v>0</v>
      </c>
      <c r="I120" s="22"/>
    </row>
    <row r="121" spans="1:9" ht="45" customHeight="1" x14ac:dyDescent="0.3">
      <c r="A121" s="17" t="s">
        <v>55</v>
      </c>
      <c r="B121" s="17" t="s">
        <v>56</v>
      </c>
      <c r="C121" s="25" t="s">
        <v>59</v>
      </c>
      <c r="D121" s="91"/>
      <c r="E121" s="18" t="s">
        <v>61</v>
      </c>
      <c r="F121" s="18">
        <v>3</v>
      </c>
      <c r="G121" s="22">
        <v>0</v>
      </c>
      <c r="H121" s="22">
        <f t="shared" si="1"/>
        <v>0</v>
      </c>
      <c r="I121" s="22"/>
    </row>
    <row r="122" spans="1:9" ht="28.8" x14ac:dyDescent="0.3">
      <c r="A122" s="17" t="s">
        <v>55</v>
      </c>
      <c r="B122" s="17" t="s">
        <v>56</v>
      </c>
      <c r="C122" s="25" t="s">
        <v>59</v>
      </c>
      <c r="D122" s="22"/>
      <c r="E122" s="25" t="s">
        <v>249</v>
      </c>
      <c r="F122" s="23">
        <v>4</v>
      </c>
      <c r="G122" s="22">
        <v>0</v>
      </c>
      <c r="H122" s="22">
        <f t="shared" si="1"/>
        <v>0</v>
      </c>
      <c r="I122" s="22"/>
    </row>
    <row r="123" spans="1:9" ht="57.6" x14ac:dyDescent="0.3">
      <c r="A123" s="17" t="s">
        <v>55</v>
      </c>
      <c r="B123" s="17" t="s">
        <v>56</v>
      </c>
      <c r="C123" s="25" t="s">
        <v>59</v>
      </c>
      <c r="D123" s="22"/>
      <c r="E123" s="27" t="s">
        <v>250</v>
      </c>
      <c r="F123" s="39">
        <v>5</v>
      </c>
      <c r="G123" s="22">
        <v>0</v>
      </c>
      <c r="H123" s="22">
        <f t="shared" si="1"/>
        <v>0</v>
      </c>
      <c r="I123" s="22"/>
    </row>
    <row r="124" spans="1:9" ht="28.8" x14ac:dyDescent="0.3">
      <c r="A124" s="17" t="s">
        <v>55</v>
      </c>
      <c r="B124" s="17" t="s">
        <v>63</v>
      </c>
      <c r="C124" s="25" t="s">
        <v>64</v>
      </c>
      <c r="D124" s="22"/>
      <c r="E124" s="26" t="s">
        <v>251</v>
      </c>
      <c r="F124" s="23">
        <v>1</v>
      </c>
      <c r="G124" s="22">
        <v>0</v>
      </c>
      <c r="H124" s="22">
        <f t="shared" si="1"/>
        <v>0</v>
      </c>
      <c r="I124" s="22"/>
    </row>
    <row r="125" spans="1:9" ht="100.8" x14ac:dyDescent="0.3">
      <c r="A125" s="17" t="s">
        <v>55</v>
      </c>
      <c r="B125" s="17" t="s">
        <v>63</v>
      </c>
      <c r="C125" s="25" t="s">
        <v>64</v>
      </c>
      <c r="D125" s="22"/>
      <c r="E125" s="26" t="s">
        <v>110</v>
      </c>
      <c r="F125" s="23">
        <v>2</v>
      </c>
      <c r="G125" s="22">
        <v>0</v>
      </c>
      <c r="H125" s="22">
        <f t="shared" si="1"/>
        <v>0</v>
      </c>
      <c r="I125" s="22"/>
    </row>
    <row r="126" spans="1:9" ht="100.8" x14ac:dyDescent="0.3">
      <c r="A126" s="17" t="s">
        <v>55</v>
      </c>
      <c r="B126" s="17" t="s">
        <v>63</v>
      </c>
      <c r="C126" s="25" t="s">
        <v>64</v>
      </c>
      <c r="D126" s="25" t="s">
        <v>65</v>
      </c>
      <c r="E126" s="26" t="s">
        <v>111</v>
      </c>
      <c r="F126" s="23">
        <v>3</v>
      </c>
      <c r="G126" s="22">
        <v>0</v>
      </c>
      <c r="H126" s="22">
        <f t="shared" si="1"/>
        <v>0</v>
      </c>
      <c r="I126" s="22"/>
    </row>
    <row r="127" spans="1:9" ht="158.4" x14ac:dyDescent="0.3">
      <c r="A127" s="17" t="s">
        <v>55</v>
      </c>
      <c r="B127" s="17" t="s">
        <v>63</v>
      </c>
      <c r="C127" s="25" t="s">
        <v>64</v>
      </c>
      <c r="D127" s="22"/>
      <c r="E127" s="25" t="s">
        <v>282</v>
      </c>
      <c r="F127" s="23">
        <v>4</v>
      </c>
      <c r="G127" s="22">
        <v>0</v>
      </c>
      <c r="H127" s="22">
        <f t="shared" si="1"/>
        <v>0</v>
      </c>
      <c r="I127" s="22"/>
    </row>
    <row r="128" spans="1:9" ht="158.4" x14ac:dyDescent="0.3">
      <c r="A128" s="17" t="s">
        <v>55</v>
      </c>
      <c r="B128" s="17" t="s">
        <v>63</v>
      </c>
      <c r="C128" s="25" t="s">
        <v>64</v>
      </c>
      <c r="D128" s="22"/>
      <c r="E128" s="25" t="s">
        <v>252</v>
      </c>
      <c r="F128" s="23">
        <v>5</v>
      </c>
      <c r="G128" s="22">
        <v>0</v>
      </c>
      <c r="H128" s="22">
        <f t="shared" si="1"/>
        <v>0</v>
      </c>
      <c r="I128" s="22"/>
    </row>
    <row r="129" spans="1:9" x14ac:dyDescent="0.3">
      <c r="A129" s="17" t="s">
        <v>55</v>
      </c>
      <c r="B129" s="17" t="s">
        <v>63</v>
      </c>
      <c r="C129" s="25" t="s">
        <v>66</v>
      </c>
      <c r="D129" s="22"/>
      <c r="E129" s="26" t="s">
        <v>253</v>
      </c>
      <c r="F129" s="23">
        <v>1</v>
      </c>
      <c r="G129" s="22">
        <v>0</v>
      </c>
      <c r="H129" s="22">
        <f t="shared" si="1"/>
        <v>0</v>
      </c>
      <c r="I129" s="22"/>
    </row>
    <row r="130" spans="1:9" x14ac:dyDescent="0.3">
      <c r="A130" s="17" t="s">
        <v>55</v>
      </c>
      <c r="B130" s="17" t="s">
        <v>63</v>
      </c>
      <c r="C130" s="25" t="s">
        <v>66</v>
      </c>
      <c r="D130" s="22"/>
      <c r="E130" s="26" t="s">
        <v>254</v>
      </c>
      <c r="F130" s="23">
        <v>2</v>
      </c>
      <c r="G130" s="22">
        <v>0</v>
      </c>
      <c r="H130" s="22">
        <f t="shared" si="1"/>
        <v>0</v>
      </c>
      <c r="I130" s="22"/>
    </row>
    <row r="131" spans="1:9" ht="28.8" x14ac:dyDescent="0.3">
      <c r="A131" s="17" t="s">
        <v>55</v>
      </c>
      <c r="B131" s="17" t="s">
        <v>63</v>
      </c>
      <c r="C131" s="25" t="s">
        <v>66</v>
      </c>
      <c r="D131" s="26" t="s">
        <v>67</v>
      </c>
      <c r="E131" s="26" t="s">
        <v>77</v>
      </c>
      <c r="F131" s="23">
        <v>3</v>
      </c>
      <c r="G131" s="22">
        <v>0</v>
      </c>
      <c r="H131" s="22">
        <f t="shared" ref="H131:H194" si="2">G131*F131</f>
        <v>0</v>
      </c>
      <c r="I131" s="22"/>
    </row>
    <row r="132" spans="1:9" x14ac:dyDescent="0.3">
      <c r="A132" s="17" t="s">
        <v>55</v>
      </c>
      <c r="B132" s="17" t="s">
        <v>63</v>
      </c>
      <c r="C132" s="25" t="s">
        <v>66</v>
      </c>
      <c r="D132" s="22"/>
      <c r="E132" s="26" t="s">
        <v>171</v>
      </c>
      <c r="F132" s="23">
        <v>4</v>
      </c>
      <c r="G132" s="22">
        <v>0</v>
      </c>
      <c r="H132" s="22">
        <f t="shared" si="2"/>
        <v>0</v>
      </c>
      <c r="I132" s="22"/>
    </row>
    <row r="133" spans="1:9" ht="43.2" x14ac:dyDescent="0.3">
      <c r="A133" s="17" t="s">
        <v>55</v>
      </c>
      <c r="B133" s="17" t="s">
        <v>63</v>
      </c>
      <c r="C133" s="25" t="s">
        <v>66</v>
      </c>
      <c r="D133" s="22"/>
      <c r="E133" s="26" t="s">
        <v>78</v>
      </c>
      <c r="F133" s="23">
        <v>5</v>
      </c>
      <c r="G133" s="22">
        <v>0</v>
      </c>
      <c r="H133" s="22">
        <f t="shared" si="2"/>
        <v>0</v>
      </c>
      <c r="I133" s="22"/>
    </row>
    <row r="134" spans="1:9" x14ac:dyDescent="0.3">
      <c r="A134" s="17" t="s">
        <v>55</v>
      </c>
      <c r="B134" s="17" t="s">
        <v>63</v>
      </c>
      <c r="C134" s="25" t="s">
        <v>68</v>
      </c>
      <c r="D134" s="22"/>
      <c r="E134" s="26" t="s">
        <v>79</v>
      </c>
      <c r="F134" s="23">
        <v>1</v>
      </c>
      <c r="G134" s="22">
        <v>0</v>
      </c>
      <c r="H134" s="22">
        <f t="shared" si="2"/>
        <v>0</v>
      </c>
      <c r="I134" s="22"/>
    </row>
    <row r="135" spans="1:9" x14ac:dyDescent="0.3">
      <c r="A135" s="17" t="s">
        <v>55</v>
      </c>
      <c r="B135" s="17" t="s">
        <v>63</v>
      </c>
      <c r="C135" s="25" t="s">
        <v>68</v>
      </c>
      <c r="D135" s="22"/>
      <c r="E135" s="26" t="s">
        <v>80</v>
      </c>
      <c r="F135" s="23">
        <v>2</v>
      </c>
      <c r="G135" s="22">
        <v>0</v>
      </c>
      <c r="H135" s="22">
        <f t="shared" si="2"/>
        <v>0</v>
      </c>
      <c r="I135" s="22"/>
    </row>
    <row r="136" spans="1:9" ht="28.8" x14ac:dyDescent="0.3">
      <c r="A136" s="17" t="s">
        <v>55</v>
      </c>
      <c r="B136" s="17" t="s">
        <v>63</v>
      </c>
      <c r="C136" s="25" t="s">
        <v>68</v>
      </c>
      <c r="D136" s="22"/>
      <c r="E136" s="26" t="s">
        <v>81</v>
      </c>
      <c r="F136" s="23">
        <v>3</v>
      </c>
      <c r="G136" s="22">
        <v>0</v>
      </c>
      <c r="H136" s="22">
        <f t="shared" si="2"/>
        <v>0</v>
      </c>
      <c r="I136" s="22"/>
    </row>
    <row r="137" spans="1:9" ht="28.8" x14ac:dyDescent="0.3">
      <c r="A137" s="17" t="s">
        <v>55</v>
      </c>
      <c r="B137" s="17" t="s">
        <v>63</v>
      </c>
      <c r="C137" s="25" t="s">
        <v>68</v>
      </c>
      <c r="D137" s="22"/>
      <c r="E137" s="26" t="s">
        <v>82</v>
      </c>
      <c r="F137" s="23">
        <v>4</v>
      </c>
      <c r="G137" s="22">
        <v>0</v>
      </c>
      <c r="H137" s="22">
        <f t="shared" si="2"/>
        <v>0</v>
      </c>
      <c r="I137" s="22"/>
    </row>
    <row r="138" spans="1:9" ht="28.8" x14ac:dyDescent="0.3">
      <c r="A138" s="17" t="s">
        <v>55</v>
      </c>
      <c r="B138" s="17" t="s">
        <v>63</v>
      </c>
      <c r="C138" s="25" t="s">
        <v>68</v>
      </c>
      <c r="D138" s="22"/>
      <c r="E138" s="26" t="s">
        <v>83</v>
      </c>
      <c r="F138" s="23">
        <v>5</v>
      </c>
      <c r="G138" s="22">
        <v>0</v>
      </c>
      <c r="H138" s="22">
        <f t="shared" si="2"/>
        <v>0</v>
      </c>
      <c r="I138" s="22"/>
    </row>
    <row r="139" spans="1:9" x14ac:dyDescent="0.3">
      <c r="A139" s="17" t="s">
        <v>69</v>
      </c>
      <c r="B139" s="17" t="s">
        <v>70</v>
      </c>
      <c r="C139" s="18" t="s">
        <v>71</v>
      </c>
      <c r="D139" s="22"/>
      <c r="E139" s="18" t="s">
        <v>84</v>
      </c>
      <c r="F139" s="18">
        <v>1</v>
      </c>
      <c r="G139" s="22">
        <v>0</v>
      </c>
      <c r="H139" s="22">
        <f t="shared" si="2"/>
        <v>0</v>
      </c>
      <c r="I139" s="22"/>
    </row>
    <row r="140" spans="1:9" ht="28.8" x14ac:dyDescent="0.3">
      <c r="A140" s="17" t="s">
        <v>69</v>
      </c>
      <c r="B140" s="17" t="s">
        <v>70</v>
      </c>
      <c r="C140" s="18" t="s">
        <v>71</v>
      </c>
      <c r="D140" s="22"/>
      <c r="E140" s="28" t="s">
        <v>283</v>
      </c>
      <c r="F140" s="23">
        <v>2</v>
      </c>
      <c r="G140" s="22">
        <v>0</v>
      </c>
      <c r="H140" s="22">
        <f t="shared" si="2"/>
        <v>0</v>
      </c>
      <c r="I140" s="22"/>
    </row>
    <row r="141" spans="1:9" x14ac:dyDescent="0.3">
      <c r="A141" s="17" t="s">
        <v>69</v>
      </c>
      <c r="B141" s="17" t="s">
        <v>70</v>
      </c>
      <c r="C141" s="18" t="s">
        <v>71</v>
      </c>
      <c r="D141" s="22"/>
      <c r="E141" s="18" t="s">
        <v>284</v>
      </c>
      <c r="F141" s="18">
        <v>2</v>
      </c>
      <c r="G141" s="22">
        <v>0</v>
      </c>
      <c r="H141" s="22">
        <f t="shared" si="2"/>
        <v>0</v>
      </c>
      <c r="I141" s="22"/>
    </row>
    <row r="142" spans="1:9" x14ac:dyDescent="0.3">
      <c r="A142" s="17" t="s">
        <v>69</v>
      </c>
      <c r="B142" s="17" t="s">
        <v>70</v>
      </c>
      <c r="C142" s="18" t="s">
        <v>71</v>
      </c>
      <c r="D142" s="22"/>
      <c r="E142" s="18" t="s">
        <v>85</v>
      </c>
      <c r="F142" s="18">
        <v>2</v>
      </c>
      <c r="G142" s="22">
        <v>0</v>
      </c>
      <c r="H142" s="22">
        <f t="shared" si="2"/>
        <v>0</v>
      </c>
      <c r="I142" s="22"/>
    </row>
    <row r="143" spans="1:9" x14ac:dyDescent="0.3">
      <c r="A143" s="17" t="s">
        <v>69</v>
      </c>
      <c r="B143" s="17" t="s">
        <v>70</v>
      </c>
      <c r="C143" s="18" t="s">
        <v>71</v>
      </c>
      <c r="D143" s="92" t="s">
        <v>86</v>
      </c>
      <c r="E143" s="25" t="s">
        <v>72</v>
      </c>
      <c r="F143" s="23">
        <v>3</v>
      </c>
      <c r="G143" s="22">
        <v>0</v>
      </c>
      <c r="H143" s="22">
        <f t="shared" si="2"/>
        <v>0</v>
      </c>
      <c r="I143" s="22"/>
    </row>
    <row r="144" spans="1:9" ht="43.2" x14ac:dyDescent="0.3">
      <c r="A144" s="17" t="s">
        <v>69</v>
      </c>
      <c r="B144" s="17" t="s">
        <v>70</v>
      </c>
      <c r="C144" s="18" t="s">
        <v>71</v>
      </c>
      <c r="D144" s="92"/>
      <c r="E144" s="18" t="s">
        <v>172</v>
      </c>
      <c r="F144" s="18">
        <v>3</v>
      </c>
      <c r="G144" s="22">
        <v>0</v>
      </c>
      <c r="H144" s="22">
        <f t="shared" si="2"/>
        <v>0</v>
      </c>
      <c r="I144" s="22"/>
    </row>
    <row r="145" spans="1:9" x14ac:dyDescent="0.3">
      <c r="A145" s="17" t="s">
        <v>69</v>
      </c>
      <c r="B145" s="17" t="s">
        <v>70</v>
      </c>
      <c r="C145" s="18" t="s">
        <v>71</v>
      </c>
      <c r="D145" s="92"/>
      <c r="E145" s="18" t="s">
        <v>73</v>
      </c>
      <c r="F145" s="18">
        <v>3</v>
      </c>
      <c r="G145" s="22">
        <v>0</v>
      </c>
      <c r="H145" s="22">
        <f t="shared" si="2"/>
        <v>0</v>
      </c>
      <c r="I145" s="22"/>
    </row>
    <row r="146" spans="1:9" x14ac:dyDescent="0.3">
      <c r="A146" s="17" t="s">
        <v>69</v>
      </c>
      <c r="B146" s="17" t="s">
        <v>70</v>
      </c>
      <c r="C146" s="18" t="s">
        <v>71</v>
      </c>
      <c r="D146" s="92"/>
      <c r="E146" s="18" t="s">
        <v>74</v>
      </c>
      <c r="F146" s="18">
        <v>3</v>
      </c>
      <c r="G146" s="22">
        <v>0</v>
      </c>
      <c r="H146" s="22">
        <f t="shared" si="2"/>
        <v>0</v>
      </c>
      <c r="I146" s="22"/>
    </row>
    <row r="147" spans="1:9" ht="28.8" x14ac:dyDescent="0.3">
      <c r="A147" s="17" t="s">
        <v>69</v>
      </c>
      <c r="B147" s="17" t="s">
        <v>70</v>
      </c>
      <c r="C147" s="18" t="s">
        <v>71</v>
      </c>
      <c r="D147" s="92"/>
      <c r="E147" s="18" t="s">
        <v>285</v>
      </c>
      <c r="F147" s="18">
        <v>3</v>
      </c>
      <c r="G147" s="22">
        <v>0</v>
      </c>
      <c r="H147" s="22">
        <f t="shared" si="2"/>
        <v>0</v>
      </c>
      <c r="I147" s="22"/>
    </row>
    <row r="148" spans="1:9" x14ac:dyDescent="0.3">
      <c r="A148" s="17" t="s">
        <v>69</v>
      </c>
      <c r="B148" s="17" t="s">
        <v>70</v>
      </c>
      <c r="C148" s="18" t="s">
        <v>71</v>
      </c>
      <c r="D148" s="92"/>
      <c r="E148" s="18" t="s">
        <v>75</v>
      </c>
      <c r="F148" s="18">
        <v>3</v>
      </c>
      <c r="G148" s="22">
        <v>0</v>
      </c>
      <c r="H148" s="22">
        <f t="shared" si="2"/>
        <v>0</v>
      </c>
      <c r="I148" s="22"/>
    </row>
    <row r="149" spans="1:9" x14ac:dyDescent="0.3">
      <c r="A149" s="17" t="s">
        <v>69</v>
      </c>
      <c r="B149" s="17" t="s">
        <v>70</v>
      </c>
      <c r="C149" s="18" t="s">
        <v>71</v>
      </c>
      <c r="D149" s="92"/>
      <c r="E149" s="18" t="s">
        <v>76</v>
      </c>
      <c r="F149" s="18">
        <v>3</v>
      </c>
      <c r="G149" s="22">
        <v>0</v>
      </c>
      <c r="H149" s="22">
        <f t="shared" si="2"/>
        <v>0</v>
      </c>
      <c r="I149" s="22"/>
    </row>
    <row r="150" spans="1:9" ht="28.8" x14ac:dyDescent="0.3">
      <c r="A150" s="17" t="s">
        <v>69</v>
      </c>
      <c r="B150" s="17" t="s">
        <v>70</v>
      </c>
      <c r="C150" s="18" t="s">
        <v>71</v>
      </c>
      <c r="D150" s="92"/>
      <c r="E150" s="18" t="s">
        <v>286</v>
      </c>
      <c r="F150" s="18">
        <v>3</v>
      </c>
      <c r="G150" s="22">
        <v>0</v>
      </c>
      <c r="H150" s="22">
        <f t="shared" si="2"/>
        <v>0</v>
      </c>
      <c r="I150" s="22"/>
    </row>
    <row r="151" spans="1:9" ht="43.2" x14ac:dyDescent="0.3">
      <c r="A151" s="17" t="s">
        <v>69</v>
      </c>
      <c r="B151" s="17" t="s">
        <v>70</v>
      </c>
      <c r="C151" s="18" t="s">
        <v>71</v>
      </c>
      <c r="D151" s="22"/>
      <c r="E151" s="25" t="s">
        <v>288</v>
      </c>
      <c r="F151" s="23">
        <v>4</v>
      </c>
      <c r="G151" s="22">
        <v>0</v>
      </c>
      <c r="H151" s="22">
        <f t="shared" si="2"/>
        <v>0</v>
      </c>
      <c r="I151" s="18"/>
    </row>
    <row r="152" spans="1:9" ht="28.8" x14ac:dyDescent="0.3">
      <c r="A152" s="17" t="s">
        <v>69</v>
      </c>
      <c r="B152" s="17" t="s">
        <v>70</v>
      </c>
      <c r="C152" s="18" t="s">
        <v>71</v>
      </c>
      <c r="D152" s="22"/>
      <c r="E152" s="18" t="s">
        <v>87</v>
      </c>
      <c r="F152" s="18">
        <v>4</v>
      </c>
      <c r="G152" s="22">
        <v>0</v>
      </c>
      <c r="H152" s="22">
        <f t="shared" si="2"/>
        <v>0</v>
      </c>
      <c r="I152" s="22"/>
    </row>
    <row r="153" spans="1:9" x14ac:dyDescent="0.3">
      <c r="A153" s="17" t="s">
        <v>69</v>
      </c>
      <c r="B153" s="17" t="s">
        <v>70</v>
      </c>
      <c r="C153" s="18" t="s">
        <v>71</v>
      </c>
      <c r="D153" s="22"/>
      <c r="E153" s="25" t="s">
        <v>287</v>
      </c>
      <c r="F153" s="23">
        <v>5</v>
      </c>
      <c r="G153" s="22">
        <v>0</v>
      </c>
      <c r="H153" s="22">
        <f t="shared" si="2"/>
        <v>0</v>
      </c>
      <c r="I153" s="22"/>
    </row>
    <row r="154" spans="1:9" x14ac:dyDescent="0.3">
      <c r="A154" s="17" t="s">
        <v>69</v>
      </c>
      <c r="B154" s="17" t="s">
        <v>70</v>
      </c>
      <c r="C154" s="18" t="s">
        <v>71</v>
      </c>
      <c r="D154" s="22"/>
      <c r="E154" s="18" t="s">
        <v>289</v>
      </c>
      <c r="F154" s="18">
        <v>5</v>
      </c>
      <c r="G154" s="22">
        <v>0</v>
      </c>
      <c r="H154" s="22">
        <f t="shared" si="2"/>
        <v>0</v>
      </c>
      <c r="I154" s="18"/>
    </row>
    <row r="155" spans="1:9" ht="28.8" x14ac:dyDescent="0.3">
      <c r="A155" s="17" t="s">
        <v>69</v>
      </c>
      <c r="B155" s="17" t="s">
        <v>70</v>
      </c>
      <c r="C155" s="26" t="s">
        <v>88</v>
      </c>
      <c r="D155" s="22"/>
      <c r="E155" s="25" t="s">
        <v>93</v>
      </c>
      <c r="F155" s="23">
        <v>1</v>
      </c>
      <c r="G155" s="22">
        <v>0</v>
      </c>
      <c r="H155" s="22">
        <f t="shared" si="2"/>
        <v>0</v>
      </c>
      <c r="I155" s="22"/>
    </row>
    <row r="156" spans="1:9" ht="28.8" x14ac:dyDescent="0.3">
      <c r="A156" s="17" t="s">
        <v>69</v>
      </c>
      <c r="B156" s="17" t="s">
        <v>70</v>
      </c>
      <c r="C156" s="26" t="s">
        <v>88</v>
      </c>
      <c r="D156" s="22"/>
      <c r="E156" s="25" t="s">
        <v>94</v>
      </c>
      <c r="F156" s="23">
        <v>2</v>
      </c>
      <c r="G156" s="22">
        <v>0</v>
      </c>
      <c r="H156" s="22">
        <f t="shared" si="2"/>
        <v>0</v>
      </c>
      <c r="I156" s="22"/>
    </row>
    <row r="157" spans="1:9" ht="43.2" x14ac:dyDescent="0.3">
      <c r="A157" s="17" t="s">
        <v>69</v>
      </c>
      <c r="B157" s="17" t="s">
        <v>70</v>
      </c>
      <c r="C157" s="26" t="s">
        <v>88</v>
      </c>
      <c r="D157" s="25" t="s">
        <v>89</v>
      </c>
      <c r="E157" s="25" t="s">
        <v>95</v>
      </c>
      <c r="F157" s="23">
        <v>3</v>
      </c>
      <c r="G157" s="22">
        <v>0</v>
      </c>
      <c r="H157" s="22">
        <f t="shared" si="2"/>
        <v>0</v>
      </c>
      <c r="I157" s="22"/>
    </row>
    <row r="158" spans="1:9" ht="28.8" x14ac:dyDescent="0.3">
      <c r="A158" s="17" t="s">
        <v>69</v>
      </c>
      <c r="B158" s="17" t="s">
        <v>70</v>
      </c>
      <c r="C158" s="26" t="s">
        <v>88</v>
      </c>
      <c r="D158" s="22"/>
      <c r="E158" s="25" t="s">
        <v>96</v>
      </c>
      <c r="F158" s="23">
        <v>4</v>
      </c>
      <c r="G158" s="22">
        <v>0</v>
      </c>
      <c r="H158" s="22">
        <f t="shared" si="2"/>
        <v>0</v>
      </c>
      <c r="I158" s="22"/>
    </row>
    <row r="159" spans="1:9" ht="28.8" x14ac:dyDescent="0.3">
      <c r="A159" s="17" t="s">
        <v>69</v>
      </c>
      <c r="B159" s="17" t="s">
        <v>70</v>
      </c>
      <c r="C159" s="26" t="s">
        <v>88</v>
      </c>
      <c r="D159" s="22"/>
      <c r="E159" s="25" t="s">
        <v>97</v>
      </c>
      <c r="F159" s="23">
        <v>5</v>
      </c>
      <c r="G159" s="22">
        <v>0</v>
      </c>
      <c r="H159" s="22">
        <f t="shared" si="2"/>
        <v>0</v>
      </c>
      <c r="I159" s="22"/>
    </row>
    <row r="160" spans="1:9" ht="28.8" x14ac:dyDescent="0.3">
      <c r="A160" s="17" t="s">
        <v>69</v>
      </c>
      <c r="B160" s="17" t="s">
        <v>70</v>
      </c>
      <c r="C160" s="26" t="s">
        <v>90</v>
      </c>
      <c r="D160" s="22"/>
      <c r="E160" s="25" t="s">
        <v>98</v>
      </c>
      <c r="F160" s="23">
        <v>1</v>
      </c>
      <c r="G160" s="22">
        <v>0</v>
      </c>
      <c r="H160" s="22">
        <f t="shared" si="2"/>
        <v>0</v>
      </c>
      <c r="I160" s="22"/>
    </row>
    <row r="161" spans="1:9" ht="28.8" x14ac:dyDescent="0.3">
      <c r="A161" s="17" t="s">
        <v>69</v>
      </c>
      <c r="B161" s="17" t="s">
        <v>70</v>
      </c>
      <c r="C161" s="26" t="s">
        <v>90</v>
      </c>
      <c r="D161" s="25" t="s">
        <v>91</v>
      </c>
      <c r="E161" s="25" t="s">
        <v>290</v>
      </c>
      <c r="F161" s="23">
        <v>2</v>
      </c>
      <c r="G161" s="22">
        <v>0</v>
      </c>
      <c r="H161" s="22">
        <f t="shared" si="2"/>
        <v>0</v>
      </c>
      <c r="I161" s="22"/>
    </row>
    <row r="162" spans="1:9" ht="28.8" x14ac:dyDescent="0.3">
      <c r="A162" s="17" t="s">
        <v>69</v>
      </c>
      <c r="B162" s="17" t="s">
        <v>70</v>
      </c>
      <c r="C162" s="26" t="s">
        <v>90</v>
      </c>
      <c r="D162" s="25"/>
      <c r="E162" s="25" t="s">
        <v>291</v>
      </c>
      <c r="F162" s="23">
        <v>2</v>
      </c>
      <c r="G162" s="22">
        <v>0</v>
      </c>
      <c r="H162" s="22">
        <f t="shared" si="2"/>
        <v>0</v>
      </c>
      <c r="I162" s="18"/>
    </row>
    <row r="163" spans="1:9" ht="43.2" x14ac:dyDescent="0.3">
      <c r="A163" s="17" t="s">
        <v>69</v>
      </c>
      <c r="B163" s="17" t="s">
        <v>70</v>
      </c>
      <c r="C163" s="26" t="s">
        <v>90</v>
      </c>
      <c r="D163" s="25" t="s">
        <v>89</v>
      </c>
      <c r="E163" s="25" t="s">
        <v>92</v>
      </c>
      <c r="F163" s="23">
        <v>3</v>
      </c>
      <c r="G163" s="22">
        <v>0</v>
      </c>
      <c r="H163" s="22">
        <f t="shared" si="2"/>
        <v>0</v>
      </c>
      <c r="I163" s="22"/>
    </row>
    <row r="164" spans="1:9" ht="57.6" x14ac:dyDescent="0.3">
      <c r="A164" s="17" t="s">
        <v>69</v>
      </c>
      <c r="B164" s="17" t="s">
        <v>70</v>
      </c>
      <c r="C164" s="26" t="s">
        <v>90</v>
      </c>
      <c r="D164" s="22"/>
      <c r="E164" s="18" t="s">
        <v>389</v>
      </c>
      <c r="F164" s="18">
        <v>3</v>
      </c>
      <c r="G164" s="22">
        <v>0</v>
      </c>
      <c r="H164" s="22">
        <f t="shared" si="2"/>
        <v>0</v>
      </c>
      <c r="I164" s="18"/>
    </row>
    <row r="165" spans="1:9" ht="28.8" x14ac:dyDescent="0.3">
      <c r="A165" s="17" t="s">
        <v>69</v>
      </c>
      <c r="B165" s="17" t="s">
        <v>70</v>
      </c>
      <c r="C165" s="26" t="s">
        <v>90</v>
      </c>
      <c r="D165" s="22"/>
      <c r="E165" s="25" t="s">
        <v>255</v>
      </c>
      <c r="F165" s="23">
        <v>4</v>
      </c>
      <c r="G165" s="22">
        <v>0</v>
      </c>
      <c r="H165" s="22">
        <f t="shared" si="2"/>
        <v>0</v>
      </c>
      <c r="I165" s="22"/>
    </row>
    <row r="166" spans="1:9" ht="28.8" x14ac:dyDescent="0.3">
      <c r="A166" s="17" t="s">
        <v>69</v>
      </c>
      <c r="B166" s="17" t="s">
        <v>70</v>
      </c>
      <c r="C166" s="26" t="s">
        <v>90</v>
      </c>
      <c r="D166" s="22"/>
      <c r="E166" s="18" t="s">
        <v>173</v>
      </c>
      <c r="F166" s="18">
        <v>4</v>
      </c>
      <c r="G166" s="22">
        <v>0</v>
      </c>
      <c r="H166" s="22">
        <f t="shared" si="2"/>
        <v>0</v>
      </c>
      <c r="I166" s="22"/>
    </row>
    <row r="167" spans="1:9" ht="28.8" x14ac:dyDescent="0.3">
      <c r="A167" s="17" t="s">
        <v>69</v>
      </c>
      <c r="B167" s="17" t="s">
        <v>70</v>
      </c>
      <c r="C167" s="26" t="s">
        <v>90</v>
      </c>
      <c r="D167" s="22"/>
      <c r="E167" s="25" t="s">
        <v>292</v>
      </c>
      <c r="F167" s="23">
        <v>5</v>
      </c>
      <c r="G167" s="22">
        <v>0</v>
      </c>
      <c r="H167" s="22">
        <f t="shared" si="2"/>
        <v>0</v>
      </c>
      <c r="I167" s="22"/>
    </row>
    <row r="168" spans="1:9" x14ac:dyDescent="0.3">
      <c r="A168" s="17" t="s">
        <v>69</v>
      </c>
      <c r="B168" s="17" t="s">
        <v>70</v>
      </c>
      <c r="C168" s="29" t="s">
        <v>99</v>
      </c>
      <c r="D168" s="22"/>
      <c r="E168" s="25" t="s">
        <v>101</v>
      </c>
      <c r="F168" s="23">
        <v>1</v>
      </c>
      <c r="G168" s="22">
        <v>0</v>
      </c>
      <c r="H168" s="22">
        <f t="shared" si="2"/>
        <v>0</v>
      </c>
      <c r="I168" s="22"/>
    </row>
    <row r="169" spans="1:9" ht="43.2" x14ac:dyDescent="0.3">
      <c r="A169" s="17" t="s">
        <v>69</v>
      </c>
      <c r="B169" s="17" t="s">
        <v>70</v>
      </c>
      <c r="C169" s="29" t="s">
        <v>99</v>
      </c>
      <c r="D169" s="22"/>
      <c r="E169" s="25" t="s">
        <v>293</v>
      </c>
      <c r="F169" s="23">
        <v>2</v>
      </c>
      <c r="G169" s="22">
        <v>0</v>
      </c>
      <c r="H169" s="22">
        <f t="shared" si="2"/>
        <v>0</v>
      </c>
      <c r="I169" s="22"/>
    </row>
    <row r="170" spans="1:9" ht="28.8" x14ac:dyDescent="0.3">
      <c r="A170" s="17" t="s">
        <v>69</v>
      </c>
      <c r="B170" s="17" t="s">
        <v>70</v>
      </c>
      <c r="C170" s="29" t="s">
        <v>99</v>
      </c>
      <c r="D170" s="25" t="s">
        <v>100</v>
      </c>
      <c r="E170" s="25" t="s">
        <v>294</v>
      </c>
      <c r="F170" s="23">
        <v>3</v>
      </c>
      <c r="G170" s="22">
        <v>0</v>
      </c>
      <c r="H170" s="22">
        <f t="shared" si="2"/>
        <v>0</v>
      </c>
      <c r="I170" s="22"/>
    </row>
    <row r="171" spans="1:9" ht="43.2" x14ac:dyDescent="0.3">
      <c r="A171" s="17" t="s">
        <v>69</v>
      </c>
      <c r="B171" s="17" t="s">
        <v>70</v>
      </c>
      <c r="C171" s="29" t="s">
        <v>99</v>
      </c>
      <c r="D171" s="22"/>
      <c r="E171" s="21" t="s">
        <v>295</v>
      </c>
      <c r="F171" s="18">
        <v>3</v>
      </c>
      <c r="G171" s="22">
        <v>0</v>
      </c>
      <c r="H171" s="22">
        <f t="shared" si="2"/>
        <v>0</v>
      </c>
      <c r="I171" s="22"/>
    </row>
    <row r="172" spans="1:9" ht="28.8" x14ac:dyDescent="0.3">
      <c r="A172" s="17" t="s">
        <v>69</v>
      </c>
      <c r="B172" s="17" t="s">
        <v>70</v>
      </c>
      <c r="C172" s="29" t="s">
        <v>99</v>
      </c>
      <c r="D172" s="22"/>
      <c r="E172" s="25" t="s">
        <v>296</v>
      </c>
      <c r="F172" s="23">
        <v>4</v>
      </c>
      <c r="G172" s="22">
        <v>0</v>
      </c>
      <c r="H172" s="22">
        <f t="shared" si="2"/>
        <v>0</v>
      </c>
      <c r="I172" s="22"/>
    </row>
    <row r="173" spans="1:9" ht="28.8" x14ac:dyDescent="0.3">
      <c r="A173" s="17" t="s">
        <v>69</v>
      </c>
      <c r="B173" s="17" t="s">
        <v>70</v>
      </c>
      <c r="C173" s="29" t="s">
        <v>99</v>
      </c>
      <c r="D173" s="22"/>
      <c r="E173" s="21" t="s">
        <v>297</v>
      </c>
      <c r="F173" s="18">
        <v>4</v>
      </c>
      <c r="G173" s="22">
        <v>0</v>
      </c>
      <c r="H173" s="22">
        <f t="shared" si="2"/>
        <v>0</v>
      </c>
      <c r="I173" s="22"/>
    </row>
    <row r="174" spans="1:9" ht="72" x14ac:dyDescent="0.3">
      <c r="A174" s="17" t="s">
        <v>69</v>
      </c>
      <c r="B174" s="17" t="s">
        <v>70</v>
      </c>
      <c r="C174" s="29" t="s">
        <v>99</v>
      </c>
      <c r="D174" s="22"/>
      <c r="E174" s="25" t="s">
        <v>298</v>
      </c>
      <c r="F174" s="23">
        <v>5</v>
      </c>
      <c r="G174" s="22">
        <v>0</v>
      </c>
      <c r="H174" s="22">
        <f t="shared" si="2"/>
        <v>0</v>
      </c>
      <c r="I174" s="22"/>
    </row>
    <row r="175" spans="1:9" ht="43.2" x14ac:dyDescent="0.3">
      <c r="A175" s="17" t="s">
        <v>69</v>
      </c>
      <c r="B175" s="17" t="s">
        <v>102</v>
      </c>
      <c r="C175" s="25" t="s">
        <v>103</v>
      </c>
      <c r="D175" s="22"/>
      <c r="E175" s="25" t="s">
        <v>107</v>
      </c>
      <c r="F175" s="23">
        <v>1</v>
      </c>
      <c r="G175" s="22">
        <v>0</v>
      </c>
      <c r="H175" s="22">
        <f t="shared" si="2"/>
        <v>0</v>
      </c>
      <c r="I175" s="22"/>
    </row>
    <row r="176" spans="1:9" ht="43.2" x14ac:dyDescent="0.3">
      <c r="A176" s="17" t="s">
        <v>69</v>
      </c>
      <c r="B176" s="17" t="s">
        <v>102</v>
      </c>
      <c r="C176" s="25" t="s">
        <v>103</v>
      </c>
      <c r="D176" s="93" t="s">
        <v>104</v>
      </c>
      <c r="E176" s="25" t="s">
        <v>299</v>
      </c>
      <c r="F176" s="23">
        <v>2</v>
      </c>
      <c r="G176" s="22">
        <v>0</v>
      </c>
      <c r="H176" s="22">
        <f t="shared" si="2"/>
        <v>0</v>
      </c>
      <c r="I176" s="22"/>
    </row>
    <row r="177" spans="1:9" ht="43.2" x14ac:dyDescent="0.3">
      <c r="A177" s="17" t="s">
        <v>69</v>
      </c>
      <c r="B177" s="17" t="s">
        <v>102</v>
      </c>
      <c r="C177" s="25" t="s">
        <v>103</v>
      </c>
      <c r="D177" s="93"/>
      <c r="E177" s="21" t="s">
        <v>300</v>
      </c>
      <c r="F177" s="18">
        <v>2</v>
      </c>
      <c r="G177" s="22">
        <v>0</v>
      </c>
      <c r="H177" s="22">
        <f t="shared" si="2"/>
        <v>0</v>
      </c>
      <c r="I177" s="18"/>
    </row>
    <row r="178" spans="1:9" ht="43.2" x14ac:dyDescent="0.3">
      <c r="A178" s="17" t="s">
        <v>69</v>
      </c>
      <c r="B178" s="17" t="s">
        <v>102</v>
      </c>
      <c r="C178" s="25" t="s">
        <v>103</v>
      </c>
      <c r="D178" s="90">
        <v>1010</v>
      </c>
      <c r="E178" s="25" t="s">
        <v>256</v>
      </c>
      <c r="F178" s="23">
        <v>3</v>
      </c>
      <c r="G178" s="22">
        <v>0</v>
      </c>
      <c r="H178" s="22">
        <f t="shared" si="2"/>
        <v>0</v>
      </c>
      <c r="I178" s="22"/>
    </row>
    <row r="179" spans="1:9" ht="43.2" x14ac:dyDescent="0.3">
      <c r="A179" s="17" t="s">
        <v>69</v>
      </c>
      <c r="B179" s="17" t="s">
        <v>102</v>
      </c>
      <c r="C179" s="25" t="s">
        <v>103</v>
      </c>
      <c r="D179" s="90"/>
      <c r="E179" s="21" t="s">
        <v>105</v>
      </c>
      <c r="F179" s="18">
        <v>3</v>
      </c>
      <c r="G179" s="22">
        <v>0</v>
      </c>
      <c r="H179" s="22">
        <f t="shared" si="2"/>
        <v>0</v>
      </c>
      <c r="I179" s="22"/>
    </row>
    <row r="180" spans="1:9" ht="43.2" x14ac:dyDescent="0.3">
      <c r="A180" s="17" t="s">
        <v>69</v>
      </c>
      <c r="B180" s="17" t="s">
        <v>102</v>
      </c>
      <c r="C180" s="25" t="s">
        <v>103</v>
      </c>
      <c r="D180" s="22"/>
      <c r="E180" s="25" t="s">
        <v>108</v>
      </c>
      <c r="F180" s="23">
        <v>4</v>
      </c>
      <c r="G180" s="22">
        <v>0</v>
      </c>
      <c r="H180" s="22">
        <f t="shared" si="2"/>
        <v>0</v>
      </c>
      <c r="I180" s="22"/>
    </row>
    <row r="181" spans="1:9" ht="43.2" x14ac:dyDescent="0.3">
      <c r="A181" s="17" t="s">
        <v>69</v>
      </c>
      <c r="B181" s="17" t="s">
        <v>102</v>
      </c>
      <c r="C181" s="25" t="s">
        <v>103</v>
      </c>
      <c r="D181" s="22"/>
      <c r="E181" s="21" t="s">
        <v>257</v>
      </c>
      <c r="F181" s="18">
        <v>4</v>
      </c>
      <c r="G181" s="22">
        <v>0</v>
      </c>
      <c r="H181" s="22">
        <f t="shared" si="2"/>
        <v>0</v>
      </c>
      <c r="I181" s="22"/>
    </row>
    <row r="182" spans="1:9" ht="86.4" x14ac:dyDescent="0.3">
      <c r="A182" s="17" t="s">
        <v>69</v>
      </c>
      <c r="B182" s="17" t="s">
        <v>102</v>
      </c>
      <c r="C182" s="25" t="s">
        <v>103</v>
      </c>
      <c r="D182" s="22"/>
      <c r="E182" s="18" t="s">
        <v>301</v>
      </c>
      <c r="F182" s="18">
        <v>4</v>
      </c>
      <c r="G182" s="22">
        <v>0</v>
      </c>
      <c r="H182" s="22">
        <f t="shared" si="2"/>
        <v>0</v>
      </c>
      <c r="I182" s="22"/>
    </row>
    <row r="183" spans="1:9" ht="43.2" x14ac:dyDescent="0.3">
      <c r="A183" s="17" t="s">
        <v>69</v>
      </c>
      <c r="B183" s="17" t="s">
        <v>102</v>
      </c>
      <c r="C183" s="25" t="s">
        <v>103</v>
      </c>
      <c r="D183" s="22"/>
      <c r="E183" s="25" t="s">
        <v>302</v>
      </c>
      <c r="F183" s="23">
        <v>5</v>
      </c>
      <c r="G183" s="22">
        <v>0</v>
      </c>
      <c r="H183" s="22">
        <f t="shared" si="2"/>
        <v>0</v>
      </c>
      <c r="I183" s="22"/>
    </row>
    <row r="184" spans="1:9" x14ac:dyDescent="0.3">
      <c r="A184" s="17" t="s">
        <v>69</v>
      </c>
      <c r="B184" s="17" t="s">
        <v>102</v>
      </c>
      <c r="C184" s="26" t="s">
        <v>106</v>
      </c>
      <c r="D184" s="22"/>
      <c r="E184" s="25" t="s">
        <v>109</v>
      </c>
      <c r="F184" s="23">
        <v>1</v>
      </c>
      <c r="G184" s="22">
        <v>0</v>
      </c>
      <c r="H184" s="22">
        <f t="shared" si="2"/>
        <v>0</v>
      </c>
      <c r="I184" s="22"/>
    </row>
    <row r="185" spans="1:9" ht="144" x14ac:dyDescent="0.3">
      <c r="A185" s="17" t="s">
        <v>69</v>
      </c>
      <c r="B185" s="17" t="s">
        <v>102</v>
      </c>
      <c r="C185" s="26" t="s">
        <v>106</v>
      </c>
      <c r="D185" s="22"/>
      <c r="E185" s="25" t="s">
        <v>303</v>
      </c>
      <c r="F185" s="23">
        <v>2</v>
      </c>
      <c r="G185" s="22">
        <v>0</v>
      </c>
      <c r="H185" s="22">
        <f t="shared" si="2"/>
        <v>0</v>
      </c>
      <c r="I185" s="22"/>
    </row>
    <row r="186" spans="1:9" ht="43.2" x14ac:dyDescent="0.3">
      <c r="A186" s="17" t="s">
        <v>69</v>
      </c>
      <c r="B186" s="17" t="s">
        <v>102</v>
      </c>
      <c r="C186" s="26" t="s">
        <v>106</v>
      </c>
      <c r="D186" s="94">
        <v>2040</v>
      </c>
      <c r="E186" s="25" t="s">
        <v>112</v>
      </c>
      <c r="F186" s="23">
        <v>3</v>
      </c>
      <c r="G186" s="22">
        <v>0</v>
      </c>
      <c r="H186" s="22">
        <f t="shared" si="2"/>
        <v>0</v>
      </c>
      <c r="I186" s="22"/>
    </row>
    <row r="187" spans="1:9" x14ac:dyDescent="0.3">
      <c r="A187" s="17" t="s">
        <v>69</v>
      </c>
      <c r="B187" s="17" t="s">
        <v>102</v>
      </c>
      <c r="C187" s="26" t="s">
        <v>106</v>
      </c>
      <c r="D187" s="94"/>
      <c r="E187" s="18" t="s">
        <v>304</v>
      </c>
      <c r="F187" s="18">
        <v>3</v>
      </c>
      <c r="G187" s="22">
        <v>0</v>
      </c>
      <c r="H187" s="22">
        <f t="shared" si="2"/>
        <v>0</v>
      </c>
      <c r="I187" s="22"/>
    </row>
    <row r="188" spans="1:9" x14ac:dyDescent="0.3">
      <c r="A188" s="17" t="s">
        <v>69</v>
      </c>
      <c r="B188" s="17" t="s">
        <v>102</v>
      </c>
      <c r="C188" s="26" t="s">
        <v>106</v>
      </c>
      <c r="D188" s="94"/>
      <c r="E188" s="18" t="s">
        <v>305</v>
      </c>
      <c r="F188" s="18">
        <v>3</v>
      </c>
      <c r="G188" s="22">
        <v>0</v>
      </c>
      <c r="H188" s="22">
        <f t="shared" si="2"/>
        <v>0</v>
      </c>
      <c r="I188" s="22"/>
    </row>
    <row r="189" spans="1:9" ht="100.8" x14ac:dyDescent="0.3">
      <c r="A189" s="17" t="s">
        <v>69</v>
      </c>
      <c r="B189" s="17" t="s">
        <v>102</v>
      </c>
      <c r="C189" s="26" t="s">
        <v>106</v>
      </c>
      <c r="D189" s="22"/>
      <c r="E189" s="25" t="s">
        <v>306</v>
      </c>
      <c r="F189" s="23">
        <v>4</v>
      </c>
      <c r="G189" s="22">
        <v>0</v>
      </c>
      <c r="H189" s="22">
        <f t="shared" si="2"/>
        <v>0</v>
      </c>
      <c r="I189" s="22"/>
    </row>
    <row r="190" spans="1:9" ht="28.8" x14ac:dyDescent="0.3">
      <c r="A190" s="17" t="s">
        <v>69</v>
      </c>
      <c r="B190" s="17" t="s">
        <v>102</v>
      </c>
      <c r="C190" s="26" t="s">
        <v>106</v>
      </c>
      <c r="D190" s="22"/>
      <c r="E190" s="28" t="s">
        <v>113</v>
      </c>
      <c r="F190" s="23">
        <v>5</v>
      </c>
      <c r="G190" s="22">
        <v>0</v>
      </c>
      <c r="H190" s="22">
        <f t="shared" si="2"/>
        <v>0</v>
      </c>
      <c r="I190" s="22"/>
    </row>
    <row r="191" spans="1:9" ht="28.8" x14ac:dyDescent="0.3">
      <c r="A191" s="17" t="s">
        <v>69</v>
      </c>
      <c r="B191" s="17" t="s">
        <v>102</v>
      </c>
      <c r="C191" s="26" t="s">
        <v>106</v>
      </c>
      <c r="D191" s="22"/>
      <c r="E191" s="18" t="s">
        <v>114</v>
      </c>
      <c r="F191" s="18">
        <v>5</v>
      </c>
      <c r="G191" s="22">
        <v>0</v>
      </c>
      <c r="H191" s="22">
        <f t="shared" si="2"/>
        <v>0</v>
      </c>
      <c r="I191" s="22"/>
    </row>
    <row r="192" spans="1:9" ht="28.8" x14ac:dyDescent="0.3">
      <c r="A192" s="17" t="s">
        <v>69</v>
      </c>
      <c r="B192" s="17" t="s">
        <v>102</v>
      </c>
      <c r="C192" s="26" t="s">
        <v>115</v>
      </c>
      <c r="D192" s="22"/>
      <c r="E192" s="28" t="s">
        <v>128</v>
      </c>
      <c r="F192" s="23">
        <v>1</v>
      </c>
      <c r="G192" s="22">
        <v>0</v>
      </c>
      <c r="H192" s="22">
        <f t="shared" si="2"/>
        <v>0</v>
      </c>
      <c r="I192" s="22"/>
    </row>
    <row r="193" spans="1:9" ht="28.8" x14ac:dyDescent="0.3">
      <c r="A193" s="17" t="s">
        <v>69</v>
      </c>
      <c r="B193" s="17" t="s">
        <v>102</v>
      </c>
      <c r="C193" s="26" t="s">
        <v>115</v>
      </c>
      <c r="D193" s="22"/>
      <c r="E193" s="30" t="s">
        <v>117</v>
      </c>
      <c r="F193" s="40">
        <v>2</v>
      </c>
      <c r="G193" s="22">
        <v>0</v>
      </c>
      <c r="H193" s="22">
        <f t="shared" si="2"/>
        <v>0</v>
      </c>
      <c r="I193" s="22"/>
    </row>
    <row r="194" spans="1:9" ht="28.8" x14ac:dyDescent="0.3">
      <c r="A194" s="17" t="s">
        <v>69</v>
      </c>
      <c r="B194" s="17" t="s">
        <v>102</v>
      </c>
      <c r="C194" s="26" t="s">
        <v>115</v>
      </c>
      <c r="D194" s="22"/>
      <c r="E194" s="18" t="s">
        <v>116</v>
      </c>
      <c r="F194" s="18">
        <v>2</v>
      </c>
      <c r="G194" s="22">
        <v>0</v>
      </c>
      <c r="H194" s="22">
        <f t="shared" si="2"/>
        <v>0</v>
      </c>
      <c r="I194" s="22"/>
    </row>
    <row r="195" spans="1:9" ht="43.2" x14ac:dyDescent="0.3">
      <c r="A195" s="17" t="s">
        <v>69</v>
      </c>
      <c r="B195" s="17" t="s">
        <v>102</v>
      </c>
      <c r="C195" s="26" t="s">
        <v>115</v>
      </c>
      <c r="D195" s="22"/>
      <c r="E195" s="18" t="s">
        <v>174</v>
      </c>
      <c r="F195" s="18">
        <v>2</v>
      </c>
      <c r="G195" s="22">
        <v>0</v>
      </c>
      <c r="H195" s="22">
        <f t="shared" ref="H195:H257" si="3">G195*F195</f>
        <v>0</v>
      </c>
      <c r="I195" s="22"/>
    </row>
    <row r="196" spans="1:9" ht="28.8" x14ac:dyDescent="0.3">
      <c r="A196" s="17" t="s">
        <v>69</v>
      </c>
      <c r="B196" s="17" t="s">
        <v>102</v>
      </c>
      <c r="C196" s="26" t="s">
        <v>115</v>
      </c>
      <c r="D196" s="94" t="s">
        <v>120</v>
      </c>
      <c r="E196" s="28" t="s">
        <v>119</v>
      </c>
      <c r="F196" s="23">
        <v>3</v>
      </c>
      <c r="G196" s="22">
        <v>0</v>
      </c>
      <c r="H196" s="22">
        <f t="shared" si="3"/>
        <v>0</v>
      </c>
      <c r="I196" s="22"/>
    </row>
    <row r="197" spans="1:9" ht="28.8" x14ac:dyDescent="0.3">
      <c r="A197" s="17" t="s">
        <v>69</v>
      </c>
      <c r="B197" s="17" t="s">
        <v>102</v>
      </c>
      <c r="C197" s="26" t="s">
        <v>115</v>
      </c>
      <c r="D197" s="94"/>
      <c r="E197" s="18" t="s">
        <v>118</v>
      </c>
      <c r="F197" s="18">
        <v>3</v>
      </c>
      <c r="G197" s="22">
        <v>0</v>
      </c>
      <c r="H197" s="22">
        <f t="shared" si="3"/>
        <v>0</v>
      </c>
      <c r="I197" s="22"/>
    </row>
    <row r="198" spans="1:9" ht="28.8" x14ac:dyDescent="0.3">
      <c r="A198" s="17" t="s">
        <v>69</v>
      </c>
      <c r="B198" s="17" t="s">
        <v>102</v>
      </c>
      <c r="C198" s="26" t="s">
        <v>115</v>
      </c>
      <c r="D198" s="94"/>
      <c r="E198" s="18" t="s">
        <v>129</v>
      </c>
      <c r="F198" s="18">
        <v>3</v>
      </c>
      <c r="G198" s="22">
        <v>0</v>
      </c>
      <c r="H198" s="22">
        <f t="shared" si="3"/>
        <v>0</v>
      </c>
      <c r="I198" s="22"/>
    </row>
    <row r="199" spans="1:9" ht="28.8" x14ac:dyDescent="0.3">
      <c r="A199" s="17" t="s">
        <v>69</v>
      </c>
      <c r="B199" s="17" t="s">
        <v>102</v>
      </c>
      <c r="C199" s="26" t="s">
        <v>115</v>
      </c>
      <c r="D199" s="22"/>
      <c r="E199" s="28" t="s">
        <v>130</v>
      </c>
      <c r="F199" s="23">
        <v>4</v>
      </c>
      <c r="G199" s="22">
        <v>0</v>
      </c>
      <c r="H199" s="22">
        <f t="shared" si="3"/>
        <v>0</v>
      </c>
      <c r="I199" s="22"/>
    </row>
    <row r="200" spans="1:9" ht="28.8" x14ac:dyDescent="0.3">
      <c r="A200" s="17" t="s">
        <v>69</v>
      </c>
      <c r="B200" s="17" t="s">
        <v>102</v>
      </c>
      <c r="C200" s="26" t="s">
        <v>115</v>
      </c>
      <c r="D200" s="22"/>
      <c r="E200" s="25" t="s">
        <v>307</v>
      </c>
      <c r="F200" s="23">
        <v>5</v>
      </c>
      <c r="G200" s="22">
        <v>0</v>
      </c>
      <c r="H200" s="22">
        <f t="shared" si="3"/>
        <v>0</v>
      </c>
      <c r="I200" s="22"/>
    </row>
    <row r="201" spans="1:9" ht="72" x14ac:dyDescent="0.3">
      <c r="A201" s="17" t="s">
        <v>69</v>
      </c>
      <c r="B201" s="17" t="s">
        <v>102</v>
      </c>
      <c r="C201" s="26" t="s">
        <v>121</v>
      </c>
      <c r="D201" s="22"/>
      <c r="E201" s="31" t="s">
        <v>309</v>
      </c>
      <c r="F201" s="40">
        <v>1</v>
      </c>
      <c r="G201" s="22">
        <v>0</v>
      </c>
      <c r="H201" s="22">
        <f t="shared" si="3"/>
        <v>0</v>
      </c>
      <c r="I201" s="22"/>
    </row>
    <row r="202" spans="1:9" ht="72" x14ac:dyDescent="0.3">
      <c r="A202" s="17" t="s">
        <v>69</v>
      </c>
      <c r="B202" s="17" t="s">
        <v>102</v>
      </c>
      <c r="C202" s="26" t="s">
        <v>121</v>
      </c>
      <c r="D202" s="22"/>
      <c r="E202" s="31" t="s">
        <v>310</v>
      </c>
      <c r="F202" s="40">
        <v>2</v>
      </c>
      <c r="G202" s="22">
        <v>0</v>
      </c>
      <c r="H202" s="22">
        <f t="shared" si="3"/>
        <v>0</v>
      </c>
      <c r="I202" s="22"/>
    </row>
    <row r="203" spans="1:9" ht="43.2" x14ac:dyDescent="0.3">
      <c r="A203" s="17" t="s">
        <v>69</v>
      </c>
      <c r="B203" s="17" t="s">
        <v>102</v>
      </c>
      <c r="C203" s="26" t="s">
        <v>121</v>
      </c>
      <c r="D203" s="94" t="s">
        <v>123</v>
      </c>
      <c r="E203" s="32" t="s">
        <v>131</v>
      </c>
      <c r="F203" s="41">
        <v>2</v>
      </c>
      <c r="G203" s="22">
        <v>0</v>
      </c>
      <c r="H203" s="22">
        <f t="shared" si="3"/>
        <v>0</v>
      </c>
      <c r="I203" s="22"/>
    </row>
    <row r="204" spans="1:9" ht="28.8" x14ac:dyDescent="0.3">
      <c r="A204" s="17" t="s">
        <v>69</v>
      </c>
      <c r="B204" s="17" t="s">
        <v>102</v>
      </c>
      <c r="C204" s="26" t="s">
        <v>121</v>
      </c>
      <c r="D204" s="94"/>
      <c r="E204" s="18" t="s">
        <v>122</v>
      </c>
      <c r="F204" s="18">
        <v>2</v>
      </c>
      <c r="G204" s="22">
        <v>0</v>
      </c>
      <c r="H204" s="22">
        <f t="shared" si="3"/>
        <v>0</v>
      </c>
      <c r="I204" s="22"/>
    </row>
    <row r="205" spans="1:9" ht="28.8" x14ac:dyDescent="0.3">
      <c r="A205" s="17" t="s">
        <v>69</v>
      </c>
      <c r="B205" s="17" t="s">
        <v>102</v>
      </c>
      <c r="C205" s="26" t="s">
        <v>121</v>
      </c>
      <c r="D205" s="22"/>
      <c r="E205" s="25" t="s">
        <v>308</v>
      </c>
      <c r="F205" s="23">
        <v>4</v>
      </c>
      <c r="G205" s="22">
        <v>0</v>
      </c>
      <c r="H205" s="22">
        <f t="shared" si="3"/>
        <v>0</v>
      </c>
      <c r="I205" s="22"/>
    </row>
    <row r="206" spans="1:9" ht="28.8" x14ac:dyDescent="0.3">
      <c r="A206" s="17" t="s">
        <v>69</v>
      </c>
      <c r="B206" s="17" t="s">
        <v>102</v>
      </c>
      <c r="C206" s="26" t="s">
        <v>121</v>
      </c>
      <c r="D206" s="22"/>
      <c r="E206" s="25" t="s">
        <v>394</v>
      </c>
      <c r="F206" s="23">
        <v>5</v>
      </c>
      <c r="G206" s="22">
        <v>0</v>
      </c>
      <c r="H206" s="22">
        <f t="shared" si="3"/>
        <v>0</v>
      </c>
      <c r="I206" s="22"/>
    </row>
    <row r="207" spans="1:9" ht="28.8" x14ac:dyDescent="0.3">
      <c r="A207" s="17" t="s">
        <v>69</v>
      </c>
      <c r="B207" s="17" t="s">
        <v>102</v>
      </c>
      <c r="C207" s="26" t="s">
        <v>124</v>
      </c>
      <c r="D207" s="22"/>
      <c r="E207" s="31" t="s">
        <v>132</v>
      </c>
      <c r="F207" s="40">
        <v>1</v>
      </c>
      <c r="G207" s="22">
        <v>0</v>
      </c>
      <c r="H207" s="22">
        <f t="shared" si="3"/>
        <v>0</v>
      </c>
      <c r="I207" s="22"/>
    </row>
    <row r="208" spans="1:9" ht="28.8" x14ac:dyDescent="0.3">
      <c r="A208" s="17" t="s">
        <v>69</v>
      </c>
      <c r="B208" s="17" t="s">
        <v>102</v>
      </c>
      <c r="C208" s="26" t="s">
        <v>124</v>
      </c>
      <c r="D208" s="22"/>
      <c r="E208" s="34" t="s">
        <v>311</v>
      </c>
      <c r="F208" s="42">
        <v>2</v>
      </c>
      <c r="G208" s="22">
        <v>0</v>
      </c>
      <c r="H208" s="22">
        <f t="shared" si="3"/>
        <v>0</v>
      </c>
      <c r="I208" s="22"/>
    </row>
    <row r="209" spans="1:9" ht="28.8" x14ac:dyDescent="0.3">
      <c r="A209" s="17" t="s">
        <v>69</v>
      </c>
      <c r="B209" s="17" t="s">
        <v>102</v>
      </c>
      <c r="C209" s="26" t="s">
        <v>124</v>
      </c>
      <c r="D209" s="22"/>
      <c r="E209" s="18" t="s">
        <v>125</v>
      </c>
      <c r="F209" s="18">
        <v>2</v>
      </c>
      <c r="G209" s="22">
        <v>0</v>
      </c>
      <c r="H209" s="22">
        <f t="shared" si="3"/>
        <v>0</v>
      </c>
      <c r="I209" s="22"/>
    </row>
    <row r="210" spans="1:9" ht="159.75" customHeight="1" x14ac:dyDescent="0.3">
      <c r="A210" s="17" t="s">
        <v>69</v>
      </c>
      <c r="B210" s="17" t="s">
        <v>102</v>
      </c>
      <c r="C210" s="26" t="s">
        <v>124</v>
      </c>
      <c r="D210" s="32" t="s">
        <v>126</v>
      </c>
      <c r="E210" s="32" t="s">
        <v>312</v>
      </c>
      <c r="F210" s="41">
        <v>3</v>
      </c>
      <c r="G210" s="22">
        <v>0</v>
      </c>
      <c r="H210" s="22">
        <f t="shared" si="3"/>
        <v>0</v>
      </c>
      <c r="I210" s="18"/>
    </row>
    <row r="211" spans="1:9" ht="43.2" x14ac:dyDescent="0.3">
      <c r="A211" s="17" t="s">
        <v>69</v>
      </c>
      <c r="B211" s="17" t="s">
        <v>102</v>
      </c>
      <c r="C211" s="26" t="s">
        <v>124</v>
      </c>
      <c r="D211" s="43">
        <v>2450</v>
      </c>
      <c r="E211" s="34" t="s">
        <v>313</v>
      </c>
      <c r="F211" s="42">
        <v>4</v>
      </c>
      <c r="G211" s="22">
        <v>0</v>
      </c>
      <c r="H211" s="22">
        <f t="shared" si="3"/>
        <v>0</v>
      </c>
      <c r="I211" s="22"/>
    </row>
    <row r="212" spans="1:9" ht="28.8" x14ac:dyDescent="0.3">
      <c r="A212" s="17" t="s">
        <v>69</v>
      </c>
      <c r="B212" s="17" t="s">
        <v>102</v>
      </c>
      <c r="C212" s="26" t="s">
        <v>124</v>
      </c>
      <c r="D212" s="22"/>
      <c r="E212" s="34" t="s">
        <v>314</v>
      </c>
      <c r="F212" s="42">
        <v>5</v>
      </c>
      <c r="G212" s="22">
        <v>0</v>
      </c>
      <c r="H212" s="22">
        <f t="shared" si="3"/>
        <v>0</v>
      </c>
      <c r="I212" s="22"/>
    </row>
    <row r="213" spans="1:9" ht="28.8" x14ac:dyDescent="0.3">
      <c r="A213" s="17" t="s">
        <v>69</v>
      </c>
      <c r="B213" s="17" t="s">
        <v>102</v>
      </c>
      <c r="C213" s="26" t="s">
        <v>127</v>
      </c>
      <c r="D213" s="22"/>
      <c r="E213" s="25" t="s">
        <v>167</v>
      </c>
      <c r="F213" s="23">
        <v>1</v>
      </c>
      <c r="G213" s="22">
        <v>0</v>
      </c>
      <c r="H213" s="22">
        <f t="shared" si="3"/>
        <v>0</v>
      </c>
      <c r="I213" s="22"/>
    </row>
    <row r="214" spans="1:9" ht="28.8" x14ac:dyDescent="0.3">
      <c r="A214" s="17" t="s">
        <v>69</v>
      </c>
      <c r="B214" s="17" t="s">
        <v>102</v>
      </c>
      <c r="C214" s="26" t="s">
        <v>127</v>
      </c>
      <c r="D214" s="22"/>
      <c r="E214" s="25" t="s">
        <v>166</v>
      </c>
      <c r="F214" s="23">
        <v>2</v>
      </c>
      <c r="G214" s="22">
        <v>0</v>
      </c>
      <c r="H214" s="22">
        <f t="shared" si="3"/>
        <v>0</v>
      </c>
      <c r="I214" s="22"/>
    </row>
    <row r="215" spans="1:9" ht="57.6" x14ac:dyDescent="0.3">
      <c r="A215" s="17" t="s">
        <v>69</v>
      </c>
      <c r="B215" s="17" t="s">
        <v>102</v>
      </c>
      <c r="C215" s="26" t="s">
        <v>127</v>
      </c>
      <c r="D215" s="22"/>
      <c r="E215" s="25" t="s">
        <v>175</v>
      </c>
      <c r="F215" s="23">
        <v>3</v>
      </c>
      <c r="G215" s="22">
        <v>0</v>
      </c>
      <c r="H215" s="22">
        <f t="shared" si="3"/>
        <v>0</v>
      </c>
      <c r="I215" s="22"/>
    </row>
    <row r="216" spans="1:9" ht="32.25" customHeight="1" x14ac:dyDescent="0.3">
      <c r="A216" s="17" t="s">
        <v>69</v>
      </c>
      <c r="B216" s="17" t="s">
        <v>102</v>
      </c>
      <c r="C216" s="26" t="s">
        <v>127</v>
      </c>
      <c r="D216" s="31" t="s">
        <v>165</v>
      </c>
      <c r="E216" s="25" t="s">
        <v>315</v>
      </c>
      <c r="F216" s="23">
        <v>4</v>
      </c>
      <c r="G216" s="22">
        <v>0</v>
      </c>
      <c r="H216" s="22">
        <f t="shared" si="3"/>
        <v>0</v>
      </c>
      <c r="I216" s="22"/>
    </row>
    <row r="217" spans="1:9" ht="28.8" x14ac:dyDescent="0.3">
      <c r="A217" s="17" t="s">
        <v>69</v>
      </c>
      <c r="B217" s="17" t="s">
        <v>102</v>
      </c>
      <c r="C217" s="26" t="s">
        <v>127</v>
      </c>
      <c r="D217" s="22"/>
      <c r="E217" s="18" t="s">
        <v>316</v>
      </c>
      <c r="F217" s="18">
        <v>4</v>
      </c>
      <c r="G217" s="22">
        <v>0</v>
      </c>
      <c r="H217" s="22">
        <f t="shared" si="3"/>
        <v>0</v>
      </c>
      <c r="I217" s="22"/>
    </row>
    <row r="218" spans="1:9" ht="28.8" x14ac:dyDescent="0.3">
      <c r="A218" s="17" t="s">
        <v>69</v>
      </c>
      <c r="B218" s="17" t="s">
        <v>102</v>
      </c>
      <c r="C218" s="26" t="s">
        <v>127</v>
      </c>
      <c r="D218" s="22"/>
      <c r="E218" s="25" t="s">
        <v>317</v>
      </c>
      <c r="F218" s="23">
        <v>5</v>
      </c>
      <c r="G218" s="22">
        <v>0</v>
      </c>
      <c r="H218" s="22">
        <f t="shared" si="3"/>
        <v>0</v>
      </c>
      <c r="I218" s="22"/>
    </row>
    <row r="219" spans="1:9" ht="28.8" x14ac:dyDescent="0.3">
      <c r="A219" s="17" t="s">
        <v>69</v>
      </c>
      <c r="B219" s="17" t="s">
        <v>102</v>
      </c>
      <c r="C219" s="26" t="s">
        <v>127</v>
      </c>
      <c r="D219" s="22"/>
      <c r="E219" s="25" t="s">
        <v>318</v>
      </c>
      <c r="F219" s="23">
        <v>5</v>
      </c>
      <c r="G219" s="22">
        <v>0</v>
      </c>
      <c r="H219" s="22">
        <f t="shared" si="3"/>
        <v>0</v>
      </c>
      <c r="I219" s="22"/>
    </row>
    <row r="220" spans="1:9" x14ac:dyDescent="0.3">
      <c r="A220" s="17" t="s">
        <v>133</v>
      </c>
      <c r="B220" s="17" t="s">
        <v>134</v>
      </c>
      <c r="C220" s="18" t="s">
        <v>135</v>
      </c>
      <c r="D220" s="22"/>
      <c r="E220" s="18" t="s">
        <v>258</v>
      </c>
      <c r="F220" s="18">
        <v>1</v>
      </c>
      <c r="G220" s="22">
        <v>0</v>
      </c>
      <c r="H220" s="22">
        <f t="shared" si="3"/>
        <v>0</v>
      </c>
      <c r="I220" s="22"/>
    </row>
    <row r="221" spans="1:9" ht="28.8" x14ac:dyDescent="0.3">
      <c r="A221" s="17" t="s">
        <v>133</v>
      </c>
      <c r="B221" s="17" t="s">
        <v>134</v>
      </c>
      <c r="C221" s="18" t="s">
        <v>135</v>
      </c>
      <c r="D221" s="98">
        <v>1000</v>
      </c>
      <c r="E221" s="34" t="s">
        <v>259</v>
      </c>
      <c r="F221" s="42">
        <v>2</v>
      </c>
      <c r="G221" s="22">
        <v>0</v>
      </c>
      <c r="H221" s="22">
        <f t="shared" si="3"/>
        <v>0</v>
      </c>
      <c r="I221" s="22"/>
    </row>
    <row r="222" spans="1:9" ht="28.8" x14ac:dyDescent="0.3">
      <c r="A222" s="17" t="s">
        <v>133</v>
      </c>
      <c r="B222" s="17" t="s">
        <v>134</v>
      </c>
      <c r="C222" s="18" t="s">
        <v>135</v>
      </c>
      <c r="D222" s="98"/>
      <c r="E222" s="18" t="s">
        <v>260</v>
      </c>
      <c r="F222" s="18">
        <v>2</v>
      </c>
      <c r="G222" s="22">
        <v>0</v>
      </c>
      <c r="H222" s="22">
        <f t="shared" si="3"/>
        <v>0</v>
      </c>
      <c r="I222" s="22"/>
    </row>
    <row r="223" spans="1:9" ht="50.25" customHeight="1" x14ac:dyDescent="0.3">
      <c r="A223" s="17" t="s">
        <v>133</v>
      </c>
      <c r="B223" s="17" t="s">
        <v>134</v>
      </c>
      <c r="C223" s="18" t="s">
        <v>135</v>
      </c>
      <c r="D223" s="99" t="s">
        <v>136</v>
      </c>
      <c r="E223" s="34" t="s">
        <v>319</v>
      </c>
      <c r="F223" s="42">
        <v>3</v>
      </c>
      <c r="G223" s="22">
        <v>0</v>
      </c>
      <c r="H223" s="22">
        <f t="shared" si="3"/>
        <v>0</v>
      </c>
      <c r="I223" s="22"/>
    </row>
    <row r="224" spans="1:9" ht="28.8" x14ac:dyDescent="0.3">
      <c r="A224" s="17" t="s">
        <v>133</v>
      </c>
      <c r="B224" s="17" t="s">
        <v>134</v>
      </c>
      <c r="C224" s="18" t="s">
        <v>135</v>
      </c>
      <c r="D224" s="99"/>
      <c r="E224" s="18" t="s">
        <v>320</v>
      </c>
      <c r="F224" s="18">
        <v>3</v>
      </c>
      <c r="G224" s="22">
        <v>0</v>
      </c>
      <c r="H224" s="22">
        <f t="shared" si="3"/>
        <v>0</v>
      </c>
      <c r="I224" s="22"/>
    </row>
    <row r="225" spans="1:9" ht="28.8" x14ac:dyDescent="0.3">
      <c r="A225" s="17" t="s">
        <v>133</v>
      </c>
      <c r="B225" s="17" t="s">
        <v>134</v>
      </c>
      <c r="C225" s="18" t="s">
        <v>135</v>
      </c>
      <c r="D225" s="22"/>
      <c r="E225" s="34" t="s">
        <v>321</v>
      </c>
      <c r="F225" s="42">
        <v>4</v>
      </c>
      <c r="G225" s="22">
        <v>0</v>
      </c>
      <c r="H225" s="22">
        <f t="shared" si="3"/>
        <v>0</v>
      </c>
      <c r="I225" s="22"/>
    </row>
    <row r="226" spans="1:9" ht="57.6" x14ac:dyDescent="0.3">
      <c r="A226" s="17" t="s">
        <v>133</v>
      </c>
      <c r="B226" s="17" t="s">
        <v>134</v>
      </c>
      <c r="C226" s="18" t="s">
        <v>135</v>
      </c>
      <c r="D226" s="22"/>
      <c r="E226" s="26" t="s">
        <v>322</v>
      </c>
      <c r="F226" s="23">
        <v>5</v>
      </c>
      <c r="G226" s="22">
        <v>0</v>
      </c>
      <c r="H226" s="22">
        <f t="shared" si="3"/>
        <v>0</v>
      </c>
      <c r="I226" s="22"/>
    </row>
    <row r="227" spans="1:9" x14ac:dyDescent="0.3">
      <c r="A227" s="17" t="s">
        <v>133</v>
      </c>
      <c r="B227" s="17" t="s">
        <v>134</v>
      </c>
      <c r="C227" s="26" t="s">
        <v>137</v>
      </c>
      <c r="D227" s="22"/>
      <c r="E227" s="32" t="s">
        <v>144</v>
      </c>
      <c r="F227" s="41">
        <v>1</v>
      </c>
      <c r="G227" s="22">
        <v>0</v>
      </c>
      <c r="H227" s="22">
        <f t="shared" si="3"/>
        <v>0</v>
      </c>
      <c r="I227" s="22"/>
    </row>
    <row r="228" spans="1:9" x14ac:dyDescent="0.3">
      <c r="A228" s="17" t="s">
        <v>133</v>
      </c>
      <c r="B228" s="17" t="s">
        <v>134</v>
      </c>
      <c r="C228" s="26" t="s">
        <v>137</v>
      </c>
      <c r="D228" s="22"/>
      <c r="E228" s="34" t="s">
        <v>145</v>
      </c>
      <c r="F228" s="42">
        <v>2</v>
      </c>
      <c r="G228" s="22">
        <v>0</v>
      </c>
      <c r="H228" s="22">
        <f t="shared" si="3"/>
        <v>0</v>
      </c>
      <c r="I228" s="22"/>
    </row>
    <row r="229" spans="1:9" ht="28.8" x14ac:dyDescent="0.3">
      <c r="A229" s="17" t="s">
        <v>133</v>
      </c>
      <c r="B229" s="17" t="s">
        <v>134</v>
      </c>
      <c r="C229" s="26" t="s">
        <v>137</v>
      </c>
      <c r="D229" s="25" t="s">
        <v>138</v>
      </c>
      <c r="E229" s="34" t="s">
        <v>146</v>
      </c>
      <c r="F229" s="42">
        <v>3</v>
      </c>
      <c r="G229" s="22">
        <v>0</v>
      </c>
      <c r="H229" s="22">
        <f t="shared" si="3"/>
        <v>0</v>
      </c>
      <c r="I229" s="22"/>
    </row>
    <row r="230" spans="1:9" ht="28.8" x14ac:dyDescent="0.3">
      <c r="A230" s="17" t="s">
        <v>133</v>
      </c>
      <c r="B230" s="17" t="s">
        <v>134</v>
      </c>
      <c r="C230" s="26" t="s">
        <v>137</v>
      </c>
      <c r="D230" s="22"/>
      <c r="E230" s="34" t="s">
        <v>261</v>
      </c>
      <c r="F230" s="42">
        <v>4</v>
      </c>
      <c r="G230" s="22">
        <v>0</v>
      </c>
      <c r="H230" s="22">
        <f t="shared" si="3"/>
        <v>0</v>
      </c>
      <c r="I230" s="22"/>
    </row>
    <row r="231" spans="1:9" ht="43.2" x14ac:dyDescent="0.3">
      <c r="A231" s="17" t="s">
        <v>133</v>
      </c>
      <c r="B231" s="17" t="s">
        <v>134</v>
      </c>
      <c r="C231" s="26" t="s">
        <v>137</v>
      </c>
      <c r="D231" s="22"/>
      <c r="E231" s="26" t="s">
        <v>323</v>
      </c>
      <c r="F231" s="23">
        <v>5</v>
      </c>
      <c r="G231" s="22">
        <v>0</v>
      </c>
      <c r="H231" s="22">
        <f t="shared" si="3"/>
        <v>0</v>
      </c>
      <c r="I231" s="22"/>
    </row>
    <row r="232" spans="1:9" ht="57.6" x14ac:dyDescent="0.3">
      <c r="A232" s="17" t="s">
        <v>133</v>
      </c>
      <c r="B232" s="17" t="s">
        <v>134</v>
      </c>
      <c r="C232" s="26" t="s">
        <v>137</v>
      </c>
      <c r="D232" s="22"/>
      <c r="E232" s="18" t="s">
        <v>147</v>
      </c>
      <c r="F232" s="18">
        <v>5</v>
      </c>
      <c r="G232" s="22">
        <v>0</v>
      </c>
      <c r="H232" s="22">
        <f t="shared" si="3"/>
        <v>0</v>
      </c>
      <c r="I232" s="22"/>
    </row>
    <row r="233" spans="1:9" ht="43.2" x14ac:dyDescent="0.3">
      <c r="A233" s="17" t="s">
        <v>133</v>
      </c>
      <c r="B233" s="17" t="s">
        <v>134</v>
      </c>
      <c r="C233" s="26" t="s">
        <v>139</v>
      </c>
      <c r="D233" s="22"/>
      <c r="E233" s="32" t="s">
        <v>148</v>
      </c>
      <c r="F233" s="41">
        <v>1</v>
      </c>
      <c r="G233" s="22">
        <v>0</v>
      </c>
      <c r="H233" s="22">
        <f t="shared" si="3"/>
        <v>0</v>
      </c>
      <c r="I233" s="22"/>
    </row>
    <row r="234" spans="1:9" ht="86.4" x14ac:dyDescent="0.3">
      <c r="A234" s="17" t="s">
        <v>133</v>
      </c>
      <c r="B234" s="17" t="s">
        <v>134</v>
      </c>
      <c r="C234" s="26" t="s">
        <v>139</v>
      </c>
      <c r="D234" s="22"/>
      <c r="E234" s="34" t="s">
        <v>324</v>
      </c>
      <c r="F234" s="42">
        <v>2</v>
      </c>
      <c r="G234" s="22">
        <v>0</v>
      </c>
      <c r="H234" s="22">
        <f t="shared" si="3"/>
        <v>0</v>
      </c>
      <c r="I234" s="22"/>
    </row>
    <row r="235" spans="1:9" ht="128.25" customHeight="1" x14ac:dyDescent="0.3">
      <c r="A235" s="17" t="s">
        <v>133</v>
      </c>
      <c r="B235" s="17" t="s">
        <v>134</v>
      </c>
      <c r="C235" s="26" t="s">
        <v>139</v>
      </c>
      <c r="D235" s="32" t="s">
        <v>140</v>
      </c>
      <c r="E235" s="34" t="s">
        <v>325</v>
      </c>
      <c r="F235" s="42">
        <v>3</v>
      </c>
      <c r="G235" s="22">
        <v>0</v>
      </c>
      <c r="H235" s="22">
        <f t="shared" si="3"/>
        <v>0</v>
      </c>
      <c r="I235" s="22"/>
    </row>
    <row r="236" spans="1:9" ht="28.8" x14ac:dyDescent="0.3">
      <c r="A236" s="17" t="s">
        <v>133</v>
      </c>
      <c r="B236" s="17" t="s">
        <v>134</v>
      </c>
      <c r="C236" s="26" t="s">
        <v>139</v>
      </c>
      <c r="D236" s="22"/>
      <c r="E236" s="34" t="s">
        <v>164</v>
      </c>
      <c r="F236" s="42">
        <v>4</v>
      </c>
      <c r="G236" s="22">
        <v>0</v>
      </c>
      <c r="H236" s="22">
        <f t="shared" si="3"/>
        <v>0</v>
      </c>
      <c r="I236" s="22"/>
    </row>
    <row r="237" spans="1:9" ht="28.8" x14ac:dyDescent="0.3">
      <c r="A237" s="17" t="s">
        <v>133</v>
      </c>
      <c r="B237" s="17" t="s">
        <v>134</v>
      </c>
      <c r="C237" s="26" t="s">
        <v>139</v>
      </c>
      <c r="D237" s="22"/>
      <c r="E237" s="34" t="s">
        <v>163</v>
      </c>
      <c r="F237" s="42">
        <v>5</v>
      </c>
      <c r="G237" s="22">
        <v>0</v>
      </c>
      <c r="H237" s="22">
        <f t="shared" si="3"/>
        <v>0</v>
      </c>
      <c r="I237" s="22"/>
    </row>
    <row r="238" spans="1:9" x14ac:dyDescent="0.3">
      <c r="A238" s="17" t="s">
        <v>133</v>
      </c>
      <c r="B238" s="17" t="s">
        <v>134</v>
      </c>
      <c r="C238" s="26" t="s">
        <v>141</v>
      </c>
      <c r="D238" s="22"/>
      <c r="E238" s="32" t="s">
        <v>162</v>
      </c>
      <c r="F238" s="41">
        <v>1</v>
      </c>
      <c r="G238" s="22">
        <v>0</v>
      </c>
      <c r="H238" s="22">
        <f t="shared" si="3"/>
        <v>0</v>
      </c>
      <c r="I238" s="22"/>
    </row>
    <row r="239" spans="1:9" ht="28.8" x14ac:dyDescent="0.3">
      <c r="A239" s="17" t="s">
        <v>133</v>
      </c>
      <c r="B239" s="17" t="s">
        <v>134</v>
      </c>
      <c r="C239" s="26" t="s">
        <v>141</v>
      </c>
      <c r="D239" s="22"/>
      <c r="E239" s="34" t="s">
        <v>326</v>
      </c>
      <c r="F239" s="42">
        <v>2</v>
      </c>
      <c r="G239" s="22">
        <v>0</v>
      </c>
      <c r="H239" s="22">
        <f t="shared" si="3"/>
        <v>0</v>
      </c>
      <c r="I239" s="22"/>
    </row>
    <row r="240" spans="1:9" ht="28.8" x14ac:dyDescent="0.3">
      <c r="A240" s="17" t="s">
        <v>133</v>
      </c>
      <c r="B240" s="17" t="s">
        <v>134</v>
      </c>
      <c r="C240" s="26" t="s">
        <v>141</v>
      </c>
      <c r="D240" s="22"/>
      <c r="E240" s="34" t="s">
        <v>149</v>
      </c>
      <c r="F240" s="42">
        <v>3</v>
      </c>
      <c r="G240" s="22">
        <v>0</v>
      </c>
      <c r="H240" s="22">
        <f t="shared" si="3"/>
        <v>0</v>
      </c>
      <c r="I240" s="22"/>
    </row>
    <row r="241" spans="1:9" ht="100.8" x14ac:dyDescent="0.3">
      <c r="A241" s="17" t="s">
        <v>133</v>
      </c>
      <c r="B241" s="17" t="s">
        <v>134</v>
      </c>
      <c r="C241" s="26" t="s">
        <v>141</v>
      </c>
      <c r="D241" s="22"/>
      <c r="E241" s="26" t="s">
        <v>327</v>
      </c>
      <c r="F241" s="23">
        <v>4</v>
      </c>
      <c r="G241" s="22">
        <v>0</v>
      </c>
      <c r="H241" s="22">
        <f t="shared" si="3"/>
        <v>0</v>
      </c>
      <c r="I241" s="22"/>
    </row>
    <row r="242" spans="1:9" ht="43.2" x14ac:dyDescent="0.3">
      <c r="A242" s="17" t="s">
        <v>133</v>
      </c>
      <c r="B242" s="17" t="s">
        <v>134</v>
      </c>
      <c r="C242" s="26" t="s">
        <v>141</v>
      </c>
      <c r="D242" s="22"/>
      <c r="E242" s="34" t="s">
        <v>328</v>
      </c>
      <c r="F242" s="42">
        <v>5</v>
      </c>
      <c r="G242" s="22">
        <v>0</v>
      </c>
      <c r="H242" s="22">
        <f t="shared" si="3"/>
        <v>0</v>
      </c>
      <c r="I242" s="22"/>
    </row>
    <row r="243" spans="1:9" ht="43.2" x14ac:dyDescent="0.3">
      <c r="A243" s="17" t="s">
        <v>133</v>
      </c>
      <c r="B243" s="17" t="s">
        <v>134</v>
      </c>
      <c r="C243" s="26" t="s">
        <v>142</v>
      </c>
      <c r="D243" s="22"/>
      <c r="E243" s="25" t="s">
        <v>329</v>
      </c>
      <c r="F243" s="23">
        <v>1</v>
      </c>
      <c r="G243" s="22">
        <v>0</v>
      </c>
      <c r="H243" s="22">
        <f t="shared" si="3"/>
        <v>0</v>
      </c>
      <c r="I243" s="22"/>
    </row>
    <row r="244" spans="1:9" ht="28.8" x14ac:dyDescent="0.3">
      <c r="A244" s="17" t="s">
        <v>133</v>
      </c>
      <c r="B244" s="17" t="s">
        <v>134</v>
      </c>
      <c r="C244" s="26" t="s">
        <v>142</v>
      </c>
      <c r="D244" s="22"/>
      <c r="E244" s="34" t="s">
        <v>150</v>
      </c>
      <c r="F244" s="42">
        <v>2</v>
      </c>
      <c r="G244" s="22">
        <v>0</v>
      </c>
      <c r="H244" s="22">
        <f t="shared" si="3"/>
        <v>0</v>
      </c>
      <c r="I244" s="22"/>
    </row>
    <row r="245" spans="1:9" x14ac:dyDescent="0.3">
      <c r="A245" s="17" t="s">
        <v>133</v>
      </c>
      <c r="B245" s="17" t="s">
        <v>134</v>
      </c>
      <c r="C245" s="26" t="s">
        <v>142</v>
      </c>
      <c r="D245" s="90">
        <v>2130</v>
      </c>
      <c r="E245" s="32" t="s">
        <v>151</v>
      </c>
      <c r="F245" s="42">
        <v>3</v>
      </c>
      <c r="G245" s="22">
        <v>0</v>
      </c>
      <c r="H245" s="22">
        <f t="shared" si="3"/>
        <v>0</v>
      </c>
      <c r="I245" s="22"/>
    </row>
    <row r="246" spans="1:9" x14ac:dyDescent="0.3">
      <c r="A246" s="17" t="s">
        <v>133</v>
      </c>
      <c r="B246" s="17" t="s">
        <v>134</v>
      </c>
      <c r="C246" s="26" t="s">
        <v>142</v>
      </c>
      <c r="D246" s="90"/>
      <c r="E246" s="18" t="s">
        <v>143</v>
      </c>
      <c r="F246" s="44">
        <v>4</v>
      </c>
      <c r="G246" s="22">
        <v>0</v>
      </c>
      <c r="H246" s="22">
        <f t="shared" si="3"/>
        <v>0</v>
      </c>
      <c r="I246" s="22"/>
    </row>
    <row r="247" spans="1:9" x14ac:dyDescent="0.3">
      <c r="A247" s="17" t="s">
        <v>133</v>
      </c>
      <c r="B247" s="17" t="s">
        <v>134</v>
      </c>
      <c r="C247" s="26" t="s">
        <v>142</v>
      </c>
      <c r="D247" s="22"/>
      <c r="E247" s="34" t="s">
        <v>152</v>
      </c>
      <c r="F247" s="42">
        <v>4</v>
      </c>
      <c r="G247" s="22">
        <v>0</v>
      </c>
      <c r="H247" s="22">
        <f t="shared" si="3"/>
        <v>0</v>
      </c>
      <c r="I247" s="22"/>
    </row>
    <row r="248" spans="1:9" x14ac:dyDescent="0.3">
      <c r="A248" s="17" t="s">
        <v>133</v>
      </c>
      <c r="B248" s="17" t="s">
        <v>134</v>
      </c>
      <c r="C248" s="26" t="s">
        <v>142</v>
      </c>
      <c r="D248" s="22"/>
      <c r="E248" s="35" t="s">
        <v>161</v>
      </c>
      <c r="F248" s="45">
        <v>5</v>
      </c>
      <c r="G248" s="22">
        <v>0</v>
      </c>
      <c r="H248" s="22">
        <f t="shared" si="3"/>
        <v>0</v>
      </c>
      <c r="I248" s="22"/>
    </row>
    <row r="249" spans="1:9" x14ac:dyDescent="0.3">
      <c r="A249" s="17" t="s">
        <v>133</v>
      </c>
      <c r="B249" s="17" t="s">
        <v>153</v>
      </c>
      <c r="C249" s="26" t="s">
        <v>154</v>
      </c>
      <c r="D249" s="22"/>
      <c r="E249" s="25" t="s">
        <v>262</v>
      </c>
      <c r="F249" s="23">
        <v>1</v>
      </c>
      <c r="G249" s="22">
        <v>0</v>
      </c>
      <c r="H249" s="22">
        <f t="shared" si="3"/>
        <v>0</v>
      </c>
      <c r="I249" s="22"/>
    </row>
    <row r="250" spans="1:9" ht="28.8" x14ac:dyDescent="0.3">
      <c r="A250" s="17" t="s">
        <v>133</v>
      </c>
      <c r="B250" s="17" t="s">
        <v>153</v>
      </c>
      <c r="C250" s="26" t="s">
        <v>154</v>
      </c>
      <c r="D250" s="22"/>
      <c r="E250" s="32" t="s">
        <v>330</v>
      </c>
      <c r="F250" s="41">
        <v>2</v>
      </c>
      <c r="G250" s="22">
        <v>0</v>
      </c>
      <c r="H250" s="22">
        <f t="shared" si="3"/>
        <v>0</v>
      </c>
      <c r="I250" s="22"/>
    </row>
    <row r="251" spans="1:9" ht="28.8" x14ac:dyDescent="0.3">
      <c r="A251" s="17" t="s">
        <v>133</v>
      </c>
      <c r="B251" s="17" t="s">
        <v>153</v>
      </c>
      <c r="C251" s="26" t="s">
        <v>154</v>
      </c>
      <c r="D251" s="94" t="s">
        <v>155</v>
      </c>
      <c r="E251" s="34" t="s">
        <v>263</v>
      </c>
      <c r="F251" s="42">
        <v>3</v>
      </c>
      <c r="G251" s="22">
        <v>0</v>
      </c>
      <c r="H251" s="22">
        <f t="shared" si="3"/>
        <v>0</v>
      </c>
      <c r="I251" s="22"/>
    </row>
    <row r="252" spans="1:9" ht="43.2" x14ac:dyDescent="0.3">
      <c r="A252" s="17" t="s">
        <v>133</v>
      </c>
      <c r="B252" s="17" t="s">
        <v>153</v>
      </c>
      <c r="C252" s="26" t="s">
        <v>154</v>
      </c>
      <c r="D252" s="94"/>
      <c r="E252" s="18" t="s">
        <v>264</v>
      </c>
      <c r="F252" s="18">
        <v>3</v>
      </c>
      <c r="G252" s="22">
        <v>0</v>
      </c>
      <c r="H252" s="22">
        <f t="shared" si="3"/>
        <v>0</v>
      </c>
      <c r="I252" s="22"/>
    </row>
    <row r="253" spans="1:9" ht="28.8" x14ac:dyDescent="0.3">
      <c r="A253" s="17" t="s">
        <v>133</v>
      </c>
      <c r="B253" s="17" t="s">
        <v>153</v>
      </c>
      <c r="C253" s="26" t="s">
        <v>154</v>
      </c>
      <c r="D253" s="22"/>
      <c r="E253" s="25" t="s">
        <v>159</v>
      </c>
      <c r="F253" s="23">
        <v>4</v>
      </c>
      <c r="G253" s="22">
        <v>0</v>
      </c>
      <c r="H253" s="22">
        <f t="shared" si="3"/>
        <v>0</v>
      </c>
      <c r="I253" s="22"/>
    </row>
    <row r="254" spans="1:9" ht="28.8" x14ac:dyDescent="0.3">
      <c r="A254" s="17" t="s">
        <v>133</v>
      </c>
      <c r="B254" s="17" t="s">
        <v>153</v>
      </c>
      <c r="C254" s="26" t="s">
        <v>154</v>
      </c>
      <c r="D254" s="22"/>
      <c r="E254" s="32" t="s">
        <v>331</v>
      </c>
      <c r="F254" s="41">
        <v>5</v>
      </c>
      <c r="G254" s="22">
        <v>0</v>
      </c>
      <c r="H254" s="22">
        <f t="shared" si="3"/>
        <v>0</v>
      </c>
      <c r="I254" s="22"/>
    </row>
    <row r="255" spans="1:9" ht="28.8" x14ac:dyDescent="0.3">
      <c r="A255" s="17" t="s">
        <v>133</v>
      </c>
      <c r="B255" s="17" t="s">
        <v>153</v>
      </c>
      <c r="C255" s="26" t="s">
        <v>156</v>
      </c>
      <c r="D255" s="22"/>
      <c r="E255" s="25" t="s">
        <v>397</v>
      </c>
      <c r="F255" s="23">
        <v>1</v>
      </c>
      <c r="G255" s="22">
        <v>0</v>
      </c>
      <c r="H255" s="22">
        <f t="shared" si="3"/>
        <v>0</v>
      </c>
      <c r="I255" s="22"/>
    </row>
    <row r="256" spans="1:9" ht="28.8" x14ac:dyDescent="0.3">
      <c r="A256" s="17" t="s">
        <v>133</v>
      </c>
      <c r="B256" s="17" t="s">
        <v>153</v>
      </c>
      <c r="C256" s="26" t="s">
        <v>156</v>
      </c>
      <c r="D256" s="25" t="s">
        <v>158</v>
      </c>
      <c r="E256" s="25" t="s">
        <v>160</v>
      </c>
      <c r="F256" s="23">
        <v>2</v>
      </c>
      <c r="G256" s="22">
        <v>0</v>
      </c>
      <c r="H256" s="22">
        <f t="shared" si="3"/>
        <v>0</v>
      </c>
      <c r="I256" s="22"/>
    </row>
    <row r="257" spans="1:9" ht="187.5" customHeight="1" x14ac:dyDescent="0.3">
      <c r="A257" s="17" t="s">
        <v>133</v>
      </c>
      <c r="B257" s="17" t="s">
        <v>153</v>
      </c>
      <c r="C257" s="26" t="s">
        <v>156</v>
      </c>
      <c r="D257" s="25" t="s">
        <v>157</v>
      </c>
      <c r="E257" s="25" t="s">
        <v>265</v>
      </c>
      <c r="F257" s="23">
        <v>3</v>
      </c>
      <c r="G257" s="22">
        <v>0</v>
      </c>
      <c r="H257" s="22">
        <f t="shared" si="3"/>
        <v>0</v>
      </c>
      <c r="I257" s="22"/>
    </row>
    <row r="258" spans="1:9" ht="28.8" x14ac:dyDescent="0.3">
      <c r="A258" s="17" t="s">
        <v>133</v>
      </c>
      <c r="B258" s="17" t="s">
        <v>153</v>
      </c>
      <c r="C258" s="26" t="s">
        <v>156</v>
      </c>
      <c r="D258" s="22"/>
      <c r="E258" s="25" t="s">
        <v>332</v>
      </c>
      <c r="F258" s="23">
        <v>4</v>
      </c>
      <c r="G258" s="22">
        <v>0</v>
      </c>
      <c r="H258" s="22">
        <f t="shared" ref="H258" si="4">G258*F258</f>
        <v>0</v>
      </c>
      <c r="I258" s="22"/>
    </row>
    <row r="259" spans="1:9" ht="15" thickBot="1" x14ac:dyDescent="0.35">
      <c r="E259" s="36" t="s">
        <v>271</v>
      </c>
      <c r="F259" s="46">
        <f>SUM(F2:F258)</f>
        <v>786</v>
      </c>
      <c r="G259" s="47"/>
      <c r="H259" s="47">
        <f>SUM(H2:H258)</f>
        <v>23</v>
      </c>
    </row>
    <row r="260" spans="1:9" ht="15" thickBot="1" x14ac:dyDescent="0.35">
      <c r="E260" s="48" t="s">
        <v>272</v>
      </c>
      <c r="F260" s="95">
        <f>H259/F259</f>
        <v>2.9262086513994912E-2</v>
      </c>
      <c r="G260" s="96"/>
      <c r="H260" s="97"/>
    </row>
  </sheetData>
  <autoFilter ref="A1:I260" xr:uid="{04E4995E-895E-4320-89CF-E6C0BAF91376}"/>
  <mergeCells count="20">
    <mergeCell ref="D245:D246"/>
    <mergeCell ref="D251:D252"/>
    <mergeCell ref="F260:H260"/>
    <mergeCell ref="D196:D198"/>
    <mergeCell ref="D203:D204"/>
    <mergeCell ref="D221:D222"/>
    <mergeCell ref="D223:D224"/>
    <mergeCell ref="D120:D121"/>
    <mergeCell ref="D143:D150"/>
    <mergeCell ref="D176:D177"/>
    <mergeCell ref="D178:D179"/>
    <mergeCell ref="D186:D188"/>
    <mergeCell ref="D54:D55"/>
    <mergeCell ref="D66:D67"/>
    <mergeCell ref="D85:D87"/>
    <mergeCell ref="D6:D8"/>
    <mergeCell ref="D13:D15"/>
    <mergeCell ref="D19:D23"/>
    <mergeCell ref="D30:D32"/>
    <mergeCell ref="D47:D49"/>
  </mergeCells>
  <phoneticPr fontId="3" type="noConversion"/>
  <pageMargins left="0.45" right="0.45" top="0.75" bottom="0.75" header="0.3" footer="0.3"/>
  <pageSetup scale="52" fitToHeight="0" orientation="landscape" r:id="rId1"/>
  <headerFooter>
    <oddHeader>&amp;C&amp;"-,Bold"&amp;20DAS Self Assessment</oddHeader>
    <oddFooter>&amp;L&amp;Z&amp;F&amp;A&amp;R&amp;P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F051CFC52B354A951042D0F31073E1" ma:contentTypeVersion="3" ma:contentTypeDescription="Create a new document." ma:contentTypeScope="" ma:versionID="c515922aa2b36ffce12bcfb2e28460c2">
  <xsd:schema xmlns:xsd="http://www.w3.org/2001/XMLSchema" xmlns:xs="http://www.w3.org/2001/XMLSchema" xmlns:p="http://schemas.microsoft.com/office/2006/metadata/properties" xmlns:ns2="206e90fd-1cdc-403b-9525-8a9baabafd4e" xmlns:ns3="c11a4dd1-9999-41de-ad6b-508521c3559d" targetNamespace="http://schemas.microsoft.com/office/2006/metadata/properties" ma:root="true" ma:fieldsID="f99d2061a0c780d208ab0c9d54d8196b" ns2:_="" ns3:_="">
    <xsd:import namespace="206e90fd-1cdc-403b-9525-8a9baabafd4e"/>
    <xsd:import namespace="c11a4dd1-9999-41de-ad6b-508521c3559d"/>
    <xsd:element name="properties">
      <xsd:complexType>
        <xsd:sequence>
          <xsd:element name="documentManagement">
            <xsd:complexType>
              <xsd:all>
                <xsd:element ref="ns2:Topic_x0020_area" minOccurs="0"/>
                <xsd:element ref="ns2:Subtopic"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6e90fd-1cdc-403b-9525-8a9baabafd4e" elementFormDefault="qualified">
    <xsd:import namespace="http://schemas.microsoft.com/office/2006/documentManagement/types"/>
    <xsd:import namespace="http://schemas.microsoft.com/office/infopath/2007/PartnerControls"/>
    <xsd:element name="Topic_x0020_area" ma:index="8" nillable="true" ma:displayName="Topic area" ma:format="Dropdown" ma:internalName="Topic_x0020_area">
      <xsd:simpleType>
        <xsd:union memberTypes="dms:Text">
          <xsd:simpleType>
            <xsd:restriction base="dms:Choice">
              <xsd:enumeration value="ABSD"/>
              <xsd:enumeration value="Covid"/>
              <xsd:enumeration value="DEI"/>
              <xsd:enumeration value="Audit"/>
              <xsd:enumeration value="Building closures"/>
              <xsd:enumeration value="Administrative"/>
              <xsd:enumeration value="Legislative"/>
              <xsd:enumeration value="Statewide projects"/>
              <xsd:enumeration value="Plain language"/>
            </xsd:restriction>
          </xsd:simpleType>
        </xsd:union>
      </xsd:simpleType>
    </xsd:element>
    <xsd:element name="Subtopic" ma:index="9" nillable="true" ma:displayName="Subtopic" ma:format="Dropdown" ma:internalName="Subtopic">
      <xsd:simpleType>
        <xsd:restriction base="dms:Choice">
          <xsd:enumeration value="TOMP"/>
          <xsd:enumeration value="BillTracker"/>
        </xsd:restrict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opic_x0020_area xmlns="206e90fd-1cdc-403b-9525-8a9baabafd4e">Audit</Topic_x0020_area>
    <Subtopic xmlns="206e90fd-1cdc-403b-9525-8a9baabafd4e" xsi:nil="true"/>
  </documentManagement>
</p:properties>
</file>

<file path=customXml/itemProps1.xml><?xml version="1.0" encoding="utf-8"?>
<ds:datastoreItem xmlns:ds="http://schemas.openxmlformats.org/officeDocument/2006/customXml" ds:itemID="{1C772105-9B13-459B-9E3F-337B6F37E66E}"/>
</file>

<file path=customXml/itemProps2.xml><?xml version="1.0" encoding="utf-8"?>
<ds:datastoreItem xmlns:ds="http://schemas.openxmlformats.org/officeDocument/2006/customXml" ds:itemID="{199721EB-11D1-4579-9219-621EA151F4DF}"/>
</file>

<file path=customXml/itemProps3.xml><?xml version="1.0" encoding="utf-8"?>
<ds:datastoreItem xmlns:ds="http://schemas.openxmlformats.org/officeDocument/2006/customXml" ds:itemID="{999B1D1E-C74E-4F7B-A526-C83D0EDB7A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Scorecard</vt:lpstr>
      <vt:lpstr>DAS Adaptation</vt:lpstr>
      <vt:lpstr>Original - Edits Noted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DAS Self-Assessment Tool</dc:title>
  <dc:creator>KORMENDY Amy</dc:creator>
  <cp:lastModifiedBy>BUTLER Jessica K * DAS</cp:lastModifiedBy>
  <cp:lastPrinted>2022-07-12T18:51:39Z</cp:lastPrinted>
  <dcterms:created xsi:type="dcterms:W3CDTF">2022-05-03T21:51:55Z</dcterms:created>
  <dcterms:modified xsi:type="dcterms:W3CDTF">2022-07-12T18:59:25Z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0x01010061F051CFC52B354A951042D0F31073E1</vt:lpwstr>
  </property>
</Properties>
</file>