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17205" windowHeight="10680" tabRatio="569" firstSheet="4" activeTab="6"/>
  </bookViews>
  <sheets>
    <sheet name="By Category" sheetId="1" state="hidden" r:id="rId1"/>
    <sheet name="Template 1 Overview" sheetId="5" r:id="rId2"/>
    <sheet name="1.1. Assessment" sheetId="2" r:id="rId3"/>
    <sheet name="1.2. Risk Factor Definitions" sheetId="4" r:id="rId4"/>
    <sheet name="1.3. Risk Category Definitions" sheetId="7" r:id="rId5"/>
    <sheet name="1.4 Risk Rating Guide" sheetId="9" r:id="rId6"/>
    <sheet name="Sheet1" sheetId="10" r:id="rId7"/>
  </sheets>
  <definedNames>
    <definedName name="_xlnm._FilterDatabase" localSheetId="2" hidden="1">'1.1. Assessment'!$A$3:$M$25</definedName>
    <definedName name="_xlnm._FilterDatabase" localSheetId="0" hidden="1">'By Category'!$A$8:$P$8</definedName>
    <definedName name="_xlnm.Print_Titles" localSheetId="2">'1.1. Assessment'!$1:$4</definedName>
    <definedName name="_xlnm.Print_Titles" localSheetId="0">'By Category'!$7:$9</definedName>
  </definedNames>
  <calcPr calcId="152511"/>
  <fileRecoveryPr repairLoad="1"/>
</workbook>
</file>

<file path=xl/calcChain.xml><?xml version="1.0" encoding="utf-8"?>
<calcChain xmlns="http://schemas.openxmlformats.org/spreadsheetml/2006/main">
  <c r="E5" i="2" l="1"/>
  <c r="K89" i="1"/>
  <c r="J89" i="1"/>
  <c r="F89" i="1"/>
  <c r="K87" i="1"/>
  <c r="J87" i="1"/>
  <c r="F87" i="1"/>
  <c r="K86" i="1"/>
  <c r="J86" i="1"/>
  <c r="F86" i="1"/>
  <c r="K85" i="1"/>
  <c r="J85" i="1"/>
  <c r="F85" i="1"/>
  <c r="K84" i="1"/>
  <c r="J84" i="1"/>
  <c r="F84" i="1"/>
  <c r="K81" i="1"/>
  <c r="J81" i="1"/>
  <c r="F81" i="1"/>
  <c r="K80" i="1"/>
  <c r="J80" i="1"/>
  <c r="F80" i="1"/>
  <c r="K79" i="1"/>
  <c r="J79" i="1"/>
  <c r="F79" i="1"/>
  <c r="K78" i="1"/>
  <c r="J78" i="1"/>
  <c r="F78" i="1"/>
  <c r="K77" i="1"/>
  <c r="J77" i="1"/>
  <c r="F77" i="1"/>
  <c r="K76" i="1"/>
  <c r="J76" i="1"/>
  <c r="F76" i="1"/>
  <c r="K75" i="1"/>
  <c r="J75" i="1"/>
  <c r="F75" i="1"/>
  <c r="K74" i="1"/>
  <c r="J74" i="1"/>
  <c r="F74" i="1"/>
  <c r="K73" i="1"/>
  <c r="J73" i="1"/>
  <c r="F73" i="1"/>
  <c r="K72" i="1"/>
  <c r="J72" i="1"/>
  <c r="F72" i="1"/>
  <c r="K71" i="1"/>
  <c r="J71" i="1"/>
  <c r="F71" i="1"/>
  <c r="K70" i="1"/>
  <c r="J70" i="1"/>
  <c r="F70" i="1"/>
  <c r="K69" i="1"/>
  <c r="J69" i="1"/>
  <c r="F69" i="1"/>
  <c r="K68" i="1"/>
  <c r="J68" i="1"/>
  <c r="F68" i="1"/>
  <c r="K67" i="1"/>
  <c r="J67" i="1"/>
  <c r="F67" i="1"/>
  <c r="K66" i="1"/>
  <c r="J66" i="1"/>
  <c r="F66" i="1"/>
  <c r="K63" i="1"/>
  <c r="J63" i="1"/>
  <c r="F63" i="1"/>
  <c r="K62" i="1"/>
  <c r="J62" i="1"/>
  <c r="F62" i="1"/>
  <c r="K61" i="1"/>
  <c r="J61" i="1"/>
  <c r="F61" i="1"/>
  <c r="K60" i="1"/>
  <c r="J60" i="1"/>
  <c r="F60" i="1"/>
  <c r="K59" i="1"/>
  <c r="J59" i="1"/>
  <c r="F59" i="1"/>
  <c r="K58" i="1"/>
  <c r="J58" i="1"/>
  <c r="F58" i="1"/>
  <c r="K56" i="1"/>
  <c r="J56" i="1"/>
  <c r="F56" i="1"/>
  <c r="K54" i="1"/>
  <c r="J54" i="1"/>
  <c r="F54" i="1"/>
  <c r="K53" i="1"/>
  <c r="J53" i="1"/>
  <c r="F53" i="1"/>
  <c r="K51" i="1"/>
  <c r="J51" i="1"/>
  <c r="F51" i="1"/>
  <c r="K49" i="1"/>
  <c r="J49" i="1"/>
  <c r="F49" i="1"/>
  <c r="K48" i="1"/>
  <c r="J48" i="1"/>
  <c r="F48" i="1"/>
  <c r="K47" i="1"/>
  <c r="J47" i="1"/>
  <c r="F47" i="1"/>
  <c r="K44" i="1"/>
  <c r="J44" i="1"/>
  <c r="F44" i="1"/>
  <c r="K42" i="1"/>
  <c r="J42" i="1"/>
  <c r="F42" i="1"/>
  <c r="K41" i="1"/>
  <c r="J41" i="1"/>
  <c r="F41" i="1"/>
  <c r="K39" i="1"/>
  <c r="J39" i="1"/>
  <c r="F39" i="1"/>
  <c r="K38" i="1"/>
  <c r="J38" i="1"/>
  <c r="F38" i="1"/>
  <c r="K37" i="1"/>
  <c r="J37" i="1"/>
  <c r="F37" i="1"/>
  <c r="K34" i="1"/>
  <c r="J34" i="1"/>
  <c r="F34" i="1"/>
  <c r="K33" i="1"/>
  <c r="J33" i="1"/>
  <c r="F33" i="1"/>
  <c r="K32" i="1"/>
  <c r="J32" i="1"/>
  <c r="F32" i="1"/>
  <c r="K31" i="1"/>
  <c r="J31" i="1"/>
  <c r="F31" i="1"/>
  <c r="K30" i="1"/>
  <c r="J30" i="1"/>
  <c r="F30" i="1"/>
  <c r="K29" i="1"/>
  <c r="J29" i="1"/>
  <c r="F29" i="1"/>
  <c r="K28" i="1"/>
  <c r="J28" i="1"/>
  <c r="F28" i="1"/>
  <c r="K27" i="1"/>
  <c r="J27" i="1"/>
  <c r="F27" i="1"/>
  <c r="K26" i="1"/>
  <c r="J26" i="1"/>
  <c r="F26" i="1"/>
  <c r="K25" i="1"/>
  <c r="J25" i="1"/>
  <c r="F25" i="1"/>
  <c r="K24" i="1"/>
  <c r="J24" i="1"/>
  <c r="F24" i="1"/>
  <c r="K23" i="1"/>
  <c r="J23" i="1"/>
  <c r="F23" i="1"/>
  <c r="K22" i="1"/>
  <c r="J22" i="1"/>
  <c r="F22" i="1"/>
  <c r="K21" i="1"/>
  <c r="J21" i="1"/>
  <c r="F21" i="1"/>
  <c r="K20" i="1"/>
  <c r="J20" i="1"/>
  <c r="F20" i="1"/>
  <c r="K17" i="1"/>
  <c r="J17" i="1"/>
  <c r="F17" i="1"/>
  <c r="K16" i="1"/>
  <c r="J16" i="1"/>
  <c r="F16" i="1"/>
  <c r="K13" i="1"/>
  <c r="J13" i="1"/>
  <c r="F13" i="1"/>
  <c r="K11" i="1"/>
  <c r="J11" i="1"/>
  <c r="F11" i="1"/>
  <c r="C5" i="1"/>
</calcChain>
</file>

<file path=xl/sharedStrings.xml><?xml version="1.0" encoding="utf-8"?>
<sst xmlns="http://schemas.openxmlformats.org/spreadsheetml/2006/main" count="451" uniqueCount="412">
  <si>
    <t>Maintain good working relationship with other state agencies</t>
  </si>
  <si>
    <t>Safe guarding confidential and sensaitve information</t>
  </si>
  <si>
    <t>Use technology to help DCBS to achive its goals and objectives</t>
  </si>
  <si>
    <t>Obtain sufficient services from the State Data Center in a cost effective manner</t>
  </si>
  <si>
    <t xml:space="preserve">policies are not flexible </t>
  </si>
  <si>
    <t>IMD is working to set up training to improve awareness regarding information security</t>
  </si>
  <si>
    <t>Not able to keep up with the chaning environment</t>
  </si>
  <si>
    <t>Inventory Report/Data Accuracy</t>
  </si>
  <si>
    <t>Comments</t>
  </si>
  <si>
    <t>Contract Management</t>
  </si>
  <si>
    <t>Internal Control over Refunds</t>
  </si>
  <si>
    <t>BCD Monitoring of Local Jurisdictions (ORS 455.148)</t>
  </si>
  <si>
    <t>BCD receipt of surcharge revenues.</t>
  </si>
  <si>
    <t>OMIP oversight of claim payments made by contractor</t>
  </si>
  <si>
    <t>BCD inspections not timely or efficient.</t>
  </si>
  <si>
    <t>Prior Planned Audits--Not completed</t>
  </si>
  <si>
    <t>Payroll</t>
  </si>
  <si>
    <t>Premium Assessment</t>
  </si>
  <si>
    <t>Retaliatory Tax</t>
  </si>
  <si>
    <t>OMIP Assessments</t>
  </si>
  <si>
    <t>DFCS Licenses/Fees</t>
  </si>
  <si>
    <t>INS Licenses/Fees</t>
  </si>
  <si>
    <t>Fire Marshall Fees</t>
  </si>
  <si>
    <t>Federal Revenue (mostly OSHA)</t>
  </si>
  <si>
    <t>INS Surplus Line Premium Tax</t>
  </si>
  <si>
    <t>Fines/Forfeitures</t>
  </si>
  <si>
    <t>Management/Control of Receivership Assets</t>
  </si>
  <si>
    <t>Internal Control over Disbursements</t>
  </si>
  <si>
    <t>Expenditures &amp; Purchasing</t>
  </si>
  <si>
    <t>Performance Audits</t>
  </si>
  <si>
    <t>Information Management</t>
  </si>
  <si>
    <t>Procurement Compliance</t>
  </si>
  <si>
    <t>State Vehicles--Management of Use</t>
  </si>
  <si>
    <t>Measure of Magnitude (annual)</t>
  </si>
  <si>
    <t>Internal Control over Revenue and Cash Receipts</t>
  </si>
  <si>
    <t>Internal Control over Assets</t>
  </si>
  <si>
    <t>Cash receipts</t>
  </si>
  <si>
    <t>Control and Management of Securities Held in Trust</t>
  </si>
  <si>
    <t>Mandated Assessments</t>
  </si>
  <si>
    <t>System availability</t>
  </si>
  <si>
    <t>Data Integrity</t>
  </si>
  <si>
    <t>Conformance to Regulatory Streamlining Criteria</t>
  </si>
  <si>
    <t>Audit Topic</t>
  </si>
  <si>
    <t>Workers Benefit Fund Assessment</t>
  </si>
  <si>
    <t>Compliance with Record Retention Laws</t>
  </si>
  <si>
    <t>OMIP Insurance Premium</t>
  </si>
  <si>
    <t>Self-insured employers and employer groups.</t>
  </si>
  <si>
    <t xml:space="preserve"> </t>
  </si>
  <si>
    <t>Purchase/Spots Card Review</t>
  </si>
  <si>
    <t>Other areas</t>
  </si>
  <si>
    <t>Succession Planning</t>
  </si>
  <si>
    <t xml:space="preserve">DAS and/or DCBS policies and procedures are not followed. </t>
  </si>
  <si>
    <t>Data Security Hard Copies</t>
  </si>
  <si>
    <t>Timekeeping</t>
  </si>
  <si>
    <t>Employers may not be billed/paying and should be.</t>
  </si>
  <si>
    <t>Duplicate refunds may be issued</t>
  </si>
  <si>
    <t>Unauthorized refunds may be issued.</t>
  </si>
  <si>
    <t xml:space="preserve">Inventory counts not taken or documented. </t>
  </si>
  <si>
    <t>Out of compliance with DCBS and/or state policies</t>
  </si>
  <si>
    <t>Employees do not have overall awareness or concern for security.</t>
  </si>
  <si>
    <t xml:space="preserve">Lack of public trust if sensitive data was exposed. </t>
  </si>
  <si>
    <t>Manual times sheets are subject to human error.</t>
  </si>
  <si>
    <t xml:space="preserve">High employee turnover. </t>
  </si>
  <si>
    <t xml:space="preserve">Managers may not have skills or resources required to implement succession planning consistently across all DCBS programs. </t>
  </si>
  <si>
    <t>Impact Factors</t>
  </si>
  <si>
    <t>Magnitude</t>
  </si>
  <si>
    <t>Failure to meet goals</t>
  </si>
  <si>
    <t>Total Impact Score</t>
  </si>
  <si>
    <t>Decrease to premiums causes increase to assessments.</t>
  </si>
  <si>
    <t>Too high of an increase to premiums, prices enrollees out of the plan</t>
  </si>
  <si>
    <t xml:space="preserve">As assessment continue to increase, carrier support could be threatened. </t>
  </si>
  <si>
    <t>Complexity</t>
  </si>
  <si>
    <t>Internal Controls</t>
  </si>
  <si>
    <t>Regulatory Compliance</t>
  </si>
  <si>
    <t>New policies and procedure</t>
  </si>
  <si>
    <t>Payroll obligations are not accurately calculated and not paid timely.</t>
  </si>
  <si>
    <t>Policies and procedures are not followed to provide reasonable assurance that hours worked and leave are properly recorded and accounted for.</t>
  </si>
  <si>
    <t>Policies and procedures are not followed to provided reasonable assurance that the SPOTS cards are used properly</t>
  </si>
  <si>
    <t>Review of Leave with out pay</t>
  </si>
  <si>
    <t>Travel Expenditures Payment Process</t>
  </si>
  <si>
    <t>User Access Management./Protection of confidential information.</t>
  </si>
  <si>
    <t xml:space="preserve">Controls may not prevent duplicate payments, payment for services not rendered, or supplies not received. </t>
  </si>
  <si>
    <t xml:space="preserve">Deliverables, roles, and responsibilities, and payments schedules may not be clearly defined. </t>
  </si>
  <si>
    <t xml:space="preserve">Contract may not be appropriate or fairly awarded. </t>
  </si>
  <si>
    <t>Payments may exceed amounts set in contracts.</t>
  </si>
  <si>
    <t>Total Score</t>
  </si>
  <si>
    <t>Accounts  Receivable</t>
  </si>
  <si>
    <t>Collections</t>
  </si>
  <si>
    <t>Performance Measurement System Integrity Review</t>
  </si>
  <si>
    <t>Budget Process</t>
  </si>
  <si>
    <t>Non-compliance could result in unstable funding for legislatively approved programs and services during uncertain economic times</t>
  </si>
  <si>
    <t xml:space="preserve">Insufficient desk procedures.  </t>
  </si>
  <si>
    <t xml:space="preserve">Insufficient automation of underlining system information.  Will be looked at in the future for consistency among divisions. </t>
  </si>
  <si>
    <t>Fragmentation of purchases.</t>
  </si>
  <si>
    <t>Employer could be fined (in error) if information in not interpreted correctly.</t>
  </si>
  <si>
    <t>Insurers may not be reporting correctly.</t>
  </si>
  <si>
    <t xml:space="preserve">Company can file an amended financial statement.  Could trigger a significant refund.  May not have a review if an amended return is filed. </t>
  </si>
  <si>
    <t>Are amended returns review by both insurance and FABS</t>
  </si>
  <si>
    <t>Risk when insurers file amended returns, and we have already forwarded money to Fire Marshall.</t>
  </si>
  <si>
    <t>Risk when insurers file amended returns, and we have already forwarded money to General Fund.</t>
  </si>
  <si>
    <t>OMIP Board, made up of insurers, review and agree on assessments. Insurers are participants on the board and decision making.  Received a federal grant to offset pool of losses.</t>
  </si>
  <si>
    <t xml:space="preserve"># of programs and allocating administrative cost and other agency costs.  Many different funding structures for programs. </t>
  </si>
  <si>
    <t>Insurance Agent licensing to DOB</t>
  </si>
  <si>
    <t>Possibility of federal funds not spent according to grant.</t>
  </si>
  <si>
    <t xml:space="preserve">SHIBA supplemental grant not stable.   Also DHS funding may not be stable.  Risk we may not be performing all functions expected. </t>
  </si>
  <si>
    <t>Are fines going to appropriate area.</t>
  </si>
  <si>
    <t xml:space="preserve">Risk with CC transactions, having access to CC#'s. </t>
  </si>
  <si>
    <t>AR - do not have an effective aging of accounts receivable.  Some of the accounts are very old.  (90% are NCE penalties)</t>
  </si>
  <si>
    <t>If not refunded within two years, goes as unclaimed property.</t>
  </si>
  <si>
    <t xml:space="preserve">No specific personnel assigned to manage contracts. </t>
  </si>
  <si>
    <t xml:space="preserve">Potential for kickbacks. </t>
  </si>
  <si>
    <t>Payments not paid timely, or out of wrong fund.  (Charge could overdraw incorrect program.)</t>
  </si>
  <si>
    <t>Out of compliance with DCBS, State, policies and federal tax policies.</t>
  </si>
  <si>
    <t xml:space="preserve">Tax implications if not paid correctly.  If state does not maintain an accountable plan. </t>
  </si>
  <si>
    <t>Fund Balances</t>
  </si>
  <si>
    <t xml:space="preserve">Excessive fund levels could be seen as a resource outside the program area.  Excessive could also kick money to General Fund. Interest earnings on cash and investments plays a role also. </t>
  </si>
  <si>
    <t xml:space="preserve">If cost allocation review were not done one program could be overcharged and another undercharged. </t>
  </si>
  <si>
    <t xml:space="preserve">If report is not accurate or value carrying is not accurate.  May not get value back from items replaced. </t>
  </si>
  <si>
    <t xml:space="preserve">Risk state vehicle is used for mix of state and personal use.  </t>
  </si>
  <si>
    <t xml:space="preserve">Employees not maintaining "Safer Driving" training. </t>
  </si>
  <si>
    <t>Rules are not clear enough. (Who to make payable.  What type of securities.  Where it is held.  Who has authority to access paper.</t>
  </si>
  <si>
    <t>Not following Statute and inadequate deposits held.</t>
  </si>
  <si>
    <t>Not taking care of all business involved when taking control of a business. (I.e. taking over a collection agency.)</t>
  </si>
  <si>
    <t>Employees do not have overall awareness, concern, or employ awareness and concern for security.</t>
  </si>
  <si>
    <t xml:space="preserve">Backdoor access, getting into one program with sensitive information through another program. </t>
  </si>
  <si>
    <t xml:space="preserve">Funds are transmitted to us and would not be able to reconcile amounts received with detail. </t>
  </si>
  <si>
    <t>Consumers are not able to perform business on-line.</t>
  </si>
  <si>
    <t>Inaccurate data is collected, interpreted, or acted upon (decisions made based on inaccurate data.)</t>
  </si>
  <si>
    <t xml:space="preserve">Failure to comply with OAR for record retention.  </t>
  </si>
  <si>
    <t xml:space="preserve">If data is not destroyed and public records request comes in, must provide data. </t>
  </si>
  <si>
    <t xml:space="preserve">SDC and third party may not have valid, tested plans in place. </t>
  </si>
  <si>
    <t>Review of FMLA/OFLA</t>
  </si>
  <si>
    <t xml:space="preserve">Not identifying cases where FMLA/OFLA are factors in leave being approved. </t>
  </si>
  <si>
    <t xml:space="preserve">Lack of compliance with collective bargaining contract. </t>
  </si>
  <si>
    <t>Employer/employee not correctly reporting process.  Process are not followed.</t>
  </si>
  <si>
    <t xml:space="preserve">Employee loss of benefit status if not managed corrected. </t>
  </si>
  <si>
    <t xml:space="preserve">Credibility of regulatory agency not regulating.  </t>
  </si>
  <si>
    <t xml:space="preserve">Risk of state agency taking action against local jurisdictions. </t>
  </si>
  <si>
    <t>BCD is tracking complaints from contractors and consumers.</t>
  </si>
  <si>
    <t>Do not allocate surcharge appropriately according to statute.</t>
  </si>
  <si>
    <t xml:space="preserve">Insufficient oversight of third party administrators practices. </t>
  </si>
  <si>
    <t>Change in personnel impacts divisions.</t>
  </si>
  <si>
    <t xml:space="preserve">Information used in performance measures is inaccurate or misleading. </t>
  </si>
  <si>
    <t xml:space="preserve">Possible under funding/over funding.  Do not have clear idea how many new agents are coming into the program. </t>
  </si>
  <si>
    <t xml:space="preserve">Tightly controlled by Federal Gov., drawn after the fact. Frequently have to send financial statement with draw down request.  </t>
  </si>
  <si>
    <t xml:space="preserve">Departments actions are based on best information at the time, that information can change after fines/penalties have already been collected.  </t>
  </si>
  <si>
    <t xml:space="preserve">L2K, posting receipts, posts as of the date we (DCBS) enter the information, which could be a day or two later than receipt.  </t>
  </si>
  <si>
    <t xml:space="preserve">Rate volatility if not managed properly or accurately. </t>
  </si>
  <si>
    <t xml:space="preserve">On permanently assigned vehicle, if not managed, risk not having enough miles to maintain. </t>
  </si>
  <si>
    <t>Highly visible when using a state vehicle.  Could impact credibility (I.e. inspection of tavern, car parked outside.)</t>
  </si>
  <si>
    <t xml:space="preserve">Monetary implications for not following DAS guidelines with state vehicles. </t>
  </si>
  <si>
    <t>DFCS, WCD, Insurance - risk we do not get full disclosure from US Bank. (surety and workers comp - bulk)  Do not report surety and letters of credit.)</t>
  </si>
  <si>
    <t xml:space="preserve">Do not notify timely that they have substituted instrument on deposit, or they have cashed out instrument, or do not take out earnings on instrument. </t>
  </si>
  <si>
    <t>Irrevocable letter of credit</t>
  </si>
  <si>
    <t xml:space="preserve">Failure to call upon the letter of credit timely. </t>
  </si>
  <si>
    <t xml:space="preserve">Access not cut off quick enough.  Leading to unauthorized access. </t>
  </si>
  <si>
    <t xml:space="preserve">Fail to pay their share of premium assessments (taxes).  Misreporting payroll could affect assessment. </t>
  </si>
  <si>
    <t>Review of Business Continuity Plan</t>
  </si>
  <si>
    <t xml:space="preserve">The BCP may not provide appropriate assurances DCBS can continue its critical business process in the event of a disaster.  </t>
  </si>
  <si>
    <t>Do not receive correct amount of surcharge (surcharge added to permit and not turned over to state.)</t>
  </si>
  <si>
    <t xml:space="preserve">Wrongful termination. Employees terminated on false pretense. </t>
  </si>
  <si>
    <t>Up-to-date leave accruals are not available.</t>
  </si>
  <si>
    <t>Probability Factors</t>
  </si>
  <si>
    <t>Impact on Creditability</t>
  </si>
  <si>
    <t>Total Probability Factors</t>
  </si>
  <si>
    <t>Audit process does not detect problems.   May include, employer who does not meet standards given self-insured status.</t>
  </si>
  <si>
    <t>Risk that fines could be assessed/calculated in error.  Inconsistency can impact regulated industry.</t>
  </si>
  <si>
    <t xml:space="preserve">Inconsistent application of determination of Leave without Pay, can cause union issues, as well as moral.  Not following contractual language. </t>
  </si>
  <si>
    <t>Overpayment may not be recovered.  May also cause adverse public perception.</t>
  </si>
  <si>
    <t xml:space="preserve">Failure to comply impacts ability to respond to public records request.  If data is not destroyed and public records request comes in, must provide data. </t>
  </si>
  <si>
    <t xml:space="preserve">Entity is in bankruptcy, court may decide how it is used. Also, co. sells and new company may be bankrupt before sale is discovered. </t>
  </si>
  <si>
    <t>Risk of whether or not you can actually collect on it.  Where securities are held, the accessibility of instrument.</t>
  </si>
  <si>
    <t xml:space="preserve">Decrease moral when reimbursements are not timely.  Travel claim could be fraudulent. </t>
  </si>
  <si>
    <t xml:space="preserve">Smaller programs could be under funded, that impacts the regulatory ability. Flip side, could be over funded if not calculated corrected - could loose credibility. Cost allocation mitigates. </t>
  </si>
  <si>
    <t xml:space="preserve">Not all programs on License 2000, currently run 2 systems - one legacy.  Issue with L2K, credited to wrong account.  Could be between divisions. </t>
  </si>
  <si>
    <t>Cash receipts not recorded and deposited timely.   Could be miscoded.</t>
  </si>
  <si>
    <t>Funds forwarded to Fire Marshall.</t>
  </si>
  <si>
    <t xml:space="preserve">Appears to be good controls in place.  </t>
  </si>
  <si>
    <t xml:space="preserve">Balance is audited by SOS Audits Division.  Internal Controls have not been reviewed.  Insurance is most of balance and has policies and procedures in place. </t>
  </si>
  <si>
    <t>HR - Recruitment and selection</t>
  </si>
  <si>
    <t xml:space="preserve">Human Resources staff turnover in past few years. </t>
  </si>
  <si>
    <t xml:space="preserve">DCBS regulatory streamlining projects were reviewed against streamlining criteria. </t>
  </si>
  <si>
    <t xml:space="preserve">Email archiving is still an issue, some may not be saving emails at should be saved.  Could become part of document imaging initiative. </t>
  </si>
  <si>
    <t xml:space="preserve">Failure to properly plan and execute disaster recovery will impact agencies ability to serve stakeholders. </t>
  </si>
  <si>
    <t xml:space="preserve">Policies in place.  Fund balances are reviewed quarterly (FABS reviews for validity of $) and compared to forecast.  </t>
  </si>
  <si>
    <t>DCBS Disaster Recovery (specific to IT, BCP see below)</t>
  </si>
  <si>
    <t>Policies and procedures in place, not always followed.  Regular reminders go to time keepers, who in turn should pass on to staff affected.  DAS also reviews for leave without pay.</t>
  </si>
  <si>
    <t xml:space="preserve">Reviewed in 2005, BCD is currently implementing recommendations from review. </t>
  </si>
  <si>
    <t>Placeholder for future</t>
  </si>
  <si>
    <t xml:space="preserve">Violation of DAS procurement and also SPOTS OAM 55.30. </t>
  </si>
  <si>
    <t>New system (ERBP) will simplify/automate updates, audit processes, etc.  DCBS has a policy on BCP, DAS also has a statewide policy.</t>
  </si>
  <si>
    <t xml:space="preserve">Good Internal Controls. Division budgets are reviewed by FABS. Agency budget is audited by both DAS &amp; LFO.  </t>
  </si>
  <si>
    <t xml:space="preserve">HR - Employee relations and Performance Management. </t>
  </si>
  <si>
    <t>HR - Organizational development and training</t>
  </si>
  <si>
    <t>HR - Safety and Health</t>
  </si>
  <si>
    <t>Good review with reports prior to going out.  DAS (OPB) reviews, reports are reviewed by Ways and Means.  Risk of material misstatement due to data integrity is low.  Possible risk with manual collection of data.</t>
  </si>
  <si>
    <t xml:space="preserve">Inadequate deposits.  Inadequate assessment of programmatic requirement of groups. </t>
  </si>
  <si>
    <t xml:space="preserve">Risk not following policies/procedures for recruitment, collective bargaining agreements, State and Federal policies when hiring. </t>
  </si>
  <si>
    <t>Required training not provided.</t>
  </si>
  <si>
    <t xml:space="preserve">State laws and bargain agreements with regard to workers comp not followed. </t>
  </si>
  <si>
    <t xml:space="preserve">Violation of State and/or Federal laws.  Not following contract language. </t>
  </si>
  <si>
    <t>Internal control of cash flow when valid reimbursements are not made timely.  (I.e. Weyerhouser not requesting reimbursement for retro program for three years.) Exception report for those who have been requesting reimbursement and stop requesting.</t>
  </si>
  <si>
    <t xml:space="preserve">Safety and well-being of employees not maintained. </t>
  </si>
  <si>
    <t>e-docket</t>
  </si>
  <si>
    <t xml:space="preserve">New system coming, hopefully in 2008.  Will initially only be available internally.  </t>
  </si>
  <si>
    <t>Audit completed 2007</t>
  </si>
  <si>
    <t xml:space="preserve">Funds collected by TPA.  Significant source of revenue to operations and customers. </t>
  </si>
  <si>
    <t xml:space="preserve">Internal Controls audited in 2000.   Section has new audits in place, criteria has been established and reports are run to look for anomalies.  Anomalies not easily explained are selected for review. </t>
  </si>
  <si>
    <t>Contract timelines may not be met, deliverables not obtained, and reviewed prior to payment. Failure to timely renew contracts.</t>
  </si>
  <si>
    <t xml:space="preserve">Controls may be insufficient to prevent unauthorized/inappropriate expenditure of funds. </t>
  </si>
  <si>
    <t xml:space="preserve">Controls may be insufficient to prevent unauthorized or inappropriate expenditure of funds. </t>
  </si>
  <si>
    <t>Audited in 2005, follow-up review completed in 2007</t>
  </si>
  <si>
    <t>Each Letter of Credit is very different.  Each one has its own unique attributes and way of being called.  WCD has an inventorying and list particulars with each.</t>
  </si>
  <si>
    <t xml:space="preserve">DCBS Application Development Life Cycle (ADLC) Methodology </t>
  </si>
  <si>
    <t>A comprehensive ADLC may not exist or be followed during software development.</t>
  </si>
  <si>
    <t>Serves as a checklist for development specialist to ensure all steps are followed appropriately.  - Is currently going through an internal review.</t>
  </si>
  <si>
    <t>BCP is not fully tested. There is no process in place to maintain and periodically test the plan.</t>
  </si>
  <si>
    <t>HRS has had more changes in management this year, reassess in 2008.</t>
  </si>
  <si>
    <t>In process of RFP.  If current vendor is not selected for the next contract there could be risks with the transfer of data to new vendor</t>
  </si>
  <si>
    <t xml:space="preserve">ISS (Information Security Subcommittee) formed to work on data security.  DAS issued new security policies.  </t>
  </si>
  <si>
    <t xml:space="preserve">Employees are not consistently re-signing employee policies on an annual basis. </t>
  </si>
  <si>
    <t xml:space="preserve">This was a fairly high level of concern for many mangers. </t>
  </si>
  <si>
    <t xml:space="preserve">Not a high risk area, over all the employee morale appears higher than the 2006 review. </t>
  </si>
  <si>
    <t>Employee Morale</t>
  </si>
  <si>
    <t>Assessment dollars doubled between 2006 and 2007, trend is expected to continued upwards.</t>
  </si>
  <si>
    <t>Funds up 36% of 2006 figure</t>
  </si>
  <si>
    <t>Appeals process in place.  Increase of 12% over 2006.</t>
  </si>
  <si>
    <t>Appears to be good internal controls.  High concern area for employees receiving reimbursements. Increased 82% over 2006.</t>
  </si>
  <si>
    <t>Tracking system maintained by IMD, payroll &amp; personnel administer.  Policies &amp; procedures in place, but not always followed.  Payroll performs regular review.</t>
  </si>
  <si>
    <t>Lack of employee understanding and knowledge around the BCP.</t>
  </si>
  <si>
    <t xml:space="preserve"> Potential Risks</t>
  </si>
  <si>
    <t>On track for January 2008</t>
  </si>
  <si>
    <t xml:space="preserve">Insufficient project controls in place to manage a project of this size and complexity. </t>
  </si>
  <si>
    <t xml:space="preserve">Audited Summer 2007.  Dollars increased 30% over 2006 figures. Only needs a brief review and follow-up. </t>
  </si>
  <si>
    <t>Information for processes may not be in place to ensure logical assess to computer resources are restricted to authorized users based on need to view, add, change, or delete.</t>
  </si>
  <si>
    <t xml:space="preserve">Controls may not prevent compromise of confidentiality and integrity.  May not also prevent Hacker. </t>
  </si>
  <si>
    <t>Risk with telecommuting. (write down passwords, do not log off)</t>
  </si>
  <si>
    <t>Some division have completed Data Steward training.  New policies and procedures from both DAS and DCBS.</t>
  </si>
  <si>
    <t xml:space="preserve">Process is complex and manual, leaves room for error.  Many systems.  72% increase over 2006; included a $4.1 loan repayment. </t>
  </si>
  <si>
    <t xml:space="preserve">WCD has policies and procedures in place; as well as inventory listing.  Waiting for Inventory and procedures from DFCS.  </t>
  </si>
  <si>
    <t>If budget process is not done, there is no expenditure authority for next fiscal cycle,  no opportunity for new program or enhancements. No money for services or FTE.</t>
  </si>
  <si>
    <t xml:space="preserve">Continues to work with IMD to review fund balance report and project out 5 years, anticipating upcoming costs &amp; comparing to fees, so regulatory decision can be based on consistent info. </t>
  </si>
  <si>
    <t>Appears to be good internal controls. Payroll area revamped to limit access of non-payroll employees</t>
  </si>
  <si>
    <t>Highly visible project with vocal stakeholders; also multiple jurisdictions involved.</t>
  </si>
  <si>
    <t xml:space="preserve">Division is still looking at performing an internal review of this area. </t>
  </si>
  <si>
    <t xml:space="preserve">Position filled in April 2007, no reviews done yet. </t>
  </si>
  <si>
    <t xml:space="preserve">Bill passed through session.   In RFP process to find a software product and QA consultant.  Assigned skilled project managers. Developing comprehensive communication plan. </t>
  </si>
  <si>
    <t>Oversight of claim payments made by Sedgwick (CMS)</t>
  </si>
  <si>
    <t xml:space="preserve">Balance is decreasing, decreased 8.5% from 2006.  Lots of regulation both internal and external with Receivership Assets.  DFCS down to 1, Ins Div   currently has all non-domestice receiverships. </t>
  </si>
  <si>
    <t>BCD Licenses/Fees (including surcharge)</t>
  </si>
  <si>
    <t xml:space="preserve">Insurance funding has been stable for years.  Annual funding study done. Business case looking into potentially switching systems, currently underway.  </t>
  </si>
  <si>
    <t xml:space="preserve">Permit fees - risk in the complexity of legacy systems.  Could double bill, may not bill properly. New process in place to review for potential duplicate billings. </t>
  </si>
  <si>
    <t xml:space="preserve">Last reviewed in 2002.    Frequent review recently, regarding license fees - fees adequately represent the license fees.  New segregation of duties in place 2007. </t>
  </si>
  <si>
    <t xml:space="preserve">Additional comments:  Believe this is a highly regulated area.  Do a brief documentation review of process and procedures and internal controls.  </t>
  </si>
  <si>
    <r>
      <t xml:space="preserve">System shows SSN#'s of all 60,000 licenses.  Banking information from NAIC, also contains SSN#. </t>
    </r>
    <r>
      <rPr>
        <b/>
        <sz val="10"/>
        <rFont val="Arial"/>
        <family val="2"/>
      </rPr>
      <t xml:space="preserve"> Division has limited who has access to screens.</t>
    </r>
    <r>
      <rPr>
        <sz val="10"/>
        <rFont val="Arial"/>
        <family val="2"/>
      </rPr>
      <t xml:space="preserve"> </t>
    </r>
  </si>
  <si>
    <t xml:space="preserve">Risk of divisions not turning over accounts to collections in FABS, per FIN 11.   Note: It was discovered one division had not been turning AR's over to collections.  Limited review will be done to see if divisons are following policy. </t>
  </si>
  <si>
    <r>
      <t xml:space="preserve">ISS (Information Security Subcommittee) formed in the summer of 2006 to work on data security.  Laptops that may contain sensitive information were encrypted.  DAS issued new security policies.  </t>
    </r>
    <r>
      <rPr>
        <b/>
        <sz val="10"/>
        <rFont val="Arial"/>
        <family val="2"/>
      </rPr>
      <t xml:space="preserve">New changes coming.  Consider reviewing in 2009 after changes have been implemented. </t>
    </r>
  </si>
  <si>
    <t xml:space="preserve">Issues with interface with CARS systems.   </t>
  </si>
  <si>
    <t>Bankruptcy risk of surety bonding company.  (If company assuring goes bankrupt.)</t>
  </si>
  <si>
    <t>In process of finalizing new contract, same contractor was selected in new RFP process.</t>
  </si>
  <si>
    <t>66% turnover of staff.</t>
  </si>
  <si>
    <t xml:space="preserve">Appropriate funding may not be requested during budget process.  </t>
  </si>
  <si>
    <r>
      <t xml:space="preserve">With recent warrant authority, has given more teeth.  Collected more.  CABS system being used since 2004, has not had an audit. </t>
    </r>
    <r>
      <rPr>
        <b/>
        <sz val="10"/>
        <rFont val="Arial"/>
        <family val="2"/>
      </rPr>
      <t xml:space="preserve"> Major upgrades should be done in winter of 2007/2008 to the system.  Note: The audit has been completed and the reports were issued in April.</t>
    </r>
  </si>
  <si>
    <r>
      <t xml:space="preserve">Audit in process.  Hope to complete before year end.  </t>
    </r>
    <r>
      <rPr>
        <b/>
        <sz val="10"/>
        <rFont val="Arial"/>
        <family val="2"/>
      </rPr>
      <t>Note: The audit has been completed, and the report was issued in April 2008.</t>
    </r>
  </si>
  <si>
    <t>Department of Consumer and Business Services</t>
  </si>
  <si>
    <t>Internal Audits</t>
  </si>
  <si>
    <t>File Location:</t>
  </si>
  <si>
    <t>Audit 08-03</t>
  </si>
  <si>
    <t>Risk Assesstment</t>
  </si>
  <si>
    <t>Balance is decreasing, decreased 8.5% from 2006.  Lots of regulation both internal and external with Receivership Assets.  DFCS down to 1, Ins Div   currently has all non-domestice receiverships.  Note: we plan to start the audit in October 2008</t>
  </si>
  <si>
    <t>Sensitive information is received from the Employment department.  Employment has limited access to screens with SSNs.  May not be a need to have SSN#'s.  Risk of not shredding confidential information.</t>
  </si>
  <si>
    <t xml:space="preserve">Internal Controls reviewed 2001.  FABS &amp; IMD have a reconciliation process in place.   </t>
  </si>
  <si>
    <t>Licenses - New License 2000 system.  Risk of developing the E-permit systemt.</t>
  </si>
  <si>
    <t>Unauthorized persons have access to sensitive data, due to location of Payroll staff and storage of reports.  Payroll reports are not stored at a secure location.</t>
  </si>
  <si>
    <r>
      <t xml:space="preserve">Appears to be good internal controls.  Has not had a recent review. </t>
    </r>
    <r>
      <rPr>
        <b/>
        <sz val="10"/>
        <rFont val="Arial"/>
        <family val="2"/>
      </rPr>
      <t xml:space="preserve"> Note: The audit has been completed by July 2008.  There are no significant internal control weaknesses.</t>
    </r>
  </si>
  <si>
    <t>Asset records not properly maintained.  We have not properly amortize software over $5,000</t>
  </si>
  <si>
    <r>
      <t xml:space="preserve">DCBS moved computer servers to SDC in 12/06.  Systems may take longer to bring back up than in the past.  </t>
    </r>
    <r>
      <rPr>
        <b/>
        <sz val="10"/>
        <rFont val="Arial"/>
        <family val="2"/>
      </rPr>
      <t xml:space="preserve">Note: In April 2008, DCBS has moved some of the computer servers from SDC back to L&amp;I building due to lack of power in SDC building.  </t>
    </r>
  </si>
  <si>
    <t>Maintancenace agreements are not revnewed by SDC in at timely manner.   Inexperienced IS staff responding to DCBS Concerns.</t>
  </si>
  <si>
    <t xml:space="preserve">Inaccurate data is processed. </t>
  </si>
  <si>
    <t xml:space="preserve">DCBS has migrated from the Wang system to the Oracle. </t>
  </si>
  <si>
    <t>Do not get sufficient support from SDC</t>
  </si>
  <si>
    <t>E-permitting</t>
  </si>
  <si>
    <t xml:space="preserve">Complex architecture.  Many options and variable components. </t>
  </si>
  <si>
    <t>Economic downturn</t>
  </si>
  <si>
    <t>Mortgage lending, Building</t>
  </si>
  <si>
    <t>IT Audits</t>
  </si>
  <si>
    <t>Recruit Qualified Employees</t>
  </si>
  <si>
    <t>Objectives:</t>
  </si>
  <si>
    <t>Create and Implement Succession Plan</t>
  </si>
  <si>
    <t>Ensure Policy and Procedures are updated and followed by Staffs</t>
  </si>
  <si>
    <t>Ensure Sufficient Funding for the Programs</t>
  </si>
  <si>
    <t>Balancing internal control and efficiency</t>
  </si>
  <si>
    <t>decentralization</t>
  </si>
  <si>
    <t>Ensure staffs understand organization goals and objectives</t>
  </si>
  <si>
    <t>Chargeback</t>
  </si>
  <si>
    <t xml:space="preserve">Customer Risks
</t>
  </si>
  <si>
    <t xml:space="preserve">Operational Risks
</t>
  </si>
  <si>
    <t xml:space="preserve">Financial Risks
</t>
  </si>
  <si>
    <t>Total Risk Score</t>
  </si>
  <si>
    <t>Definition</t>
  </si>
  <si>
    <t>Factor</t>
  </si>
  <si>
    <t>Template 1.2. Risk Factor Definitions</t>
  </si>
  <si>
    <t>Key Feature</t>
  </si>
  <si>
    <t>Uses specific risks, risk factors, and risk categories</t>
  </si>
  <si>
    <t>Risk Identification Characteristics</t>
  </si>
  <si>
    <t>Example 1: Hybrid  Model—Templates</t>
  </si>
  <si>
    <t>Annual Risk Assessment for Multiple Audit Topics</t>
  </si>
  <si>
    <t>Template 1.1</t>
  </si>
  <si>
    <t>Template 1.2</t>
  </si>
  <si>
    <t>Risk Factor Definitions</t>
  </si>
  <si>
    <t>Template 1.3</t>
  </si>
  <si>
    <t>Risk CategoryDefinitions</t>
  </si>
  <si>
    <t>Risk Category</t>
  </si>
  <si>
    <t>Operational Risk</t>
  </si>
  <si>
    <t>Financial Risk</t>
  </si>
  <si>
    <t>Information Technology the risk of loss due to inadequate security, confidentiality, integrity, capability
or availability of systems affecting an organization’s operations, assets, customers,
shareholders or employees.</t>
  </si>
  <si>
    <t>Compliance Risk</t>
  </si>
  <si>
    <t xml:space="preserve">Financial risk is any risk that is related to financing the operations of an organization.  Specifically, financial risk is generally concerned with an organization's cash flow and related transactions.  </t>
  </si>
  <si>
    <t>Template 1.1. Annual Risk Assessment</t>
  </si>
  <si>
    <t>Example: Accounts Receivable</t>
  </si>
  <si>
    <t>Business units provide erroneous data to Financial Services.</t>
  </si>
  <si>
    <t>Revenue is not collected.</t>
  </si>
  <si>
    <t>Accounts receivable process does not meet state guidelines.</t>
  </si>
  <si>
    <t xml:space="preserve">Information Technology Risks 
</t>
  </si>
  <si>
    <t xml:space="preserve">Reputation Risks 
</t>
  </si>
  <si>
    <t>SFMA is unable to process billing information.</t>
  </si>
  <si>
    <t>Customers lose trust in billing process.</t>
  </si>
  <si>
    <t>Organizational Risk</t>
  </si>
  <si>
    <t xml:space="preserve">Comments on Risk Factors / Mitigating Factors
</t>
  </si>
  <si>
    <t xml:space="preserve">Organizational Risks
</t>
  </si>
  <si>
    <t xml:space="preserve">Compliance Risks
</t>
  </si>
  <si>
    <t>Information Technology Risk</t>
  </si>
  <si>
    <t>Reputation Risk</t>
  </si>
  <si>
    <t>Customer Risk</t>
  </si>
  <si>
    <t xml:space="preserve">Operational risk is the possibility of an even or condition occurring that will influence the ability of an organization to achieve its objectives through the transformation of inputs into outputs.  
Operational risk arises from the potential that inadequate information systems, operational problems, breaches in internal controls, fraud, or unforeseen catastrophes will result in unexpected losses. Operational - the risk of direct or indirect loss resulting from inadequate or failed internal processes, people, strategies or external events. </t>
  </si>
  <si>
    <t xml:space="preserve">Compliance risk is the possibility of an event or condition occurring that influences an organization's ability to achieve organizational objectives by conforming with value-adding internal policies, guidelines, and commitments; or external requirements of governing bodies.  External requirements include the risk of noncompliance with federal, state and local laws, regulations, regulatory interpretations and guidance.  
Part of compliance risks are regulatory risks.  Regulatory risk are risks that many state agencies have as regulatory bodies such as investigation practices and implementation of a regulatory framework.  As well as risks associated with being regulated by another body.    
Legal risk arises from potential that unenforceable contracts, lawsuits, or adverse judgments can disrupt or otherwise negatively affect the operations or condition of an organization.  </t>
  </si>
  <si>
    <t>Biling is not correct and customers are misbilled. .</t>
  </si>
  <si>
    <t xml:space="preserve">Reputation risk is a byproduct of all of the above risk categories.  Reputation is the potential that negative publicity regarding an organization's business practices, whether true or not, will cause a decline in the customer base, costly litigation,  revenue reductions, or result in loss of citizen faith.
Reputation risk also includes loss of public faith in an agency to meet its objectives. </t>
  </si>
  <si>
    <t>Business units cannot meet goals because of weaknesses in the billing process.</t>
  </si>
  <si>
    <t>Organizational risks include risk associated with organizational strategy and governance.  Strategic risk is the possibility of an event or condition occurring that will enhance or threaten an organization's achievement of stated missions and objectives. Strategic risk is generally managed within an organization's governance framework and is closely linked to the environments in which an organization operates.
Organizational risks also include risks associated with the coordination between departments and/or internal and external stakeholders.  Organizational communication and change management risks as well employee moral concerns are organizational risks.</t>
  </si>
  <si>
    <t>Reporting Risk</t>
  </si>
  <si>
    <t>Operational</t>
  </si>
  <si>
    <t>•The process/business has been significantly modified or changed within the past year.
•The business has added several new products/services in the past year.
•Business is conducted outside the bank’s geographic footprint or is decentralized.
•The process/business is highly susceptible to error or fraud.
•The business sends or receives a large amount of funds.
•There is a significant amount of staffing turnover, or senior management has recently changed.
•The area processes more than 100,000 transactions a day. 
•The business processes are highly manual.</t>
  </si>
  <si>
    <t>•The process/business has been somewhat modified or changed within the past year.
•The business frequently adds new products/services.
•Some of the business is conducted outside the bank’s geographic footprint or is somewhat decentralized.
•The process/business is susceptible to error or fraud.
•The business either sends or receives funds.
•There has been staffing turnover within the past year, or senior management has recently changed.
•The area processes between 50,000 and 100,000 transactions a day. 
•The business processes are manual.</t>
  </si>
  <si>
    <t>•Some processes have recently been modified or changed within the past year.
•The business periodically adds new products/services.
•The business is primarily conducted inside the bank’s geographic footprint.
•The process/business has a relatively moderate level of susceptibility to error or fraud.
•The business sends or receives a moderate amount of funds.
•There is a moderate amount of staffing turnover.
•The area processes between 25,000 and 50,000 transactions a day. 
•The business processes are somewhat automated.</t>
  </si>
  <si>
    <t>•A process has been modified or changed within the past year.
•The business rarely adds new products/services.
•The business predominantly conducts business inside the bank’s geographic footprint.
•The process/business has a fairly low level of susceptibility to error or fraud.
•The business rarely sends or receives funds.
•There is a low to moderate amount of staffing turnover.
•The area processes between 10,000 and 25,000 transactions a day. 
•The process is mostly automated.</t>
  </si>
  <si>
    <t>•Processes have not been modified or changed within the past year.
•New products/services have not been added within the past year.
•The business conducts business inside the bank’s geographic footprint.
•The process/business has a relatively low level of susceptibility to error or fraud.
•The business does not send and/or receive funds.
•There is a low amount of staffing turnover.
•The area processes less than 10,000 transactions a day. 
•The process is automated.</t>
  </si>
  <si>
    <t>Legal/Regulatory/Compliance</t>
  </si>
  <si>
    <t xml:space="preserve">•There are a significant number of regulatory/accounting requirements, or the requirements are highly technical.
•There have been significant changes to existing laws, regulations, accounting pronouncements, or regulatory guidelines.
•The area is reviewed by the regulators several times a year.
</t>
  </si>
  <si>
    <t xml:space="preserve">•There are a fairly high number of regulatory/accounting requirements, or the requirements are technical.
•There have been changes to existing laws, regulations, accounting pronouncements, or regulatory guidelines.
•The area is reviewed by the regulators regularly.
</t>
  </si>
  <si>
    <t xml:space="preserve">•There are a relatively moderate number of regulatory/accounting requirements, or the requirements are somewhat technical.
•There have been some changes to existing laws, regulations, accounting pronouncements, or regulatory guidelines.
•The area is reviewed by the regulators periodically.
</t>
  </si>
  <si>
    <t xml:space="preserve">•There are a relatively low number of regulatory/accounting requirements, or the requirements are not technically complex.
•There have been few or no changes to existing laws, regulations, accounting pronouncements, or regulatory guidelines.
•The area is reviewed by the regulators occasionally.
</t>
  </si>
  <si>
    <t xml:space="preserve">•There are no new regulatory/accounting requirements. 
•There have been no changes to existing laws, regulations, accounting pronouncements, or regulatory guidelines.
•The area is rarely reviewed by the regulators.
</t>
  </si>
  <si>
    <t xml:space="preserve">•The process/business relies heavily on complex and/or new technology. 
•Significant changes have been made to existing technology within the past year.
•The recovery time objective (RTO) on the key technology is high (less than 24 hours).
•The key technology was created and is maintained by a vendor.
•The key technology runs on platforms and infrastructure controlled by the segment.
</t>
  </si>
  <si>
    <t xml:space="preserve">•The process/business relies on complex and/or new technology. 
•Changes have been made to existing technology within the past year.
•The recovery time objective (RTO) on the key technology is high (less than 24 hours).
•The key technology was created and/or is maintained by a vendor.
•The key technology runs on platforms and infrastructure controlled by the segment.
</t>
  </si>
  <si>
    <r>
      <t>•The process/business relies moderately on complex and/or new technology.
•Some changes have been made to existing technology within the past year.</t>
    </r>
    <r>
      <rPr>
        <strike/>
        <sz val="9"/>
        <rFont val="Calibri"/>
        <family val="2"/>
        <scheme val="minor"/>
      </rPr>
      <t xml:space="preserve">
</t>
    </r>
    <r>
      <rPr>
        <sz val="9"/>
        <rFont val="Calibri"/>
        <family val="2"/>
        <scheme val="minor"/>
      </rPr>
      <t>•The recovery time objective (RTO) on the key technology is moderate  (24-72 hours).
•The key technology was created by a vendor and is maintained by the bank.
•The key technology runs on platforms and infrastructure controlled by the IT team.</t>
    </r>
  </si>
  <si>
    <t>•The process/business does not rely on new technology.
•Significant changes have not been made to existing technology within the past year.
•The recovery time objective (RTO) on the key technology is low  (72 hours +).
•The key technology was created and/or is maintained by the bank.
•The key technology runs on platforms and infrastructure controlled by the IT team.</t>
  </si>
  <si>
    <t>•The process/business does not rely heavily on complex and/or new technology.
•Changes have not been made to existing technology within the past year.
•The recovery time objective (RTO) on the key technology is low  (72 hours +).
•The key technology was created and is maintained by the bank.
•The key technology runs on enterprise scalable platforms and infrastructure.</t>
  </si>
  <si>
    <t xml:space="preserve">Public Perception and Reputation Risk </t>
  </si>
  <si>
    <t xml:space="preserve">•The business or its products present a high level of reputational risk.
•Business revenues may be cyclical, possibly resulting in significant impact to corporate profitability.
•The program impacts more than 20,000 citizens.
</t>
  </si>
  <si>
    <t xml:space="preserve">•The business or its products present a moderate to high level of reputational risk.
•Business revenues are somewhat cyclical, possibly resulting in significant impact to corporate profitability.
•The business process impacts between 10,000 and 20,000 citizens.
</t>
  </si>
  <si>
    <t xml:space="preserve">•The business or its products present a moderate level of reputational risk.
•Business revenues are somewhat cyclical, which may moderately impact corporate profitability.
•The business process impacts between 5,000 and 10,000 citizens.
</t>
  </si>
  <si>
    <t xml:space="preserve">•The business or its products present a fairly low level of reputational risk.
•Business revenues are not cyclical and have a fairly low impact on corporate profitability.
•The business process impacts between 1,000 and 5,000 citizens.
</t>
  </si>
  <si>
    <t xml:space="preserve">•The business or its products present a very low level of reputational risk.
•Business revenues are not cyclical and have very little impact on corporate profitability.
•The business process impacts less than 1,000 citizens.
</t>
  </si>
  <si>
    <t>Control Risk</t>
  </si>
  <si>
    <r>
      <t xml:space="preserve">•The last audit rating was </t>
    </r>
    <r>
      <rPr>
        <i/>
        <sz val="9"/>
        <color indexed="8"/>
        <rFont val="Calibri"/>
        <family val="2"/>
        <scheme val="minor"/>
      </rPr>
      <t>inadequate</t>
    </r>
    <r>
      <rPr>
        <sz val="9"/>
        <color indexed="8"/>
        <rFont val="Calibri"/>
        <family val="2"/>
        <scheme val="minor"/>
      </rPr>
      <t xml:space="preserve"> and/or findings remain open.
•Last exam rating contained numerous matters requiring immediate attention (MRIAs) or matters requiring attention (MRAs).
•Last credit review rating was </t>
    </r>
    <r>
      <rPr>
        <i/>
        <sz val="9"/>
        <color indexed="8"/>
        <rFont val="Calibri"/>
        <family val="2"/>
        <scheme val="minor"/>
      </rPr>
      <t>inadequate.</t>
    </r>
    <r>
      <rPr>
        <sz val="9"/>
        <color indexed="8"/>
        <rFont val="Calibri"/>
        <family val="2"/>
        <scheme val="minor"/>
      </rPr>
      <t xml:space="preserve">
•Management’s assessment of the control environment is </t>
    </r>
    <r>
      <rPr>
        <i/>
        <sz val="9"/>
        <color indexed="8"/>
        <rFont val="Calibri"/>
        <family val="2"/>
        <scheme val="minor"/>
      </rPr>
      <t>inadequate.</t>
    </r>
    <r>
      <rPr>
        <sz val="9"/>
        <color indexed="8"/>
        <rFont val="Calibri"/>
        <family val="2"/>
        <scheme val="minor"/>
      </rPr>
      <t xml:space="preserve">
•There are significant open findings in the electronic record management system( ERMS).</t>
    </r>
  </si>
  <si>
    <r>
      <t xml:space="preserve">•The last audit rating was </t>
    </r>
    <r>
      <rPr>
        <i/>
        <sz val="9"/>
        <color indexed="8"/>
        <rFont val="Calibri"/>
        <family val="2"/>
        <scheme val="minor"/>
      </rPr>
      <t>needs improvement</t>
    </r>
    <r>
      <rPr>
        <sz val="9"/>
        <color indexed="8"/>
        <rFont val="Calibri"/>
        <family val="2"/>
        <scheme val="minor"/>
      </rPr>
      <t xml:space="preserve"> or </t>
    </r>
    <r>
      <rPr>
        <i/>
        <sz val="9"/>
        <color indexed="8"/>
        <rFont val="Calibri"/>
        <family val="2"/>
        <scheme val="minor"/>
      </rPr>
      <t>adequate,</t>
    </r>
    <r>
      <rPr>
        <sz val="9"/>
        <color indexed="8"/>
        <rFont val="Calibri"/>
        <family val="2"/>
        <scheme val="minor"/>
      </rPr>
      <t xml:space="preserve"> and findings remain open.
•The last exam rating contained MRAs that are still open.
•The last credit review rating was less than </t>
    </r>
    <r>
      <rPr>
        <i/>
        <sz val="9"/>
        <color indexed="8"/>
        <rFont val="Calibri"/>
        <family val="2"/>
        <scheme val="minor"/>
      </rPr>
      <t>satisfactory.</t>
    </r>
    <r>
      <rPr>
        <sz val="9"/>
        <color indexed="8"/>
        <rFont val="Calibri"/>
        <family val="2"/>
        <scheme val="minor"/>
      </rPr>
      <t xml:space="preserve">
•Management’s assessment of the control environment area is </t>
    </r>
    <r>
      <rPr>
        <i/>
        <sz val="9"/>
        <color indexed="8"/>
        <rFont val="Calibri"/>
        <family val="2"/>
        <scheme val="minor"/>
      </rPr>
      <t>needs improvement</t>
    </r>
    <r>
      <rPr>
        <sz val="9"/>
        <color indexed="8"/>
        <rFont val="Calibri"/>
        <family val="2"/>
        <scheme val="minor"/>
      </rPr>
      <t>.
•There are several open findings in ERMS.</t>
    </r>
  </si>
  <si>
    <r>
      <t xml:space="preserve">•The last audit rating was </t>
    </r>
    <r>
      <rPr>
        <i/>
        <sz val="9"/>
        <color indexed="8"/>
        <rFont val="Calibri"/>
        <family val="2"/>
        <scheme val="minor"/>
      </rPr>
      <t>adequate</t>
    </r>
    <r>
      <rPr>
        <sz val="9"/>
        <color indexed="8"/>
        <rFont val="Calibri"/>
        <family val="2"/>
        <scheme val="minor"/>
      </rPr>
      <t xml:space="preserve"> or </t>
    </r>
    <r>
      <rPr>
        <i/>
        <sz val="9"/>
        <color indexed="8"/>
        <rFont val="Calibri"/>
        <family val="2"/>
        <scheme val="minor"/>
      </rPr>
      <t>needs</t>
    </r>
    <r>
      <rPr>
        <sz val="9"/>
        <color indexed="8"/>
        <rFont val="Calibri"/>
        <family val="2"/>
        <scheme val="minor"/>
      </rPr>
      <t xml:space="preserve"> </t>
    </r>
    <r>
      <rPr>
        <i/>
        <sz val="9"/>
        <color indexed="8"/>
        <rFont val="Calibri"/>
        <family val="2"/>
        <scheme val="minor"/>
      </rPr>
      <t>improvement,</t>
    </r>
    <r>
      <rPr>
        <sz val="9"/>
        <color indexed="8"/>
        <rFont val="Calibri"/>
        <family val="2"/>
        <scheme val="minor"/>
      </rPr>
      <t xml:space="preserve"> and findings remain open.
•The last exam rating contained MRAs that are closed.
•The last credit review rating was </t>
    </r>
    <r>
      <rPr>
        <i/>
        <sz val="9"/>
        <color indexed="8"/>
        <rFont val="Calibri"/>
        <family val="2"/>
        <scheme val="minor"/>
      </rPr>
      <t>satisfactory,</t>
    </r>
    <r>
      <rPr>
        <sz val="9"/>
        <color indexed="8"/>
        <rFont val="Calibri"/>
        <family val="2"/>
        <scheme val="minor"/>
      </rPr>
      <t xml:space="preserve"> and findings remain open.
•Management’s assessment of the control environment area is </t>
    </r>
    <r>
      <rPr>
        <i/>
        <sz val="9"/>
        <color indexed="8"/>
        <rFont val="Calibri"/>
        <family val="2"/>
        <scheme val="minor"/>
      </rPr>
      <t>adequate.</t>
    </r>
    <r>
      <rPr>
        <sz val="9"/>
        <color indexed="8"/>
        <rFont val="Calibri"/>
        <family val="2"/>
        <scheme val="minor"/>
      </rPr>
      <t xml:space="preserve">
•There are open findings in ERMS.</t>
    </r>
  </si>
  <si>
    <r>
      <t xml:space="preserve">•The last audit rating was </t>
    </r>
    <r>
      <rPr>
        <i/>
        <sz val="9"/>
        <color indexed="8"/>
        <rFont val="Calibri"/>
        <family val="2"/>
        <scheme val="minor"/>
      </rPr>
      <t>adequate</t>
    </r>
    <r>
      <rPr>
        <sz val="9"/>
        <color indexed="8"/>
        <rFont val="Calibri"/>
        <family val="2"/>
        <scheme val="minor"/>
      </rPr>
      <t xml:space="preserve"> and no findings remain open.
•The last exam rating contained no MRAs, and no recommendations are still open.
•The last credit review rating was </t>
    </r>
    <r>
      <rPr>
        <i/>
        <sz val="9"/>
        <color indexed="8"/>
        <rFont val="Calibri"/>
        <family val="2"/>
        <scheme val="minor"/>
      </rPr>
      <t>satisfactory,</t>
    </r>
    <r>
      <rPr>
        <sz val="9"/>
        <color indexed="8"/>
        <rFont val="Calibri"/>
        <family val="2"/>
        <scheme val="minor"/>
      </rPr>
      <t xml:space="preserve"> and no findings remain open.
•Management's assessment of the control environment area is </t>
    </r>
    <r>
      <rPr>
        <i/>
        <sz val="9"/>
        <color indexed="8"/>
        <rFont val="Calibri"/>
        <family val="2"/>
        <scheme val="minor"/>
      </rPr>
      <t>adequate.</t>
    </r>
    <r>
      <rPr>
        <sz val="9"/>
        <color indexed="8"/>
        <rFont val="Calibri"/>
        <family val="2"/>
        <scheme val="minor"/>
      </rPr>
      <t xml:space="preserve">
•There are some low findings open in ERMS.</t>
    </r>
  </si>
  <si>
    <r>
      <t xml:space="preserve">•The last audit rating was </t>
    </r>
    <r>
      <rPr>
        <i/>
        <sz val="9"/>
        <color indexed="8"/>
        <rFont val="Calibri"/>
        <family val="2"/>
        <scheme val="minor"/>
      </rPr>
      <t>strong,</t>
    </r>
    <r>
      <rPr>
        <sz val="9"/>
        <color indexed="8"/>
        <rFont val="Calibri"/>
        <family val="2"/>
        <scheme val="minor"/>
      </rPr>
      <t xml:space="preserve"> and no findings are open.
•The last exam rating was </t>
    </r>
    <r>
      <rPr>
        <i/>
        <sz val="9"/>
        <color indexed="8"/>
        <rFont val="Calibri"/>
        <family val="2"/>
        <scheme val="minor"/>
      </rPr>
      <t>strong</t>
    </r>
    <r>
      <rPr>
        <sz val="9"/>
        <color indexed="8"/>
        <rFont val="Calibri"/>
        <family val="2"/>
        <scheme val="minor"/>
      </rPr>
      <t xml:space="preserve"> or </t>
    </r>
    <r>
      <rPr>
        <i/>
        <sz val="9"/>
        <color indexed="8"/>
        <rFont val="Calibri"/>
        <family val="2"/>
        <scheme val="minor"/>
      </rPr>
      <t>satisfactory,</t>
    </r>
    <r>
      <rPr>
        <sz val="9"/>
        <color indexed="8"/>
        <rFont val="Calibri"/>
        <family val="2"/>
        <scheme val="minor"/>
      </rPr>
      <t xml:space="preserve"> and no findings are open.
•The last credit review rating was </t>
    </r>
    <r>
      <rPr>
        <i/>
        <sz val="9"/>
        <color indexed="8"/>
        <rFont val="Calibri"/>
        <family val="2"/>
        <scheme val="minor"/>
      </rPr>
      <t>strong.</t>
    </r>
    <r>
      <rPr>
        <sz val="9"/>
        <color indexed="8"/>
        <rFont val="Calibri"/>
        <family val="2"/>
        <scheme val="minor"/>
      </rPr>
      <t xml:space="preserve">
•Management’s assessment of the control environment area is </t>
    </r>
    <r>
      <rPr>
        <i/>
        <sz val="9"/>
        <color indexed="8"/>
        <rFont val="Calibri"/>
        <family val="2"/>
        <scheme val="minor"/>
      </rPr>
      <t>strong.</t>
    </r>
    <r>
      <rPr>
        <sz val="9"/>
        <color indexed="8"/>
        <rFont val="Calibri"/>
        <family val="2"/>
        <scheme val="minor"/>
      </rPr>
      <t xml:space="preserve">
•There are no open findings in ERMS.</t>
    </r>
  </si>
  <si>
    <t>**See also Guidance document p. 5 for further categories and p. 10 for definitions.</t>
  </si>
  <si>
    <t>Template 1.4</t>
  </si>
  <si>
    <t>Risk Rating Guide</t>
  </si>
  <si>
    <t xml:space="preserve">Risk of loss of customers or negative impact to customers because of business process or decisions.                                                                                                                   Customer risk could include the risk products or services will not meet customer quality standards or expectations.  Customer risks can also be misinformation that costs customer's time or money.     </t>
  </si>
  <si>
    <t>• Risk factors are segregated by impact and likelihood factors. 
• Specific risks are identified and categorized (operational, organizational, financial, compliance, information technology, reputation, and customer) for each auditable unit.These categories can be modified to fit a specific agency.</t>
  </si>
  <si>
    <t xml:space="preserve">• Uses weighted risk factors for risk scoring. 
• Each factor is scored on a scale from one to five.(Or can be done Low, Medium, High)
• Risk measurement is a combination of quantitative input (e.g., magnitude/materiality) and qualitative judgment (e.g., complexity). 
• Relevant comments providing rationale for risk scores are documented. 
</t>
  </si>
  <si>
    <t>Risk Measurement/Prioritization Characteristics</t>
  </si>
  <si>
    <t>Impact Factors (the effect on the organization)</t>
  </si>
  <si>
    <t>Impact of a risk is the effect a single occurrence of that risk will have upon the achievement of agency’s goals and objectives. There are three values:</t>
  </si>
  <si>
    <t>High (4,5) – The effect will cause the institution not to achieve its goals and objectives: “show stopper”</t>
  </si>
  <si>
    <t>meet goals and objectives</t>
  </si>
  <si>
    <t>Methodology to determine the Impact Value:</t>
  </si>
  <si>
    <t>* Identify consequences to the organization if a risk were to become a reality</t>
  </si>
  <si>
    <t>* Value the effect on the organization for each consequence (high, medium, or low)</t>
  </si>
  <si>
    <t>* Assign Impact value of an identified risk based upon the value of its highest potential consequence</t>
  </si>
  <si>
    <t>Probability Factors (the likelihood of the risk occurring)</t>
  </si>
  <si>
    <t>Probability of a risk is the likelihood the risk will become reality. There are three values:</t>
  </si>
  <si>
    <t>High (4, 5) – The risk will become a reality frequently</t>
  </si>
  <si>
    <t>Medium (3) – The effect will cause the institution to operate inefficiently and/or expend unplanned resources to</t>
  </si>
  <si>
    <t>Low (1, 2) – There will be no measurable effect upon the achievement of institutional goals and objectives</t>
  </si>
  <si>
    <t>Medium (3) – The risk will become a reality infrequently</t>
  </si>
  <si>
    <t>Low (1, 2) – The risk will rarely become a reality</t>
  </si>
  <si>
    <t>*Or the scale can be modified to 1-10: 1-3 Low; 4-6 Medium; 7-10 High</t>
  </si>
  <si>
    <t>Scale*: 0 = not applicable; 1-2 = low risk; 3 = moderate risk; 4-5 = high risk</t>
  </si>
  <si>
    <t>• Introduction of new service/business line or products present a high level of risk.</t>
  </si>
  <si>
    <t xml:space="preserve">• Significant/material misstatement or inaccuracies on the internal and external reporting requiring reissuance of reports to external regulators.  </t>
  </si>
  <si>
    <t>Strategic Risk</t>
  </si>
  <si>
    <t>Technology</t>
  </si>
  <si>
    <t>Scale: high = 4–5; moderate = 3; 
low = 1–2</t>
  </si>
  <si>
    <r>
      <rPr>
        <b/>
        <sz val="10"/>
        <color rgb="FFFF0000"/>
        <rFont val="Arial"/>
        <family val="2"/>
      </rPr>
      <t>Entity, division, program, business process, objective, etc</t>
    </r>
    <r>
      <rPr>
        <b/>
        <sz val="10"/>
        <rFont val="Arial"/>
        <family val="2"/>
      </rPr>
      <t xml:space="preserve">
</t>
    </r>
  </si>
  <si>
    <t>*Note: Risk categories and scales can be modified for agency use; see the 'Risk Assessment Guidance' document for further information.</t>
  </si>
  <si>
    <t xml:space="preserve">Scores*, low risk = 1–2; moderate risk = 3; high risk = 4-5. </t>
  </si>
  <si>
    <t>Potential Risks*</t>
  </si>
  <si>
    <t>Template 1.4. Risk Rating Guide</t>
  </si>
  <si>
    <t>Template 1.3. Risk Category Definitions</t>
  </si>
  <si>
    <t>High - 5</t>
  </si>
  <si>
    <t>Medium - 3</t>
  </si>
  <si>
    <t>Med-High - 4</t>
  </si>
  <si>
    <t>Med-Low - 2</t>
  </si>
  <si>
    <t>Low - 1</t>
  </si>
  <si>
    <t>IMPACT</t>
  </si>
  <si>
    <t>PROBABILITY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</si>
</sst>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25"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color indexed="8"/>
      <name val="Arial"/>
      <family val="2"/>
    </font>
    <font>
      <b/>
      <sz val="9"/>
      <name val="Arial"/>
      <family val="2"/>
    </font>
    <font>
      <sz val="9"/>
      <name val="Arial"/>
      <family val="2"/>
    </font>
    <font>
      <sz val="10"/>
      <color indexed="10"/>
      <name val="Arial"/>
      <family val="2"/>
    </font>
    <font>
      <u/>
      <sz val="10"/>
      <name val="Arial"/>
      <family val="2"/>
    </font>
    <font>
      <sz val="8"/>
      <name val="Arial"/>
      <family val="2"/>
    </font>
    <font>
      <b/>
      <sz val="12"/>
      <name val="Arial"/>
      <family val="2"/>
    </font>
    <font>
      <b/>
      <sz val="11"/>
      <color rgb="FF000000"/>
      <name val="Calibri"/>
      <family val="2"/>
    </font>
    <font>
      <b/>
      <sz val="10"/>
      <color rgb="FFFF0000"/>
      <name val="Arial"/>
      <family val="2"/>
    </font>
    <font>
      <u/>
      <sz val="10"/>
      <color theme="10"/>
      <name val="Arial"/>
      <family val="2"/>
    </font>
    <font>
      <b/>
      <sz val="9"/>
      <color rgb="FFFF0000"/>
      <name val="Arial"/>
      <family val="2"/>
    </font>
    <font>
      <b/>
      <sz val="15"/>
      <color indexed="8"/>
      <name val="Calibri"/>
      <family val="2"/>
      <scheme val="minor"/>
    </font>
    <font>
      <b/>
      <sz val="9"/>
      <color indexed="8"/>
      <name val="Calibri"/>
      <family val="2"/>
      <scheme val="minor"/>
    </font>
    <font>
      <b/>
      <sz val="12"/>
      <color indexed="8"/>
      <name val="Calibri"/>
      <family val="2"/>
      <scheme val="minor"/>
    </font>
    <font>
      <sz val="9"/>
      <color indexed="8"/>
      <name val="Calibri"/>
      <family val="2"/>
      <scheme val="minor"/>
    </font>
    <font>
      <sz val="9"/>
      <name val="Calibri"/>
      <family val="2"/>
      <scheme val="minor"/>
    </font>
    <font>
      <strike/>
      <sz val="9"/>
      <name val="Calibri"/>
      <family val="2"/>
      <scheme val="minor"/>
    </font>
    <font>
      <i/>
      <sz val="9"/>
      <color indexed="8"/>
      <name val="Calibri"/>
      <family val="2"/>
      <scheme val="minor"/>
    </font>
    <font>
      <sz val="10"/>
      <color rgb="FFFF0000"/>
      <name val="Arial"/>
      <family val="2"/>
    </font>
  </fonts>
  <fills count="12">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indexed="9"/>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15" fillId="0" borderId="0" applyNumberFormat="0" applyFill="0" applyBorder="0" applyAlignment="0" applyProtection="0"/>
    <xf numFmtId="0" fontId="2" fillId="0" borderId="0"/>
    <xf numFmtId="0" fontId="1" fillId="0" borderId="0"/>
  </cellStyleXfs>
  <cellXfs count="180">
    <xf numFmtId="0" fontId="0" fillId="0" borderId="0" xfId="0"/>
    <xf numFmtId="0" fontId="0" fillId="0" borderId="0" xfId="0" applyAlignment="1">
      <alignment wrapText="1"/>
    </xf>
    <xf numFmtId="0" fontId="4" fillId="0" borderId="0" xfId="0" applyFont="1"/>
    <xf numFmtId="0" fontId="0" fillId="0" borderId="0" xfId="0" applyFill="1"/>
    <xf numFmtId="0" fontId="0" fillId="0" borderId="1" xfId="0" applyBorder="1"/>
    <xf numFmtId="0" fontId="0" fillId="0" borderId="1" xfId="0" applyBorder="1" applyAlignment="1">
      <alignment wrapText="1"/>
    </xf>
    <xf numFmtId="0" fontId="4" fillId="0" borderId="1" xfId="0" applyFont="1" applyBorder="1" applyAlignment="1">
      <alignment horizontal="center"/>
    </xf>
    <xf numFmtId="0" fontId="4" fillId="0" borderId="1" xfId="0" applyFont="1" applyBorder="1" applyAlignment="1"/>
    <xf numFmtId="0" fontId="4" fillId="0" borderId="1" xfId="0" applyFont="1" applyBorder="1" applyAlignment="1">
      <alignment wrapText="1"/>
    </xf>
    <xf numFmtId="0" fontId="4" fillId="0" borderId="1" xfId="0" applyFont="1" applyBorder="1" applyAlignment="1">
      <alignment textRotation="90" wrapText="1"/>
    </xf>
    <xf numFmtId="0" fontId="7" fillId="0" borderId="1" xfId="0" applyFont="1" applyBorder="1" applyAlignment="1">
      <alignment textRotation="90" wrapText="1"/>
    </xf>
    <xf numFmtId="0" fontId="4" fillId="0" borderId="1" xfId="0" applyFont="1" applyBorder="1" applyAlignment="1">
      <alignment horizontal="center" wrapText="1"/>
    </xf>
    <xf numFmtId="9" fontId="0" fillId="0" borderId="1" xfId="0" applyNumberFormat="1" applyBorder="1"/>
    <xf numFmtId="0" fontId="4" fillId="0" borderId="1" xfId="0" applyFont="1" applyBorder="1"/>
    <xf numFmtId="164" fontId="0" fillId="0" borderId="1" xfId="1" applyNumberFormat="1" applyFont="1" applyBorder="1"/>
    <xf numFmtId="0" fontId="5" fillId="0" borderId="1" xfId="0" applyFont="1" applyBorder="1" applyAlignment="1">
      <alignment wrapText="1"/>
    </xf>
    <xf numFmtId="0" fontId="4" fillId="0" borderId="1" xfId="0" applyFont="1" applyBorder="1" applyAlignment="1">
      <alignment horizontal="left"/>
    </xf>
    <xf numFmtId="0" fontId="4" fillId="0" borderId="1" xfId="0" applyFont="1" applyBorder="1" applyAlignment="1">
      <alignment horizontal="left" wrapText="1"/>
    </xf>
    <xf numFmtId="0" fontId="0" fillId="0" borderId="1" xfId="0" applyBorder="1" applyAlignment="1"/>
    <xf numFmtId="0" fontId="0" fillId="0" borderId="1" xfId="0" applyFill="1" applyBorder="1" applyAlignment="1">
      <alignment wrapText="1"/>
    </xf>
    <xf numFmtId="43" fontId="0" fillId="0" borderId="1" xfId="1" applyNumberFormat="1" applyFont="1" applyBorder="1"/>
    <xf numFmtId="0" fontId="5" fillId="0" borderId="1" xfId="0" applyFont="1" applyFill="1" applyBorder="1" applyAlignment="1">
      <alignment wrapText="1"/>
    </xf>
    <xf numFmtId="43" fontId="0" fillId="0" borderId="1" xfId="0" applyNumberFormat="1" applyBorder="1"/>
    <xf numFmtId="0" fontId="0" fillId="0" borderId="1" xfId="0" applyFill="1" applyBorder="1"/>
    <xf numFmtId="0" fontId="4" fillId="0" borderId="1" xfId="0" applyFont="1" applyFill="1" applyBorder="1"/>
    <xf numFmtId="43" fontId="0" fillId="0" borderId="1" xfId="1" applyNumberFormat="1" applyFont="1" applyFill="1" applyBorder="1"/>
    <xf numFmtId="0" fontId="6" fillId="0" borderId="1" xfId="0" applyFont="1" applyBorder="1" applyAlignment="1">
      <alignment wrapText="1"/>
    </xf>
    <xf numFmtId="3" fontId="0" fillId="0" borderId="1" xfId="0" applyNumberFormat="1" applyBorder="1"/>
    <xf numFmtId="0" fontId="5" fillId="0" borderId="1" xfId="0" applyFont="1" applyBorder="1" applyAlignment="1"/>
    <xf numFmtId="0" fontId="8" fillId="0" borderId="1" xfId="0" applyFont="1" applyFill="1" applyBorder="1" applyAlignment="1">
      <alignment wrapText="1"/>
    </xf>
    <xf numFmtId="0" fontId="5" fillId="0" borderId="1" xfId="0" applyFont="1" applyFill="1" applyBorder="1"/>
    <xf numFmtId="43" fontId="0" fillId="0" borderId="1" xfId="0" applyNumberFormat="1" applyFill="1" applyBorder="1"/>
    <xf numFmtId="164" fontId="0" fillId="0" borderId="1" xfId="1" applyNumberFormat="1" applyFont="1" applyFill="1" applyBorder="1"/>
    <xf numFmtId="0" fontId="0" fillId="0" borderId="1" xfId="0" applyFill="1" applyBorder="1" applyAlignment="1"/>
    <xf numFmtId="43" fontId="0" fillId="0" borderId="1" xfId="0" applyNumberFormat="1" applyFill="1" applyBorder="1" applyAlignment="1"/>
    <xf numFmtId="0" fontId="4" fillId="0" borderId="1" xfId="0" applyFont="1" applyFill="1" applyBorder="1" applyAlignment="1"/>
    <xf numFmtId="3" fontId="0" fillId="0" borderId="1" xfId="0" applyNumberFormat="1" applyFill="1" applyBorder="1"/>
    <xf numFmtId="0" fontId="0" fillId="2" borderId="1" xfId="0" applyFill="1" applyBorder="1"/>
    <xf numFmtId="0" fontId="0" fillId="3" borderId="1" xfId="0" applyFill="1" applyBorder="1"/>
    <xf numFmtId="0" fontId="0" fillId="0" borderId="0" xfId="0" applyAlignment="1"/>
    <xf numFmtId="0" fontId="0" fillId="4" borderId="1" xfId="0" applyFill="1" applyBorder="1" applyAlignment="1">
      <alignment wrapText="1"/>
    </xf>
    <xf numFmtId="0" fontId="9" fillId="0" borderId="1" xfId="0" applyFont="1" applyBorder="1" applyAlignment="1">
      <alignment wrapText="1"/>
    </xf>
    <xf numFmtId="0" fontId="9" fillId="0" borderId="1" xfId="0" applyFont="1" applyFill="1" applyBorder="1" applyAlignment="1">
      <alignment wrapText="1"/>
    </xf>
    <xf numFmtId="0" fontId="5" fillId="0" borderId="0" xfId="0" applyFont="1"/>
    <xf numFmtId="0" fontId="5" fillId="0" borderId="1" xfId="0" applyFont="1" applyBorder="1"/>
    <xf numFmtId="43" fontId="5" fillId="0" borderId="1" xfId="1" applyNumberFormat="1" applyFont="1" applyBorder="1"/>
    <xf numFmtId="0" fontId="5" fillId="0" borderId="0" xfId="0" applyFont="1" applyFill="1"/>
    <xf numFmtId="0" fontId="0" fillId="0" borderId="3" xfId="0" applyFill="1" applyBorder="1"/>
    <xf numFmtId="0" fontId="10" fillId="0" borderId="0" xfId="0" applyFont="1" applyAlignment="1">
      <alignment wrapText="1"/>
    </xf>
    <xf numFmtId="0" fontId="0" fillId="0" borderId="4" xfId="0" applyBorder="1"/>
    <xf numFmtId="0" fontId="11" fillId="0" borderId="1" xfId="0" applyFont="1" applyFill="1" applyBorder="1" applyAlignment="1">
      <alignment wrapText="1"/>
    </xf>
    <xf numFmtId="0" fontId="11" fillId="0" borderId="1" xfId="0" applyFont="1" applyBorder="1" applyAlignment="1">
      <alignment wrapText="1"/>
    </xf>
    <xf numFmtId="0" fontId="4" fillId="0" borderId="1" xfId="0" applyFont="1" applyFill="1" applyBorder="1" applyAlignment="1">
      <alignment wrapText="1"/>
    </xf>
    <xf numFmtId="0" fontId="4" fillId="5" borderId="1" xfId="0" applyFont="1" applyFill="1" applyBorder="1"/>
    <xf numFmtId="0" fontId="4" fillId="5" borderId="0" xfId="0" applyFont="1" applyFill="1"/>
    <xf numFmtId="0" fontId="4" fillId="0" borderId="1" xfId="0" applyFont="1" applyFill="1" applyBorder="1" applyAlignment="1">
      <alignment horizontal="center" wrapText="1"/>
    </xf>
    <xf numFmtId="0" fontId="4" fillId="0" borderId="7" xfId="0" applyFont="1" applyBorder="1" applyAlignment="1">
      <alignment horizontal="center" wrapText="1"/>
    </xf>
    <xf numFmtId="0" fontId="5" fillId="5" borderId="1" xfId="0" applyFont="1" applyFill="1" applyBorder="1" applyAlignment="1">
      <alignment wrapText="1"/>
    </xf>
    <xf numFmtId="0" fontId="4" fillId="0" borderId="1" xfId="0" applyFont="1" applyBorder="1" applyAlignment="1">
      <alignment horizontal="left" vertical="center" wrapText="1"/>
    </xf>
    <xf numFmtId="0" fontId="4" fillId="5" borderId="1" xfId="0" applyFont="1" applyFill="1" applyBorder="1" applyAlignment="1">
      <alignment horizontal="right" wrapText="1"/>
    </xf>
    <xf numFmtId="0" fontId="3" fillId="0" borderId="0" xfId="3" applyFont="1"/>
    <xf numFmtId="0" fontId="4" fillId="5" borderId="1" xfId="3" applyFont="1" applyFill="1" applyBorder="1" applyAlignment="1">
      <alignment horizontal="center" vertical="top" wrapText="1"/>
    </xf>
    <xf numFmtId="0" fontId="4" fillId="0" borderId="1" xfId="0" applyFont="1" applyFill="1" applyBorder="1" applyAlignment="1">
      <alignment wrapText="1"/>
    </xf>
    <xf numFmtId="0" fontId="0" fillId="0" borderId="0" xfId="0" applyAlignment="1">
      <alignment vertical="center"/>
    </xf>
    <xf numFmtId="0" fontId="0" fillId="0" borderId="0" xfId="0" applyAlignment="1">
      <alignment vertical="center" wrapText="1"/>
    </xf>
    <xf numFmtId="0" fontId="3" fillId="0" borderId="0" xfId="3" applyFont="1" applyAlignment="1">
      <alignment horizontal="left" vertical="center"/>
    </xf>
    <xf numFmtId="0" fontId="3" fillId="0" borderId="5" xfId="3" applyFont="1" applyBorder="1" applyAlignment="1">
      <alignment horizontal="left" vertical="center"/>
    </xf>
    <xf numFmtId="0" fontId="11" fillId="0" borderId="1" xfId="0" applyFont="1" applyFill="1" applyBorder="1" applyAlignment="1">
      <alignment vertical="top" wrapText="1"/>
    </xf>
    <xf numFmtId="0" fontId="11" fillId="0" borderId="1" xfId="0" applyFont="1" applyBorder="1" applyAlignment="1">
      <alignment vertical="top" wrapText="1"/>
    </xf>
    <xf numFmtId="0" fontId="11" fillId="0" borderId="1" xfId="0" applyFont="1" applyFill="1" applyBorder="1" applyAlignment="1">
      <alignment vertical="top" wrapText="1"/>
    </xf>
    <xf numFmtId="0" fontId="4" fillId="0" borderId="1" xfId="0" applyFont="1" applyFill="1" applyBorder="1" applyAlignment="1">
      <alignment wrapText="1"/>
    </xf>
    <xf numFmtId="0" fontId="11" fillId="0" borderId="1" xfId="0" applyFont="1" applyFill="1" applyBorder="1" applyAlignment="1">
      <alignment vertical="top" wrapText="1"/>
    </xf>
    <xf numFmtId="0" fontId="4" fillId="0" borderId="8" xfId="0" applyFont="1" applyBorder="1" applyAlignment="1">
      <alignment wrapText="1"/>
    </xf>
    <xf numFmtId="0" fontId="4" fillId="0" borderId="4" xfId="0" applyFont="1" applyFill="1" applyBorder="1"/>
    <xf numFmtId="0" fontId="4" fillId="0" borderId="7" xfId="0" applyFont="1" applyBorder="1"/>
    <xf numFmtId="0" fontId="4" fillId="0" borderId="4" xfId="0" applyFont="1" applyBorder="1"/>
    <xf numFmtId="0" fontId="4" fillId="0" borderId="7" xfId="0" applyFont="1" applyFill="1" applyBorder="1"/>
    <xf numFmtId="0" fontId="3" fillId="0" borderId="1" xfId="3" applyFont="1" applyBorder="1" applyAlignment="1">
      <alignment vertical="top" wrapText="1"/>
    </xf>
    <xf numFmtId="0" fontId="11" fillId="0" borderId="1" xfId="0" applyFont="1" applyFill="1" applyBorder="1" applyAlignment="1">
      <alignment vertical="top" wrapText="1"/>
    </xf>
    <xf numFmtId="0" fontId="11" fillId="0" borderId="1" xfId="0" applyFont="1" applyFill="1" applyBorder="1" applyAlignment="1">
      <alignment vertical="top" wrapText="1"/>
    </xf>
    <xf numFmtId="0" fontId="11" fillId="0" borderId="1" xfId="0" applyFont="1" applyFill="1" applyBorder="1" applyAlignment="1">
      <alignment vertical="top" wrapText="1"/>
    </xf>
    <xf numFmtId="0" fontId="13" fillId="0" borderId="1" xfId="0" applyFont="1" applyBorder="1" applyAlignment="1">
      <alignment vertical="top" wrapText="1"/>
    </xf>
    <xf numFmtId="0" fontId="3" fillId="0" borderId="1" xfId="0" applyFont="1" applyBorder="1" applyAlignment="1">
      <alignment wrapText="1"/>
    </xf>
    <xf numFmtId="0" fontId="12" fillId="0" borderId="0" xfId="0" applyFont="1" applyAlignment="1">
      <alignment vertical="center"/>
    </xf>
    <xf numFmtId="0" fontId="12" fillId="5" borderId="1" xfId="0" applyFont="1" applyFill="1" applyBorder="1" applyAlignment="1">
      <alignment vertical="center"/>
    </xf>
    <xf numFmtId="0" fontId="4" fillId="0" borderId="1" xfId="0" applyFont="1" applyBorder="1" applyAlignment="1">
      <alignment vertical="top" wrapText="1"/>
    </xf>
    <xf numFmtId="0" fontId="4" fillId="0" borderId="1" xfId="0" applyFont="1" applyBorder="1" applyAlignment="1">
      <alignment vertical="top"/>
    </xf>
    <xf numFmtId="0" fontId="5" fillId="5" borderId="2" xfId="0" applyFont="1" applyFill="1" applyBorder="1" applyAlignment="1">
      <alignment wrapText="1"/>
    </xf>
    <xf numFmtId="0" fontId="11" fillId="0" borderId="2" xfId="0" applyFont="1" applyFill="1" applyBorder="1" applyAlignment="1">
      <alignment vertical="top" wrapText="1"/>
    </xf>
    <xf numFmtId="0" fontId="11" fillId="0" borderId="2" xfId="0" applyFont="1" applyBorder="1" applyAlignment="1">
      <alignment vertical="top" wrapText="1"/>
    </xf>
    <xf numFmtId="0" fontId="11" fillId="0" borderId="2" xfId="0" applyFont="1" applyFill="1" applyBorder="1" applyAlignment="1">
      <alignment wrapText="1"/>
    </xf>
    <xf numFmtId="0" fontId="11" fillId="0" borderId="2" xfId="0" applyFont="1" applyBorder="1" applyAlignment="1">
      <alignment wrapText="1"/>
    </xf>
    <xf numFmtId="0" fontId="5" fillId="6" borderId="2" xfId="0" applyFont="1" applyFill="1" applyBorder="1" applyAlignment="1">
      <alignment wrapText="1"/>
    </xf>
    <xf numFmtId="0" fontId="15" fillId="0" borderId="1" xfId="4" applyBorder="1" applyAlignment="1">
      <alignment vertical="top"/>
    </xf>
    <xf numFmtId="0" fontId="3" fillId="0" borderId="1" xfId="3" applyFont="1" applyBorder="1" applyAlignment="1">
      <alignment horizontal="left" vertical="center" wrapText="1" indent="2"/>
    </xf>
    <xf numFmtId="0" fontId="4" fillId="0" borderId="1" xfId="0" applyFont="1" applyFill="1" applyBorder="1" applyAlignment="1">
      <alignment wrapText="1"/>
    </xf>
    <xf numFmtId="0" fontId="11" fillId="0" borderId="1" xfId="0" applyFont="1" applyFill="1" applyBorder="1" applyAlignment="1">
      <alignment vertical="top" wrapText="1"/>
    </xf>
    <xf numFmtId="0" fontId="4" fillId="0" borderId="7" xfId="0" applyFont="1" applyFill="1" applyBorder="1" applyAlignment="1">
      <alignment wrapText="1"/>
    </xf>
    <xf numFmtId="0" fontId="3" fillId="5" borderId="7" xfId="0" applyFont="1" applyFill="1" applyBorder="1" applyAlignment="1">
      <alignment horizontal="center" vertical="center" wrapText="1"/>
    </xf>
    <xf numFmtId="0" fontId="4" fillId="0" borderId="1" xfId="0" applyFont="1" applyBorder="1" applyAlignment="1">
      <alignment horizontal="left" textRotation="90" wrapText="1"/>
    </xf>
    <xf numFmtId="0" fontId="7" fillId="0" borderId="1" xfId="0" applyFont="1" applyBorder="1" applyAlignment="1">
      <alignment horizontal="left" textRotation="90" wrapText="1"/>
    </xf>
    <xf numFmtId="0" fontId="0" fillId="0" borderId="4" xfId="0" applyBorder="1" applyAlignment="1">
      <alignment wrapText="1"/>
    </xf>
    <xf numFmtId="3" fontId="16" fillId="5" borderId="1" xfId="2" applyNumberFormat="1" applyFont="1" applyFill="1" applyBorder="1" applyAlignment="1">
      <alignment wrapText="1"/>
    </xf>
    <xf numFmtId="0" fontId="3" fillId="0" borderId="1" xfId="3" applyFont="1" applyBorder="1" applyAlignment="1">
      <alignment horizontal="left" vertical="center" wrapText="1"/>
    </xf>
    <xf numFmtId="0" fontId="8" fillId="0" borderId="6" xfId="3" applyFont="1" applyBorder="1" applyAlignment="1">
      <alignment horizontal="left" wrapText="1"/>
    </xf>
    <xf numFmtId="0" fontId="8" fillId="0" borderId="0" xfId="3" applyFont="1" applyAlignment="1">
      <alignment horizontal="left" wrapText="1"/>
    </xf>
    <xf numFmtId="0" fontId="4" fillId="0" borderId="9" xfId="3" applyFont="1" applyBorder="1" applyAlignment="1">
      <alignment horizontal="left" vertical="center" wrapText="1"/>
    </xf>
    <xf numFmtId="0" fontId="4" fillId="0" borderId="9" xfId="3" applyFont="1" applyBorder="1" applyAlignment="1">
      <alignment horizontal="left" vertical="center"/>
    </xf>
    <xf numFmtId="0" fontId="3" fillId="0" borderId="8" xfId="3" applyFont="1" applyBorder="1" applyAlignment="1">
      <alignment horizontal="left" vertical="top" wrapText="1"/>
    </xf>
    <xf numFmtId="0" fontId="3" fillId="0" borderId="7" xfId="3" applyFont="1" applyBorder="1" applyAlignment="1">
      <alignment horizontal="left" vertical="top" wrapText="1"/>
    </xf>
    <xf numFmtId="0" fontId="4" fillId="5" borderId="9" xfId="3" applyFont="1" applyFill="1" applyBorder="1" applyAlignment="1">
      <alignment horizontal="center" vertical="center" wrapText="1"/>
    </xf>
    <xf numFmtId="0" fontId="3" fillId="0" borderId="0" xfId="3" applyFont="1" applyAlignment="1">
      <alignment wrapText="1"/>
    </xf>
    <xf numFmtId="0" fontId="3" fillId="0" borderId="1" xfId="3" applyFont="1" applyBorder="1" applyAlignment="1">
      <alignment vertical="center" wrapText="1"/>
    </xf>
    <xf numFmtId="0" fontId="2" fillId="0" borderId="0" xfId="5" applyAlignment="1">
      <alignment vertical="center"/>
    </xf>
    <xf numFmtId="0" fontId="2" fillId="0" borderId="0" xfId="5" applyAlignment="1">
      <alignment vertical="top"/>
    </xf>
    <xf numFmtId="0" fontId="2" fillId="0" borderId="0" xfId="5" applyAlignment="1">
      <alignment horizontal="center" vertical="top"/>
    </xf>
    <xf numFmtId="0" fontId="3" fillId="8" borderId="0" xfId="3" applyFont="1" applyFill="1" applyAlignment="1">
      <alignment horizontal="left" vertical="center"/>
    </xf>
    <xf numFmtId="0" fontId="3" fillId="0" borderId="1" xfId="3" applyFont="1" applyFill="1" applyBorder="1" applyAlignment="1">
      <alignment horizontal="left" vertical="center" wrapText="1"/>
    </xf>
    <xf numFmtId="0" fontId="4" fillId="5" borderId="1" xfId="3" applyFont="1" applyFill="1" applyBorder="1" applyAlignment="1">
      <alignment horizontal="center" vertical="top" wrapText="1"/>
    </xf>
    <xf numFmtId="0" fontId="12" fillId="0" borderId="5" xfId="3" applyFont="1" applyBorder="1" applyAlignment="1">
      <alignment horizontal="left" vertical="center"/>
    </xf>
    <xf numFmtId="0" fontId="3" fillId="0" borderId="1" xfId="3" applyFont="1" applyBorder="1" applyAlignment="1">
      <alignment vertical="center" wrapText="1"/>
    </xf>
    <xf numFmtId="0" fontId="4" fillId="0" borderId="1" xfId="3" applyFont="1" applyBorder="1" applyAlignment="1">
      <alignment vertical="center" wrapText="1"/>
    </xf>
    <xf numFmtId="0" fontId="8" fillId="0" borderId="6" xfId="3" applyFont="1" applyBorder="1" applyAlignment="1">
      <alignment horizontal="left" wrapText="1"/>
    </xf>
    <xf numFmtId="0" fontId="4" fillId="5" borderId="4" xfId="3" applyFont="1" applyFill="1" applyBorder="1" applyAlignment="1">
      <alignment horizontal="center" vertical="center" wrapText="1"/>
    </xf>
    <xf numFmtId="0" fontId="3" fillId="0" borderId="0" xfId="3" applyFont="1" applyAlignment="1">
      <alignment wrapText="1"/>
    </xf>
    <xf numFmtId="0" fontId="3" fillId="0" borderId="1" xfId="3" applyFont="1" applyBorder="1"/>
    <xf numFmtId="0" fontId="4" fillId="0" borderId="1" xfId="3" applyFont="1" applyBorder="1" applyAlignment="1">
      <alignment vertical="center"/>
    </xf>
    <xf numFmtId="0" fontId="3" fillId="0" borderId="1" xfId="3" applyFont="1" applyBorder="1" applyAlignment="1">
      <alignment wrapText="1"/>
    </xf>
    <xf numFmtId="9" fontId="3" fillId="0" borderId="1" xfId="3" applyNumberFormat="1" applyFont="1" applyBorder="1" applyAlignment="1">
      <alignment vertical="center" wrapText="1"/>
    </xf>
    <xf numFmtId="0" fontId="3" fillId="0" borderId="0" xfId="3"/>
    <xf numFmtId="0" fontId="18" fillId="7" borderId="11" xfId="6" applyFont="1" applyFill="1" applyBorder="1" applyAlignment="1">
      <alignment horizontal="left" vertical="center" wrapText="1"/>
    </xf>
    <xf numFmtId="0" fontId="19" fillId="7" borderId="12" xfId="6" applyFont="1" applyFill="1" applyBorder="1" applyAlignment="1">
      <alignment horizontal="center" vertical="top" wrapText="1"/>
    </xf>
    <xf numFmtId="0" fontId="19" fillId="7" borderId="13" xfId="6" applyFont="1" applyFill="1" applyBorder="1" applyAlignment="1">
      <alignment horizontal="center" vertical="top" wrapText="1"/>
    </xf>
    <xf numFmtId="0" fontId="19" fillId="0" borderId="14" xfId="6" applyFont="1" applyBorder="1" applyAlignment="1">
      <alignment vertical="center" wrapText="1"/>
    </xf>
    <xf numFmtId="0" fontId="20" fillId="0" borderId="2" xfId="6" applyFont="1" applyBorder="1" applyAlignment="1">
      <alignment vertical="top" wrapText="1"/>
    </xf>
    <xf numFmtId="0" fontId="20" fillId="0" borderId="1" xfId="6" applyFont="1" applyBorder="1" applyAlignment="1">
      <alignment vertical="top" wrapText="1"/>
    </xf>
    <xf numFmtId="0" fontId="21" fillId="0" borderId="2" xfId="6" applyFont="1" applyBorder="1" applyAlignment="1">
      <alignment vertical="top" wrapText="1"/>
    </xf>
    <xf numFmtId="0" fontId="21" fillId="0" borderId="1" xfId="6" applyFont="1" applyBorder="1" applyAlignment="1">
      <alignment vertical="top" wrapText="1"/>
    </xf>
    <xf numFmtId="0" fontId="19" fillId="0" borderId="14" xfId="6" applyFont="1" applyFill="1" applyBorder="1" applyAlignment="1">
      <alignment vertical="center" wrapText="1"/>
    </xf>
    <xf numFmtId="0" fontId="19" fillId="0" borderId="15" xfId="6" applyFont="1" applyFill="1" applyBorder="1" applyAlignment="1">
      <alignment vertical="center" wrapText="1"/>
    </xf>
    <xf numFmtId="0" fontId="20" fillId="0" borderId="16" xfId="6" applyFont="1" applyBorder="1" applyAlignment="1">
      <alignment vertical="top" wrapText="1"/>
    </xf>
    <xf numFmtId="0" fontId="20" fillId="8" borderId="2" xfId="6" applyFont="1" applyFill="1" applyBorder="1" applyAlignment="1">
      <alignment vertical="top" wrapText="1"/>
    </xf>
    <xf numFmtId="0" fontId="20" fillId="8" borderId="1" xfId="6" applyFont="1" applyFill="1" applyBorder="1" applyAlignment="1">
      <alignment vertical="top" wrapText="1"/>
    </xf>
    <xf numFmtId="0" fontId="3" fillId="0" borderId="0" xfId="0" applyFont="1"/>
    <xf numFmtId="43" fontId="0" fillId="0" borderId="1" xfId="1" applyNumberFormat="1" applyFont="1" applyBorder="1" applyAlignment="1"/>
    <xf numFmtId="0" fontId="0" fillId="0" borderId="1" xfId="0" applyFill="1" applyBorder="1" applyAlignment="1"/>
    <xf numFmtId="0" fontId="4" fillId="0" borderId="1" xfId="0" applyFont="1" applyFill="1" applyBorder="1" applyAlignment="1"/>
    <xf numFmtId="43" fontId="0" fillId="0" borderId="1" xfId="0" applyNumberFormat="1" applyFill="1" applyBorder="1" applyAlignment="1"/>
    <xf numFmtId="0" fontId="4" fillId="0" borderId="1" xfId="0" applyFont="1" applyFill="1" applyBorder="1" applyAlignment="1">
      <alignment wrapText="1"/>
    </xf>
    <xf numFmtId="0" fontId="4" fillId="0" borderId="1" xfId="0" applyFont="1" applyBorder="1" applyAlignment="1"/>
    <xf numFmtId="0" fontId="5" fillId="0" borderId="1" xfId="0" applyFont="1" applyBorder="1" applyAlignment="1">
      <alignment wrapText="1"/>
    </xf>
    <xf numFmtId="0" fontId="0" fillId="0" borderId="1" xfId="0" applyFill="1" applyBorder="1" applyAlignment="1">
      <alignment wrapText="1"/>
    </xf>
    <xf numFmtId="0" fontId="5" fillId="0" borderId="1" xfId="0" applyFont="1" applyFill="1" applyBorder="1" applyAlignment="1">
      <alignment wrapText="1"/>
    </xf>
    <xf numFmtId="0" fontId="0" fillId="0" borderId="1" xfId="0" applyBorder="1" applyAlignment="1">
      <alignment wrapText="1"/>
    </xf>
    <xf numFmtId="0" fontId="4" fillId="0" borderId="1" xfId="0" applyFont="1" applyBorder="1" applyAlignment="1">
      <alignment horizontal="center"/>
    </xf>
    <xf numFmtId="0" fontId="5" fillId="0" borderId="1" xfId="0" applyFont="1" applyBorder="1" applyAlignment="1"/>
    <xf numFmtId="43" fontId="0" fillId="0" borderId="1" xfId="1" applyNumberFormat="1" applyFont="1" applyFill="1" applyBorder="1" applyAlignment="1"/>
    <xf numFmtId="0" fontId="5" fillId="0" borderId="1" xfId="0" applyFont="1" applyFill="1" applyBorder="1" applyAlignment="1"/>
    <xf numFmtId="0" fontId="0" fillId="0" borderId="1" xfId="0" applyBorder="1" applyAlignment="1"/>
    <xf numFmtId="43" fontId="5" fillId="0" borderId="1" xfId="1" applyNumberFormat="1" applyFont="1" applyFill="1" applyBorder="1" applyAlignment="1"/>
    <xf numFmtId="43" fontId="5" fillId="0" borderId="1" xfId="1" applyNumberFormat="1" applyFont="1" applyBorder="1" applyAlignment="1"/>
    <xf numFmtId="0" fontId="4" fillId="5" borderId="4"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2" fillId="0" borderId="5" xfId="0" applyFont="1" applyBorder="1" applyAlignment="1">
      <alignment horizontal="left" vertical="center" wrapText="1"/>
    </xf>
    <xf numFmtId="3" fontId="16" fillId="5" borderId="4" xfId="2" applyNumberFormat="1" applyFont="1" applyFill="1" applyBorder="1" applyAlignment="1">
      <alignment horizontal="center" wrapText="1"/>
    </xf>
    <xf numFmtId="3" fontId="16" fillId="5" borderId="9" xfId="2" applyNumberFormat="1" applyFont="1" applyFill="1" applyBorder="1" applyAlignment="1">
      <alignment horizontal="center" wrapText="1"/>
    </xf>
    <xf numFmtId="0" fontId="3" fillId="0" borderId="0" xfId="0" applyFont="1" applyAlignment="1">
      <alignment horizontal="left" wrapText="1"/>
    </xf>
    <xf numFmtId="0" fontId="0" fillId="0" borderId="0" xfId="0" applyAlignment="1">
      <alignment horizontal="left" wrapText="1"/>
    </xf>
    <xf numFmtId="0" fontId="8" fillId="0" borderId="0" xfId="3" applyFont="1" applyAlignment="1">
      <alignment horizontal="left" wrapText="1"/>
    </xf>
    <xf numFmtId="0" fontId="3" fillId="5" borderId="4" xfId="3" applyFont="1" applyFill="1" applyBorder="1" applyAlignment="1">
      <alignment horizontal="center" vertical="center" wrapText="1"/>
    </xf>
    <xf numFmtId="0" fontId="3" fillId="5" borderId="9" xfId="3" applyFont="1" applyFill="1" applyBorder="1" applyAlignment="1">
      <alignment horizontal="center" vertical="center" wrapText="1"/>
    </xf>
    <xf numFmtId="0" fontId="8" fillId="0" borderId="6" xfId="3" applyFont="1" applyFill="1" applyBorder="1" applyAlignment="1">
      <alignment horizontal="left" wrapText="1"/>
    </xf>
    <xf numFmtId="0" fontId="3" fillId="0" borderId="0" xfId="3" applyFont="1" applyAlignment="1">
      <alignment wrapText="1"/>
    </xf>
    <xf numFmtId="0" fontId="17" fillId="0" borderId="10" xfId="6" applyFont="1" applyBorder="1" applyAlignment="1">
      <alignment horizontal="left" vertical="center"/>
    </xf>
    <xf numFmtId="0" fontId="24" fillId="9" borderId="0" xfId="0" applyFont="1" applyFill="1"/>
    <xf numFmtId="0" fontId="0" fillId="8" borderId="0" xfId="0" applyFill="1"/>
    <xf numFmtId="0" fontId="0" fillId="10" borderId="0" xfId="0" applyFill="1"/>
    <xf numFmtId="0" fontId="0" fillId="5" borderId="0" xfId="0" applyFill="1"/>
    <xf numFmtId="0" fontId="0" fillId="11" borderId="0" xfId="0" applyFill="1"/>
  </cellXfs>
  <cellStyles count="7">
    <cellStyle name="Comma" xfId="1" builtinId="3"/>
    <cellStyle name="Currency" xfId="2" builtinId="4"/>
    <cellStyle name="Hyperlink" xfId="4" builtinId="8"/>
    <cellStyle name="Normal" xfId="0" builtinId="0"/>
    <cellStyle name="Normal 2" xfId="3"/>
    <cellStyle name="Normal 3" xfId="5"/>
    <cellStyle name="Normal 3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9"/>
  <sheetViews>
    <sheetView zoomScaleNormal="65" workbookViewId="0">
      <pane xSplit="2" ySplit="8" topLeftCell="C107" activePane="bottomRight" state="frozen"/>
      <selection pane="topRight" activeCell="C1" sqref="C1"/>
      <selection pane="bottomLeft" activeCell="A3" sqref="A3"/>
      <selection pane="bottomRight" activeCell="M101" sqref="M101"/>
    </sheetView>
  </sheetViews>
  <sheetFormatPr defaultRowHeight="12.75" x14ac:dyDescent="0.2"/>
  <cols>
    <col min="1" max="1" width="3.7109375" customWidth="1"/>
    <col min="2" max="2" width="21.140625" style="1" customWidth="1"/>
    <col min="3" max="3" width="4.5703125" customWidth="1"/>
    <col min="4" max="5" width="4.7109375" customWidth="1"/>
    <col min="6" max="6" width="5.7109375" style="2" customWidth="1"/>
    <col min="7" max="7" width="4.7109375" customWidth="1"/>
    <col min="8" max="8" width="5.140625" customWidth="1"/>
    <col min="9" max="9" width="5.5703125" customWidth="1"/>
    <col min="10" max="10" width="5.42578125" style="2" customWidth="1"/>
    <col min="11" max="11" width="5.5703125" style="2" customWidth="1"/>
    <col min="12" max="12" width="17.42578125" bestFit="1" customWidth="1"/>
    <col min="13" max="13" width="28.28515625" style="1" customWidth="1"/>
    <col min="14" max="15" width="29.28515625" customWidth="1"/>
    <col min="16" max="16" width="29.5703125" customWidth="1"/>
  </cols>
  <sheetData>
    <row r="1" spans="1:16" x14ac:dyDescent="0.2">
      <c r="B1" s="39" t="s">
        <v>264</v>
      </c>
      <c r="O1" t="s">
        <v>267</v>
      </c>
    </row>
    <row r="2" spans="1:16" x14ac:dyDescent="0.2">
      <c r="B2" s="1" t="s">
        <v>265</v>
      </c>
      <c r="O2" t="s">
        <v>268</v>
      </c>
    </row>
    <row r="5" spans="1:16" x14ac:dyDescent="0.2">
      <c r="B5" s="1" t="s">
        <v>266</v>
      </c>
      <c r="C5" t="str">
        <f ca="1">CELL("filename")</f>
        <v>C:\Users\Pamela\Documents\PowersCPA\Vets\[Conservatorship_RA15.xlsx]Sheet1</v>
      </c>
    </row>
    <row r="7" spans="1:16" x14ac:dyDescent="0.2">
      <c r="A7" s="4"/>
      <c r="B7" s="5">
        <v>1</v>
      </c>
      <c r="C7" s="154" t="s">
        <v>64</v>
      </c>
      <c r="D7" s="154"/>
      <c r="E7" s="154"/>
      <c r="F7" s="154"/>
      <c r="G7" s="154" t="s">
        <v>162</v>
      </c>
      <c r="H7" s="149"/>
      <c r="I7" s="149"/>
      <c r="J7" s="149"/>
      <c r="K7" s="7"/>
      <c r="L7" s="4"/>
      <c r="M7" s="5"/>
      <c r="N7" s="4"/>
      <c r="O7" s="4"/>
      <c r="P7" s="4"/>
    </row>
    <row r="8" spans="1:16" ht="84.95" customHeight="1" x14ac:dyDescent="0.2">
      <c r="A8" s="4"/>
      <c r="B8" s="8" t="s">
        <v>42</v>
      </c>
      <c r="C8" s="9" t="s">
        <v>65</v>
      </c>
      <c r="D8" s="9" t="s">
        <v>163</v>
      </c>
      <c r="E8" s="10" t="s">
        <v>66</v>
      </c>
      <c r="F8" s="9" t="s">
        <v>67</v>
      </c>
      <c r="G8" s="9" t="s">
        <v>71</v>
      </c>
      <c r="H8" s="9" t="s">
        <v>72</v>
      </c>
      <c r="I8" s="9" t="s">
        <v>73</v>
      </c>
      <c r="J8" s="10" t="s">
        <v>164</v>
      </c>
      <c r="K8" s="9" t="s">
        <v>85</v>
      </c>
      <c r="L8" s="11" t="s">
        <v>33</v>
      </c>
      <c r="M8" s="11" t="s">
        <v>8</v>
      </c>
      <c r="N8" s="6" t="s">
        <v>230</v>
      </c>
      <c r="O8" s="6" t="s">
        <v>230</v>
      </c>
      <c r="P8" s="6" t="s">
        <v>230</v>
      </c>
    </row>
    <row r="9" spans="1:16" x14ac:dyDescent="0.2">
      <c r="A9" s="4"/>
      <c r="B9" s="8"/>
      <c r="C9" s="12">
        <v>0.35</v>
      </c>
      <c r="D9" s="12">
        <v>0.35</v>
      </c>
      <c r="E9" s="12">
        <v>0.3</v>
      </c>
      <c r="F9" s="13"/>
      <c r="G9" s="12">
        <v>0.35</v>
      </c>
      <c r="H9" s="12">
        <v>0.35</v>
      </c>
      <c r="I9" s="12">
        <v>0.3</v>
      </c>
      <c r="J9" s="13"/>
      <c r="K9" s="13"/>
      <c r="L9" s="14"/>
      <c r="M9" s="15"/>
      <c r="N9" s="5"/>
      <c r="O9" s="5"/>
      <c r="P9" s="5"/>
    </row>
    <row r="10" spans="1:16" x14ac:dyDescent="0.2">
      <c r="A10" s="16" t="s">
        <v>15</v>
      </c>
      <c r="B10" s="17"/>
      <c r="C10" s="17"/>
      <c r="D10" s="17"/>
      <c r="E10" s="4"/>
      <c r="F10" s="13" t="s">
        <v>47</v>
      </c>
      <c r="G10" s="4"/>
      <c r="H10" s="4"/>
      <c r="I10" s="4"/>
      <c r="J10" s="13" t="s">
        <v>47</v>
      </c>
      <c r="K10" s="13"/>
      <c r="L10" s="4"/>
      <c r="M10" s="15"/>
      <c r="N10" s="5"/>
      <c r="O10" s="5"/>
      <c r="P10" s="5"/>
    </row>
    <row r="11" spans="1:16" s="43" customFormat="1" ht="60" customHeight="1" x14ac:dyDescent="0.2">
      <c r="A11" s="155"/>
      <c r="B11" s="152"/>
      <c r="C11" s="155"/>
      <c r="D11" s="155"/>
      <c r="E11" s="155"/>
      <c r="F11" s="149">
        <f>SUM(C11*$C$9)+(D11*$D$9)+(E11*$E$9)</f>
        <v>0</v>
      </c>
      <c r="G11" s="155"/>
      <c r="H11" s="155"/>
      <c r="I11" s="155"/>
      <c r="J11" s="149">
        <f>SUM(G11*$G$9)+(H11*$H$9)+(I11*$I$9)</f>
        <v>0</v>
      </c>
      <c r="K11" s="149">
        <f>+F11+J11</f>
        <v>0</v>
      </c>
      <c r="L11" s="160"/>
      <c r="M11" s="150"/>
      <c r="N11" s="15"/>
      <c r="O11" s="15"/>
      <c r="P11" s="15"/>
    </row>
    <row r="12" spans="1:16" s="43" customFormat="1" ht="60" customHeight="1" x14ac:dyDescent="0.2">
      <c r="A12" s="155"/>
      <c r="B12" s="152"/>
      <c r="C12" s="155"/>
      <c r="D12" s="155"/>
      <c r="E12" s="155"/>
      <c r="F12" s="149"/>
      <c r="G12" s="155"/>
      <c r="H12" s="155"/>
      <c r="I12" s="155"/>
      <c r="J12" s="149"/>
      <c r="K12" s="149"/>
      <c r="L12" s="160"/>
      <c r="M12" s="150"/>
      <c r="N12" s="150"/>
      <c r="O12" s="150"/>
      <c r="P12" s="15"/>
    </row>
    <row r="13" spans="1:16" ht="114.75" x14ac:dyDescent="0.2">
      <c r="A13" s="37">
        <v>27</v>
      </c>
      <c r="B13" s="19" t="s">
        <v>26</v>
      </c>
      <c r="C13" s="4">
        <v>4</v>
      </c>
      <c r="D13" s="4">
        <v>3</v>
      </c>
      <c r="E13" s="4">
        <v>3</v>
      </c>
      <c r="F13" s="13">
        <f>SUM(C13*$C$9)+(D13*$D$9)+(E13*$E$9)</f>
        <v>3.3499999999999996</v>
      </c>
      <c r="G13" s="4">
        <v>4</v>
      </c>
      <c r="H13" s="4">
        <v>4</v>
      </c>
      <c r="I13" s="4">
        <v>4</v>
      </c>
      <c r="J13" s="13">
        <f>SUM(G13*$G$9)+(H13*$H$9)+(I13*$I$9)</f>
        <v>4</v>
      </c>
      <c r="K13" s="13">
        <f>+F13+J13</f>
        <v>7.35</v>
      </c>
      <c r="L13" s="20">
        <v>73687147</v>
      </c>
      <c r="M13" s="40" t="s">
        <v>269</v>
      </c>
      <c r="N13" s="5" t="s">
        <v>136</v>
      </c>
      <c r="O13" s="5" t="s">
        <v>122</v>
      </c>
      <c r="P13" s="5" t="s">
        <v>253</v>
      </c>
    </row>
    <row r="14" spans="1:16" x14ac:dyDescent="0.2">
      <c r="A14" s="4"/>
      <c r="B14" s="21"/>
      <c r="C14" s="4"/>
      <c r="D14" s="4"/>
      <c r="E14" s="4"/>
      <c r="F14" s="13"/>
      <c r="G14" s="4"/>
      <c r="H14" s="4"/>
      <c r="I14" s="4"/>
      <c r="J14" s="13"/>
      <c r="K14" s="13"/>
      <c r="L14" s="20"/>
      <c r="M14" s="15"/>
      <c r="N14" s="5"/>
      <c r="O14" s="5"/>
      <c r="P14" s="5"/>
    </row>
    <row r="15" spans="1:16" x14ac:dyDescent="0.2">
      <c r="A15" s="16" t="s">
        <v>38</v>
      </c>
      <c r="B15" s="5"/>
      <c r="C15" s="4"/>
      <c r="D15" s="4"/>
      <c r="E15" s="4"/>
      <c r="F15" s="13" t="s">
        <v>47</v>
      </c>
      <c r="G15" s="4"/>
      <c r="H15" s="4"/>
      <c r="I15" s="4"/>
      <c r="J15" s="13" t="s">
        <v>47</v>
      </c>
      <c r="K15" s="13"/>
      <c r="L15" s="4"/>
      <c r="M15" s="5"/>
      <c r="N15" s="5"/>
      <c r="O15" s="5"/>
      <c r="P15" s="5"/>
    </row>
    <row r="16" spans="1:16" ht="89.25" x14ac:dyDescent="0.2">
      <c r="A16" s="4">
        <v>1</v>
      </c>
      <c r="B16" s="5" t="s">
        <v>88</v>
      </c>
      <c r="C16" s="4">
        <v>0</v>
      </c>
      <c r="D16" s="4">
        <v>4</v>
      </c>
      <c r="E16" s="4">
        <v>2</v>
      </c>
      <c r="F16" s="13">
        <f>SUM(C16*$C$9)+(D16*$D$9)+(E16*$E$9)</f>
        <v>2</v>
      </c>
      <c r="G16" s="4">
        <v>3</v>
      </c>
      <c r="H16" s="4">
        <v>2</v>
      </c>
      <c r="I16" s="4">
        <v>4</v>
      </c>
      <c r="J16" s="13">
        <f>SUM(G16*$G$9)+(H16*$H$9)+(I16*$I$9)</f>
        <v>2.9499999999999997</v>
      </c>
      <c r="K16" s="13">
        <f>+F16+J16</f>
        <v>4.9499999999999993</v>
      </c>
      <c r="L16" s="4"/>
      <c r="M16" s="5" t="s">
        <v>195</v>
      </c>
      <c r="N16" s="5" t="s">
        <v>142</v>
      </c>
      <c r="O16" s="5" t="s">
        <v>91</v>
      </c>
      <c r="P16" s="5" t="s">
        <v>92</v>
      </c>
    </row>
    <row r="17" spans="1:16" ht="51" x14ac:dyDescent="0.2">
      <c r="A17" s="4">
        <v>2</v>
      </c>
      <c r="B17" s="19" t="s">
        <v>48</v>
      </c>
      <c r="C17" s="4">
        <v>1</v>
      </c>
      <c r="D17" s="4">
        <v>2</v>
      </c>
      <c r="E17" s="4">
        <v>1</v>
      </c>
      <c r="F17" s="13">
        <f>SUM(C17*$C$9)+(D17*$D$9)+(E17*$E$9)</f>
        <v>1.3499999999999999</v>
      </c>
      <c r="G17" s="4">
        <v>2</v>
      </c>
      <c r="H17" s="4">
        <v>1</v>
      </c>
      <c r="I17" s="4">
        <v>3</v>
      </c>
      <c r="J17" s="13">
        <f>SUM(G17*$G$9)+(H17*$H$9)+(I17*$I$9)</f>
        <v>1.9499999999999997</v>
      </c>
      <c r="K17" s="13">
        <f>+F17+J17</f>
        <v>3.3</v>
      </c>
      <c r="L17" s="22">
        <v>106269</v>
      </c>
      <c r="M17" s="19" t="s">
        <v>233</v>
      </c>
      <c r="N17" s="5" t="s">
        <v>189</v>
      </c>
      <c r="O17" s="5" t="s">
        <v>77</v>
      </c>
      <c r="P17" s="5" t="s">
        <v>93</v>
      </c>
    </row>
    <row r="18" spans="1:16" x14ac:dyDescent="0.2">
      <c r="A18" s="4"/>
      <c r="B18" s="19"/>
      <c r="C18" s="4"/>
      <c r="D18" s="4"/>
      <c r="E18" s="4"/>
      <c r="F18" s="13"/>
      <c r="G18" s="4"/>
      <c r="H18" s="4"/>
      <c r="I18" s="4"/>
      <c r="J18" s="13"/>
      <c r="K18" s="13"/>
      <c r="L18" s="22"/>
      <c r="M18" s="5"/>
      <c r="N18" s="5"/>
      <c r="O18" s="5"/>
      <c r="P18" s="5"/>
    </row>
    <row r="19" spans="1:16" ht="15" customHeight="1" x14ac:dyDescent="0.2">
      <c r="A19" s="16" t="s">
        <v>34</v>
      </c>
      <c r="B19" s="5"/>
      <c r="C19" s="16"/>
      <c r="D19" s="16"/>
      <c r="E19" s="16"/>
      <c r="F19" s="16"/>
      <c r="G19" s="16"/>
      <c r="H19" s="16"/>
      <c r="I19" s="16"/>
      <c r="J19" s="16"/>
      <c r="K19" s="16"/>
      <c r="L19" s="16"/>
      <c r="M19" s="15"/>
      <c r="N19" s="5"/>
      <c r="O19" s="5"/>
      <c r="P19" s="5"/>
    </row>
    <row r="20" spans="1:16" s="3" customFormat="1" ht="102" x14ac:dyDescent="0.2">
      <c r="A20" s="37">
        <v>3</v>
      </c>
      <c r="B20" s="21" t="s">
        <v>43</v>
      </c>
      <c r="C20" s="23">
        <v>4</v>
      </c>
      <c r="D20" s="23">
        <v>4</v>
      </c>
      <c r="E20" s="23">
        <v>4</v>
      </c>
      <c r="F20" s="24">
        <f>SUM(C20*$C$9)+(D20*$D$9)+(E20*$E$9)</f>
        <v>4</v>
      </c>
      <c r="G20" s="23">
        <v>3</v>
      </c>
      <c r="H20" s="23">
        <v>2</v>
      </c>
      <c r="I20" s="23">
        <v>4</v>
      </c>
      <c r="J20" s="24">
        <f>SUM(G20*$G$9)+(H20*$H$9)+(I20*$I$9)</f>
        <v>2.9499999999999997</v>
      </c>
      <c r="K20" s="24">
        <f t="shared" ref="K20:K34" si="0">+F20+J20</f>
        <v>6.9499999999999993</v>
      </c>
      <c r="L20" s="25">
        <v>79987108</v>
      </c>
      <c r="M20" s="21" t="s">
        <v>207</v>
      </c>
      <c r="N20" s="19" t="s">
        <v>270</v>
      </c>
      <c r="O20" s="19" t="s">
        <v>54</v>
      </c>
      <c r="P20" s="19" t="s">
        <v>94</v>
      </c>
    </row>
    <row r="21" spans="1:16" s="3" customFormat="1" ht="62.1" customHeight="1" x14ac:dyDescent="0.2">
      <c r="A21" s="37">
        <v>4</v>
      </c>
      <c r="B21" s="21" t="s">
        <v>17</v>
      </c>
      <c r="C21" s="23">
        <v>4</v>
      </c>
      <c r="D21" s="23">
        <v>4</v>
      </c>
      <c r="E21" s="23">
        <v>4</v>
      </c>
      <c r="F21" s="24">
        <f t="shared" ref="F21:F84" si="1">SUM(C21*$C$9)+(D21*$D$9)+(E21*$E$9)</f>
        <v>4</v>
      </c>
      <c r="G21" s="23">
        <v>3</v>
      </c>
      <c r="H21" s="23">
        <v>2</v>
      </c>
      <c r="I21" s="23">
        <v>4</v>
      </c>
      <c r="J21" s="24">
        <f t="shared" ref="J21:J84" si="2">SUM(G21*$G$9)+(H21*$H$9)+(I21*$I$9)</f>
        <v>2.9499999999999997</v>
      </c>
      <c r="K21" s="24">
        <f t="shared" si="0"/>
        <v>6.9499999999999993</v>
      </c>
      <c r="L21" s="25">
        <v>48683346</v>
      </c>
      <c r="M21" s="21" t="s">
        <v>271</v>
      </c>
      <c r="N21" s="19" t="s">
        <v>95</v>
      </c>
      <c r="O21" s="19" t="s">
        <v>96</v>
      </c>
      <c r="P21" s="19" t="s">
        <v>97</v>
      </c>
    </row>
    <row r="22" spans="1:16" s="3" customFormat="1" ht="39.950000000000003" customHeight="1" x14ac:dyDescent="0.2">
      <c r="A22" s="23">
        <v>5</v>
      </c>
      <c r="B22" s="21" t="s">
        <v>18</v>
      </c>
      <c r="C22" s="23">
        <v>4</v>
      </c>
      <c r="D22" s="23">
        <v>4</v>
      </c>
      <c r="E22" s="23">
        <v>1</v>
      </c>
      <c r="F22" s="24">
        <f t="shared" si="1"/>
        <v>3.0999999999999996</v>
      </c>
      <c r="G22" s="23">
        <v>4</v>
      </c>
      <c r="H22" s="23">
        <v>3</v>
      </c>
      <c r="I22" s="23">
        <v>4</v>
      </c>
      <c r="J22" s="24">
        <f t="shared" si="2"/>
        <v>3.6499999999999995</v>
      </c>
      <c r="K22" s="24">
        <f t="shared" si="0"/>
        <v>6.7499999999999991</v>
      </c>
      <c r="L22" s="31">
        <v>47525489</v>
      </c>
      <c r="M22" s="21" t="s">
        <v>205</v>
      </c>
      <c r="N22" s="19" t="s">
        <v>99</v>
      </c>
      <c r="O22" s="19"/>
      <c r="P22" s="19"/>
    </row>
    <row r="23" spans="1:16" s="3" customFormat="1" ht="50.1" customHeight="1" x14ac:dyDescent="0.2">
      <c r="A23" s="23">
        <v>6</v>
      </c>
      <c r="B23" s="21" t="s">
        <v>45</v>
      </c>
      <c r="C23" s="23">
        <v>4</v>
      </c>
      <c r="D23" s="23">
        <v>2</v>
      </c>
      <c r="E23" s="23">
        <v>2</v>
      </c>
      <c r="F23" s="24">
        <f t="shared" si="1"/>
        <v>2.6999999999999997</v>
      </c>
      <c r="G23" s="23">
        <v>4</v>
      </c>
      <c r="H23" s="23">
        <v>3</v>
      </c>
      <c r="I23" s="23">
        <v>3</v>
      </c>
      <c r="J23" s="24">
        <f t="shared" si="2"/>
        <v>3.3499999999999996</v>
      </c>
      <c r="K23" s="24">
        <f t="shared" si="0"/>
        <v>6.0499999999999989</v>
      </c>
      <c r="L23" s="25">
        <v>67552560</v>
      </c>
      <c r="M23" s="19" t="s">
        <v>206</v>
      </c>
      <c r="N23" s="19" t="s">
        <v>69</v>
      </c>
      <c r="O23" s="21" t="s">
        <v>68</v>
      </c>
      <c r="P23" s="19"/>
    </row>
    <row r="24" spans="1:16" ht="90" customHeight="1" x14ac:dyDescent="0.2">
      <c r="A24" s="4">
        <v>7</v>
      </c>
      <c r="B24" s="21" t="s">
        <v>19</v>
      </c>
      <c r="C24" s="4">
        <v>3</v>
      </c>
      <c r="D24" s="4">
        <v>4</v>
      </c>
      <c r="E24" s="4">
        <v>4</v>
      </c>
      <c r="F24" s="13">
        <f t="shared" si="1"/>
        <v>3.6499999999999995</v>
      </c>
      <c r="G24" s="4">
        <v>2</v>
      </c>
      <c r="H24" s="4">
        <v>2</v>
      </c>
      <c r="I24" s="4">
        <v>2</v>
      </c>
      <c r="J24" s="13">
        <f t="shared" si="2"/>
        <v>2</v>
      </c>
      <c r="K24" s="13">
        <f t="shared" si="0"/>
        <v>5.6499999999999995</v>
      </c>
      <c r="L24" s="20">
        <v>80113826</v>
      </c>
      <c r="M24" s="5" t="s">
        <v>100</v>
      </c>
      <c r="N24" s="15" t="s">
        <v>70</v>
      </c>
      <c r="O24" s="41" t="s">
        <v>224</v>
      </c>
      <c r="P24" s="5"/>
    </row>
    <row r="25" spans="1:16" s="3" customFormat="1" ht="76.5" x14ac:dyDescent="0.2">
      <c r="A25" s="23">
        <v>8</v>
      </c>
      <c r="B25" s="21" t="s">
        <v>249</v>
      </c>
      <c r="C25" s="23">
        <v>3</v>
      </c>
      <c r="D25" s="23">
        <v>4</v>
      </c>
      <c r="E25" s="23">
        <v>3</v>
      </c>
      <c r="F25" s="24">
        <f t="shared" si="1"/>
        <v>3.3499999999999996</v>
      </c>
      <c r="G25" s="23">
        <v>3</v>
      </c>
      <c r="H25" s="23">
        <v>3</v>
      </c>
      <c r="I25" s="23">
        <v>4</v>
      </c>
      <c r="J25" s="24">
        <f t="shared" si="2"/>
        <v>3.3</v>
      </c>
      <c r="K25" s="24">
        <f t="shared" si="0"/>
        <v>6.6499999999999995</v>
      </c>
      <c r="L25" s="25">
        <v>17760335</v>
      </c>
      <c r="M25" s="21" t="s">
        <v>252</v>
      </c>
      <c r="N25" s="19" t="s">
        <v>272</v>
      </c>
      <c r="O25" s="19" t="s">
        <v>251</v>
      </c>
      <c r="P25" s="19" t="s">
        <v>257</v>
      </c>
    </row>
    <row r="26" spans="1:16" s="3" customFormat="1" ht="72" customHeight="1" x14ac:dyDescent="0.2">
      <c r="A26" s="23">
        <v>9</v>
      </c>
      <c r="B26" s="21" t="s">
        <v>20</v>
      </c>
      <c r="C26" s="23">
        <v>2</v>
      </c>
      <c r="D26" s="23">
        <v>3</v>
      </c>
      <c r="E26" s="23">
        <v>3</v>
      </c>
      <c r="F26" s="24">
        <f t="shared" si="1"/>
        <v>2.6499999999999995</v>
      </c>
      <c r="G26" s="23">
        <v>3</v>
      </c>
      <c r="H26" s="23">
        <v>3</v>
      </c>
      <c r="I26" s="23">
        <v>3</v>
      </c>
      <c r="J26" s="24">
        <f t="shared" si="2"/>
        <v>2.9999999999999996</v>
      </c>
      <c r="K26" s="24">
        <f t="shared" si="0"/>
        <v>5.6499999999999986</v>
      </c>
      <c r="L26" s="25">
        <v>7578796</v>
      </c>
      <c r="M26" s="29" t="s">
        <v>241</v>
      </c>
      <c r="N26" s="29" t="s">
        <v>173</v>
      </c>
      <c r="O26" s="19" t="s">
        <v>174</v>
      </c>
      <c r="P26" s="19" t="s">
        <v>101</v>
      </c>
    </row>
    <row r="27" spans="1:16" ht="76.5" x14ac:dyDescent="0.2">
      <c r="A27" s="4">
        <v>10</v>
      </c>
      <c r="B27" s="21" t="s">
        <v>21</v>
      </c>
      <c r="C27" s="4">
        <v>2</v>
      </c>
      <c r="D27" s="4">
        <v>3</v>
      </c>
      <c r="E27" s="4">
        <v>3</v>
      </c>
      <c r="F27" s="13">
        <f t="shared" si="1"/>
        <v>2.6499999999999995</v>
      </c>
      <c r="G27" s="23">
        <v>3</v>
      </c>
      <c r="H27" s="4">
        <v>2</v>
      </c>
      <c r="I27" s="4">
        <v>3</v>
      </c>
      <c r="J27" s="13">
        <f t="shared" si="2"/>
        <v>2.6499999999999995</v>
      </c>
      <c r="K27" s="13">
        <f t="shared" si="0"/>
        <v>5.2999999999999989</v>
      </c>
      <c r="L27" s="20">
        <v>7688749</v>
      </c>
      <c r="M27" s="15" t="s">
        <v>250</v>
      </c>
      <c r="N27" s="5" t="s">
        <v>143</v>
      </c>
      <c r="O27" s="5" t="s">
        <v>254</v>
      </c>
      <c r="P27" s="5" t="s">
        <v>116</v>
      </c>
    </row>
    <row r="28" spans="1:16" ht="39.950000000000003" customHeight="1" x14ac:dyDescent="0.2">
      <c r="A28" s="4">
        <v>11</v>
      </c>
      <c r="B28" s="21" t="s">
        <v>22</v>
      </c>
      <c r="C28" s="4">
        <v>2</v>
      </c>
      <c r="D28" s="4">
        <v>3</v>
      </c>
      <c r="E28" s="4">
        <v>1</v>
      </c>
      <c r="F28" s="13">
        <f t="shared" si="1"/>
        <v>2.0499999999999998</v>
      </c>
      <c r="G28" s="4">
        <v>2</v>
      </c>
      <c r="H28" s="4">
        <v>2</v>
      </c>
      <c r="I28" s="4">
        <v>3</v>
      </c>
      <c r="J28" s="13">
        <f t="shared" si="2"/>
        <v>2.2999999999999998</v>
      </c>
      <c r="K28" s="13">
        <f t="shared" si="0"/>
        <v>4.3499999999999996</v>
      </c>
      <c r="L28" s="20">
        <v>8228257</v>
      </c>
      <c r="M28" s="15" t="s">
        <v>176</v>
      </c>
      <c r="N28" s="5" t="s">
        <v>98</v>
      </c>
      <c r="O28" s="5"/>
      <c r="P28" s="5"/>
    </row>
    <row r="29" spans="1:16" ht="62.1" customHeight="1" x14ac:dyDescent="0.2">
      <c r="A29" s="4">
        <v>12</v>
      </c>
      <c r="B29" s="21" t="s">
        <v>23</v>
      </c>
      <c r="C29" s="4">
        <v>2</v>
      </c>
      <c r="D29" s="4">
        <v>1</v>
      </c>
      <c r="E29" s="4">
        <v>1</v>
      </c>
      <c r="F29" s="13">
        <f t="shared" si="1"/>
        <v>1.3499999999999999</v>
      </c>
      <c r="G29" s="4">
        <v>3</v>
      </c>
      <c r="H29" s="4">
        <v>2</v>
      </c>
      <c r="I29" s="4">
        <v>2</v>
      </c>
      <c r="J29" s="13">
        <f t="shared" si="2"/>
        <v>2.3499999999999996</v>
      </c>
      <c r="K29" s="13">
        <f t="shared" si="0"/>
        <v>3.6999999999999993</v>
      </c>
      <c r="L29" s="20">
        <v>8867039</v>
      </c>
      <c r="M29" s="15" t="s">
        <v>144</v>
      </c>
      <c r="N29" s="5" t="s">
        <v>103</v>
      </c>
      <c r="O29" s="5" t="s">
        <v>104</v>
      </c>
      <c r="P29" s="41" t="s">
        <v>225</v>
      </c>
    </row>
    <row r="30" spans="1:16" ht="39.950000000000003" customHeight="1" x14ac:dyDescent="0.2">
      <c r="A30" s="4">
        <v>13</v>
      </c>
      <c r="B30" s="21" t="s">
        <v>24</v>
      </c>
      <c r="C30" s="4">
        <v>2</v>
      </c>
      <c r="D30" s="4">
        <v>3</v>
      </c>
      <c r="E30" s="4">
        <v>1</v>
      </c>
      <c r="F30" s="13">
        <f t="shared" si="1"/>
        <v>2.0499999999999998</v>
      </c>
      <c r="G30" s="4">
        <v>2</v>
      </c>
      <c r="H30" s="4">
        <v>2</v>
      </c>
      <c r="I30" s="4">
        <v>3</v>
      </c>
      <c r="J30" s="13">
        <f t="shared" si="2"/>
        <v>2.2999999999999998</v>
      </c>
      <c r="K30" s="13">
        <f t="shared" si="0"/>
        <v>4.3499999999999996</v>
      </c>
      <c r="L30" s="20">
        <v>6134393</v>
      </c>
      <c r="M30" s="15"/>
      <c r="N30" s="5" t="s">
        <v>99</v>
      </c>
      <c r="O30" s="5"/>
      <c r="P30" s="5"/>
    </row>
    <row r="31" spans="1:16" ht="69.95" customHeight="1" x14ac:dyDescent="0.2">
      <c r="A31" s="4">
        <v>14</v>
      </c>
      <c r="B31" s="21" t="s">
        <v>25</v>
      </c>
      <c r="C31" s="4">
        <v>2</v>
      </c>
      <c r="D31" s="4">
        <v>2</v>
      </c>
      <c r="E31" s="4">
        <v>1</v>
      </c>
      <c r="F31" s="13">
        <f t="shared" si="1"/>
        <v>1.7</v>
      </c>
      <c r="G31" s="4">
        <v>4</v>
      </c>
      <c r="H31" s="4">
        <v>2</v>
      </c>
      <c r="I31" s="4">
        <v>3</v>
      </c>
      <c r="J31" s="13">
        <f t="shared" si="2"/>
        <v>2.9999999999999996</v>
      </c>
      <c r="K31" s="13">
        <f t="shared" si="0"/>
        <v>4.6999999999999993</v>
      </c>
      <c r="L31" s="20">
        <v>6110998</v>
      </c>
      <c r="M31" s="41" t="s">
        <v>226</v>
      </c>
      <c r="N31" s="5" t="s">
        <v>166</v>
      </c>
      <c r="O31" s="5" t="s">
        <v>105</v>
      </c>
      <c r="P31" s="5" t="s">
        <v>145</v>
      </c>
    </row>
    <row r="32" spans="1:16" s="3" customFormat="1" ht="60" customHeight="1" x14ac:dyDescent="0.2">
      <c r="A32" s="23">
        <v>15</v>
      </c>
      <c r="B32" s="21" t="s">
        <v>36</v>
      </c>
      <c r="C32" s="23">
        <v>5</v>
      </c>
      <c r="D32" s="23">
        <v>2</v>
      </c>
      <c r="E32" s="23">
        <v>4</v>
      </c>
      <c r="F32" s="24">
        <f t="shared" si="1"/>
        <v>3.6500000000000004</v>
      </c>
      <c r="G32" s="23">
        <v>2</v>
      </c>
      <c r="H32" s="23">
        <v>2</v>
      </c>
      <c r="I32" s="23">
        <v>4</v>
      </c>
      <c r="J32" s="24">
        <f t="shared" si="2"/>
        <v>2.5999999999999996</v>
      </c>
      <c r="K32" s="24">
        <f t="shared" si="0"/>
        <v>6.25</v>
      </c>
      <c r="L32" s="25">
        <v>247156756</v>
      </c>
      <c r="M32" s="21" t="s">
        <v>177</v>
      </c>
      <c r="N32" s="19" t="s">
        <v>175</v>
      </c>
      <c r="O32" s="19" t="s">
        <v>106</v>
      </c>
      <c r="P32" s="19" t="s">
        <v>146</v>
      </c>
    </row>
    <row r="33" spans="1:16" s="43" customFormat="1" ht="64.5" customHeight="1" x14ac:dyDescent="0.2">
      <c r="A33" s="155">
        <v>16</v>
      </c>
      <c r="B33" s="21" t="s">
        <v>86</v>
      </c>
      <c r="C33" s="44">
        <v>3</v>
      </c>
      <c r="D33" s="44">
        <v>3</v>
      </c>
      <c r="E33" s="44">
        <v>2</v>
      </c>
      <c r="F33" s="13">
        <f t="shared" si="1"/>
        <v>2.6999999999999997</v>
      </c>
      <c r="G33" s="44">
        <v>2</v>
      </c>
      <c r="H33" s="44">
        <v>2</v>
      </c>
      <c r="I33" s="44">
        <v>3</v>
      </c>
      <c r="J33" s="13">
        <f t="shared" si="2"/>
        <v>2.2999999999999998</v>
      </c>
      <c r="K33" s="13">
        <f t="shared" si="0"/>
        <v>5</v>
      </c>
      <c r="L33" s="45">
        <v>56229829</v>
      </c>
      <c r="M33" s="150" t="s">
        <v>262</v>
      </c>
      <c r="N33" s="150" t="s">
        <v>107</v>
      </c>
      <c r="O33" s="150"/>
      <c r="P33" s="150" t="s">
        <v>255</v>
      </c>
    </row>
    <row r="34" spans="1:16" s="43" customFormat="1" ht="54" customHeight="1" x14ac:dyDescent="0.2">
      <c r="A34" s="155"/>
      <c r="B34" s="21" t="s">
        <v>87</v>
      </c>
      <c r="C34" s="44">
        <v>3</v>
      </c>
      <c r="D34" s="44">
        <v>2</v>
      </c>
      <c r="E34" s="44">
        <v>2</v>
      </c>
      <c r="F34" s="13">
        <f t="shared" si="1"/>
        <v>2.3499999999999996</v>
      </c>
      <c r="G34" s="44">
        <v>2</v>
      </c>
      <c r="H34" s="44">
        <v>2</v>
      </c>
      <c r="I34" s="44">
        <v>2</v>
      </c>
      <c r="J34" s="13">
        <f t="shared" si="2"/>
        <v>2</v>
      </c>
      <c r="K34" s="13">
        <f t="shared" si="0"/>
        <v>4.3499999999999996</v>
      </c>
      <c r="L34" s="45">
        <v>7742388</v>
      </c>
      <c r="M34" s="150"/>
      <c r="N34" s="150"/>
      <c r="O34" s="150"/>
      <c r="P34" s="150"/>
    </row>
    <row r="35" spans="1:16" ht="9.9499999999999993" customHeight="1" x14ac:dyDescent="0.2">
      <c r="A35" s="18"/>
      <c r="B35" s="21"/>
      <c r="C35" s="4"/>
      <c r="D35" s="4"/>
      <c r="E35" s="4"/>
      <c r="F35" s="13"/>
      <c r="G35" s="4"/>
      <c r="H35" s="4"/>
      <c r="I35" s="4"/>
      <c r="J35" s="13"/>
      <c r="K35" s="13"/>
      <c r="L35" s="20"/>
      <c r="M35" s="15"/>
      <c r="N35" s="5"/>
      <c r="O35" s="5"/>
      <c r="P35" s="5"/>
    </row>
    <row r="36" spans="1:16" ht="15" customHeight="1" x14ac:dyDescent="0.2">
      <c r="A36" s="7" t="s">
        <v>28</v>
      </c>
      <c r="B36" s="5"/>
      <c r="C36" s="4"/>
      <c r="D36" s="4"/>
      <c r="E36" s="4"/>
      <c r="F36" s="13" t="s">
        <v>47</v>
      </c>
      <c r="G36" s="4"/>
      <c r="H36" s="4"/>
      <c r="I36" s="4"/>
      <c r="J36" s="13" t="s">
        <v>47</v>
      </c>
      <c r="K36" s="13"/>
      <c r="L36" s="14"/>
      <c r="M36" s="15"/>
      <c r="N36" s="5"/>
      <c r="O36" s="5"/>
      <c r="P36" s="5"/>
    </row>
    <row r="37" spans="1:16" ht="62.1" customHeight="1" x14ac:dyDescent="0.2">
      <c r="A37" s="4">
        <v>17</v>
      </c>
      <c r="B37" s="19" t="s">
        <v>10</v>
      </c>
      <c r="C37" s="4">
        <v>3</v>
      </c>
      <c r="D37" s="4">
        <v>3</v>
      </c>
      <c r="E37" s="4">
        <v>1</v>
      </c>
      <c r="F37" s="13">
        <f t="shared" si="1"/>
        <v>2.3999999999999995</v>
      </c>
      <c r="G37" s="4">
        <v>4</v>
      </c>
      <c r="H37" s="4">
        <v>3</v>
      </c>
      <c r="I37" s="4">
        <v>3</v>
      </c>
      <c r="J37" s="13">
        <f t="shared" si="2"/>
        <v>3.3499999999999996</v>
      </c>
      <c r="K37" s="13">
        <f t="shared" ref="K37:K44" si="3">+F37+J37</f>
        <v>5.7499999999999991</v>
      </c>
      <c r="L37" s="20">
        <v>21357266</v>
      </c>
      <c r="M37" s="41" t="s">
        <v>238</v>
      </c>
      <c r="N37" s="5" t="s">
        <v>55</v>
      </c>
      <c r="O37" s="5" t="s">
        <v>56</v>
      </c>
      <c r="P37" s="5" t="s">
        <v>108</v>
      </c>
    </row>
    <row r="38" spans="1:16" s="3" customFormat="1" ht="62.1" customHeight="1" x14ac:dyDescent="0.2">
      <c r="A38" s="23">
        <v>18</v>
      </c>
      <c r="B38" s="19" t="s">
        <v>16</v>
      </c>
      <c r="C38" s="23">
        <v>4</v>
      </c>
      <c r="D38" s="23">
        <v>4</v>
      </c>
      <c r="E38" s="23">
        <v>4</v>
      </c>
      <c r="F38" s="24">
        <f t="shared" si="1"/>
        <v>4</v>
      </c>
      <c r="G38" s="23">
        <v>3</v>
      </c>
      <c r="H38" s="23">
        <v>2</v>
      </c>
      <c r="I38" s="23">
        <v>4</v>
      </c>
      <c r="J38" s="24">
        <f t="shared" si="2"/>
        <v>2.9499999999999997</v>
      </c>
      <c r="K38" s="24">
        <f t="shared" si="3"/>
        <v>6.9499999999999993</v>
      </c>
      <c r="L38" s="25">
        <v>71991264</v>
      </c>
      <c r="M38" s="21" t="s">
        <v>242</v>
      </c>
      <c r="N38" s="19" t="s">
        <v>75</v>
      </c>
      <c r="O38" s="19" t="s">
        <v>76</v>
      </c>
      <c r="P38" s="19" t="s">
        <v>273</v>
      </c>
    </row>
    <row r="39" spans="1:16" s="46" customFormat="1" ht="50.1" customHeight="1" x14ac:dyDescent="0.2">
      <c r="A39" s="157">
        <v>19</v>
      </c>
      <c r="B39" s="152" t="s">
        <v>9</v>
      </c>
      <c r="C39" s="157">
        <v>3</v>
      </c>
      <c r="D39" s="157">
        <v>4</v>
      </c>
      <c r="E39" s="157">
        <v>3</v>
      </c>
      <c r="F39" s="146">
        <f t="shared" si="1"/>
        <v>3.3499999999999996</v>
      </c>
      <c r="G39" s="157">
        <v>3</v>
      </c>
      <c r="H39" s="157">
        <v>3</v>
      </c>
      <c r="I39" s="157">
        <v>4</v>
      </c>
      <c r="J39" s="146">
        <f t="shared" si="2"/>
        <v>3.3</v>
      </c>
      <c r="K39" s="146">
        <f t="shared" si="3"/>
        <v>6.6499999999999995</v>
      </c>
      <c r="L39" s="159">
        <v>9440489</v>
      </c>
      <c r="M39" s="152" t="s">
        <v>263</v>
      </c>
      <c r="N39" s="21" t="s">
        <v>208</v>
      </c>
      <c r="O39" s="21" t="s">
        <v>82</v>
      </c>
      <c r="P39" s="21" t="s">
        <v>83</v>
      </c>
    </row>
    <row r="40" spans="1:16" s="46" customFormat="1" ht="39.950000000000003" customHeight="1" x14ac:dyDescent="0.2">
      <c r="A40" s="157"/>
      <c r="B40" s="152"/>
      <c r="C40" s="157"/>
      <c r="D40" s="157"/>
      <c r="E40" s="157"/>
      <c r="F40" s="146"/>
      <c r="G40" s="157"/>
      <c r="H40" s="157"/>
      <c r="I40" s="157"/>
      <c r="J40" s="146"/>
      <c r="K40" s="146"/>
      <c r="L40" s="159"/>
      <c r="M40" s="152"/>
      <c r="N40" s="21" t="s">
        <v>58</v>
      </c>
      <c r="O40" s="21" t="s">
        <v>84</v>
      </c>
      <c r="P40" s="21" t="s">
        <v>109</v>
      </c>
    </row>
    <row r="41" spans="1:16" s="3" customFormat="1" ht="39.950000000000003" customHeight="1" x14ac:dyDescent="0.2">
      <c r="A41" s="38">
        <v>20</v>
      </c>
      <c r="B41" s="19" t="s">
        <v>31</v>
      </c>
      <c r="C41" s="23">
        <v>3</v>
      </c>
      <c r="D41" s="23">
        <v>4</v>
      </c>
      <c r="E41" s="23">
        <v>3</v>
      </c>
      <c r="F41" s="24">
        <f t="shared" si="1"/>
        <v>3.3499999999999996</v>
      </c>
      <c r="G41" s="23">
        <v>3</v>
      </c>
      <c r="H41" s="23">
        <v>3</v>
      </c>
      <c r="I41" s="23">
        <v>4</v>
      </c>
      <c r="J41" s="24">
        <f t="shared" si="2"/>
        <v>3.3</v>
      </c>
      <c r="K41" s="24">
        <f t="shared" si="3"/>
        <v>6.6499999999999995</v>
      </c>
      <c r="L41" s="25" t="s">
        <v>47</v>
      </c>
      <c r="M41" s="21" t="s">
        <v>47</v>
      </c>
      <c r="N41" s="19" t="s">
        <v>209</v>
      </c>
      <c r="O41" s="19" t="s">
        <v>110</v>
      </c>
      <c r="P41" s="19"/>
    </row>
    <row r="42" spans="1:16" s="46" customFormat="1" ht="60" customHeight="1" x14ac:dyDescent="0.2">
      <c r="A42" s="157">
        <v>21</v>
      </c>
      <c r="B42" s="152" t="s">
        <v>27</v>
      </c>
      <c r="C42" s="157">
        <v>5</v>
      </c>
      <c r="D42" s="157">
        <v>4</v>
      </c>
      <c r="E42" s="157">
        <v>4</v>
      </c>
      <c r="F42" s="146">
        <f t="shared" si="1"/>
        <v>4.3499999999999996</v>
      </c>
      <c r="G42" s="157">
        <v>3</v>
      </c>
      <c r="H42" s="157">
        <v>2</v>
      </c>
      <c r="I42" s="157">
        <v>3</v>
      </c>
      <c r="J42" s="146">
        <f t="shared" si="2"/>
        <v>2.6499999999999995</v>
      </c>
      <c r="K42" s="146">
        <f t="shared" si="3"/>
        <v>6.9999999999999991</v>
      </c>
      <c r="L42" s="159">
        <v>245354161</v>
      </c>
      <c r="M42" s="152" t="s">
        <v>274</v>
      </c>
      <c r="N42" s="21" t="s">
        <v>210</v>
      </c>
      <c r="O42" s="21" t="s">
        <v>81</v>
      </c>
      <c r="P42" s="21" t="s">
        <v>111</v>
      </c>
    </row>
    <row r="43" spans="1:16" s="46" customFormat="1" ht="60" customHeight="1" x14ac:dyDescent="0.2">
      <c r="A43" s="157"/>
      <c r="B43" s="152"/>
      <c r="C43" s="157"/>
      <c r="D43" s="157"/>
      <c r="E43" s="157"/>
      <c r="F43" s="146"/>
      <c r="G43" s="157"/>
      <c r="H43" s="157"/>
      <c r="I43" s="157"/>
      <c r="J43" s="146"/>
      <c r="K43" s="146"/>
      <c r="L43" s="159"/>
      <c r="M43" s="152"/>
      <c r="N43" s="152" t="s">
        <v>201</v>
      </c>
      <c r="O43" s="152"/>
      <c r="P43" s="21"/>
    </row>
    <row r="44" spans="1:16" ht="62.1" customHeight="1" x14ac:dyDescent="0.2">
      <c r="A44" s="38">
        <v>22</v>
      </c>
      <c r="B44" s="5" t="s">
        <v>79</v>
      </c>
      <c r="C44" s="23">
        <v>2</v>
      </c>
      <c r="D44" s="4">
        <v>3</v>
      </c>
      <c r="E44" s="4">
        <v>2</v>
      </c>
      <c r="F44" s="13">
        <f t="shared" si="1"/>
        <v>2.3499999999999996</v>
      </c>
      <c r="G44" s="4">
        <v>3</v>
      </c>
      <c r="H44" s="4">
        <v>2</v>
      </c>
      <c r="I44" s="4">
        <v>3</v>
      </c>
      <c r="J44" s="13">
        <f t="shared" si="2"/>
        <v>2.6499999999999995</v>
      </c>
      <c r="K44" s="13">
        <f t="shared" si="3"/>
        <v>4.9999999999999991</v>
      </c>
      <c r="L44" s="20">
        <v>1827200</v>
      </c>
      <c r="M44" s="41" t="s">
        <v>227</v>
      </c>
      <c r="N44" s="5" t="s">
        <v>172</v>
      </c>
      <c r="O44" s="5" t="s">
        <v>113</v>
      </c>
      <c r="P44" s="5" t="s">
        <v>112</v>
      </c>
    </row>
    <row r="45" spans="1:16" ht="9.9499999999999993" customHeight="1" x14ac:dyDescent="0.2">
      <c r="A45" s="4"/>
      <c r="B45" s="5"/>
      <c r="C45" s="4"/>
      <c r="D45" s="4"/>
      <c r="E45" s="4"/>
      <c r="F45" s="13"/>
      <c r="G45" s="4"/>
      <c r="H45" s="4"/>
      <c r="I45" s="4"/>
      <c r="J45" s="13"/>
      <c r="K45" s="13"/>
      <c r="L45" s="20"/>
      <c r="M45" s="8"/>
      <c r="N45" s="5"/>
      <c r="O45" s="5"/>
      <c r="P45" s="5"/>
    </row>
    <row r="46" spans="1:16" ht="15" customHeight="1" x14ac:dyDescent="0.2">
      <c r="A46" s="7" t="s">
        <v>35</v>
      </c>
      <c r="B46" s="5"/>
      <c r="C46" s="4"/>
      <c r="D46" s="4"/>
      <c r="E46" s="4"/>
      <c r="F46" s="13" t="s">
        <v>47</v>
      </c>
      <c r="G46" s="4"/>
      <c r="H46" s="4"/>
      <c r="I46" s="4"/>
      <c r="J46" s="13" t="s">
        <v>47</v>
      </c>
      <c r="K46" s="13"/>
      <c r="L46" s="20"/>
      <c r="M46" s="8"/>
      <c r="N46" s="5"/>
      <c r="O46" s="5"/>
      <c r="P46" s="5"/>
    </row>
    <row r="47" spans="1:16" ht="62.1" customHeight="1" x14ac:dyDescent="0.2">
      <c r="A47" s="4">
        <v>23</v>
      </c>
      <c r="B47" s="21" t="s">
        <v>114</v>
      </c>
      <c r="C47" s="4">
        <v>5</v>
      </c>
      <c r="D47" s="4">
        <v>2</v>
      </c>
      <c r="E47" s="4">
        <v>2</v>
      </c>
      <c r="F47" s="13">
        <f t="shared" si="1"/>
        <v>3.0500000000000003</v>
      </c>
      <c r="G47" s="23">
        <v>2</v>
      </c>
      <c r="H47" s="4">
        <v>2</v>
      </c>
      <c r="I47" s="23">
        <v>3</v>
      </c>
      <c r="J47" s="24">
        <f t="shared" si="2"/>
        <v>2.2999999999999998</v>
      </c>
      <c r="K47" s="13">
        <f>+F47+J47</f>
        <v>5.35</v>
      </c>
      <c r="L47" s="20" t="s">
        <v>47</v>
      </c>
      <c r="M47" s="21" t="s">
        <v>184</v>
      </c>
      <c r="N47" s="26" t="s">
        <v>90</v>
      </c>
      <c r="O47" s="5" t="s">
        <v>115</v>
      </c>
      <c r="P47" s="5" t="s">
        <v>147</v>
      </c>
    </row>
    <row r="48" spans="1:16" ht="50.1" customHeight="1" x14ac:dyDescent="0.2">
      <c r="A48" s="4">
        <v>24</v>
      </c>
      <c r="B48" s="19" t="s">
        <v>7</v>
      </c>
      <c r="C48" s="4">
        <v>3</v>
      </c>
      <c r="D48" s="4">
        <v>1</v>
      </c>
      <c r="E48" s="4">
        <v>1</v>
      </c>
      <c r="F48" s="13">
        <f t="shared" si="1"/>
        <v>1.7</v>
      </c>
      <c r="G48" s="4">
        <v>2</v>
      </c>
      <c r="H48" s="4">
        <v>2</v>
      </c>
      <c r="I48" s="4">
        <v>2</v>
      </c>
      <c r="J48" s="13">
        <f t="shared" si="2"/>
        <v>2</v>
      </c>
      <c r="K48" s="13">
        <f>+F48+J48</f>
        <v>3.7</v>
      </c>
      <c r="L48" s="20">
        <v>16028074</v>
      </c>
      <c r="M48" s="8" t="s">
        <v>211</v>
      </c>
      <c r="N48" s="5" t="s">
        <v>275</v>
      </c>
      <c r="O48" s="5" t="s">
        <v>57</v>
      </c>
      <c r="P48" s="5" t="s">
        <v>117</v>
      </c>
    </row>
    <row r="49" spans="1:16" ht="39.950000000000003" customHeight="1" x14ac:dyDescent="0.2">
      <c r="A49" s="158">
        <v>25</v>
      </c>
      <c r="B49" s="151" t="s">
        <v>32</v>
      </c>
      <c r="C49" s="158">
        <v>0</v>
      </c>
      <c r="D49" s="158">
        <v>2</v>
      </c>
      <c r="E49" s="145">
        <v>2</v>
      </c>
      <c r="F49" s="149">
        <f t="shared" si="1"/>
        <v>1.2999999999999998</v>
      </c>
      <c r="G49" s="145">
        <v>2</v>
      </c>
      <c r="H49" s="145">
        <v>2</v>
      </c>
      <c r="I49" s="145">
        <v>4</v>
      </c>
      <c r="J49" s="149">
        <f t="shared" si="2"/>
        <v>2.5999999999999996</v>
      </c>
      <c r="K49" s="149">
        <f>+F49+J49</f>
        <v>3.8999999999999995</v>
      </c>
      <c r="L49" s="144" t="s">
        <v>47</v>
      </c>
      <c r="M49" s="153" t="s">
        <v>74</v>
      </c>
      <c r="N49" s="5" t="s">
        <v>51</v>
      </c>
      <c r="O49" s="5" t="s">
        <v>148</v>
      </c>
      <c r="P49" s="5" t="s">
        <v>118</v>
      </c>
    </row>
    <row r="50" spans="1:16" ht="50.1" customHeight="1" x14ac:dyDescent="0.2">
      <c r="A50" s="158"/>
      <c r="B50" s="151"/>
      <c r="C50" s="158"/>
      <c r="D50" s="158"/>
      <c r="E50" s="145"/>
      <c r="F50" s="149"/>
      <c r="G50" s="145"/>
      <c r="H50" s="145"/>
      <c r="I50" s="145"/>
      <c r="J50" s="149"/>
      <c r="K50" s="149"/>
      <c r="L50" s="144"/>
      <c r="M50" s="153"/>
      <c r="N50" s="5" t="s">
        <v>119</v>
      </c>
      <c r="O50" s="5" t="s">
        <v>149</v>
      </c>
      <c r="P50" s="5" t="s">
        <v>150</v>
      </c>
    </row>
    <row r="51" spans="1:16" s="3" customFormat="1" ht="65.099999999999994" customHeight="1" x14ac:dyDescent="0.2">
      <c r="A51" s="145">
        <v>26</v>
      </c>
      <c r="B51" s="151" t="s">
        <v>37</v>
      </c>
      <c r="C51" s="145">
        <v>5</v>
      </c>
      <c r="D51" s="145">
        <v>4</v>
      </c>
      <c r="E51" s="145">
        <v>3</v>
      </c>
      <c r="F51" s="146">
        <f t="shared" si="1"/>
        <v>4.05</v>
      </c>
      <c r="G51" s="145">
        <v>3</v>
      </c>
      <c r="H51" s="145">
        <v>3</v>
      </c>
      <c r="I51" s="145">
        <v>4</v>
      </c>
      <c r="J51" s="146">
        <f t="shared" si="2"/>
        <v>3.3</v>
      </c>
      <c r="K51" s="146">
        <f>+F51+J51</f>
        <v>7.35</v>
      </c>
      <c r="L51" s="156">
        <v>1470818331</v>
      </c>
      <c r="M51" s="151" t="s">
        <v>178</v>
      </c>
      <c r="N51" s="19" t="s">
        <v>151</v>
      </c>
      <c r="O51" s="19" t="s">
        <v>171</v>
      </c>
      <c r="P51" s="19" t="s">
        <v>170</v>
      </c>
    </row>
    <row r="52" spans="1:16" s="3" customFormat="1" ht="65.099999999999994" customHeight="1" x14ac:dyDescent="0.2">
      <c r="A52" s="145"/>
      <c r="B52" s="151"/>
      <c r="C52" s="145"/>
      <c r="D52" s="145"/>
      <c r="E52" s="145"/>
      <c r="F52" s="146"/>
      <c r="G52" s="145"/>
      <c r="H52" s="145"/>
      <c r="I52" s="145"/>
      <c r="J52" s="146"/>
      <c r="K52" s="146"/>
      <c r="L52" s="156"/>
      <c r="M52" s="151"/>
      <c r="N52" s="19" t="s">
        <v>152</v>
      </c>
      <c r="O52" s="19" t="s">
        <v>258</v>
      </c>
      <c r="P52" s="19" t="s">
        <v>121</v>
      </c>
    </row>
    <row r="53" spans="1:16" s="3" customFormat="1" ht="89.25" x14ac:dyDescent="0.2">
      <c r="A53" s="23">
        <v>27</v>
      </c>
      <c r="B53" s="19" t="s">
        <v>26</v>
      </c>
      <c r="C53" s="23">
        <v>4</v>
      </c>
      <c r="D53" s="23">
        <v>3</v>
      </c>
      <c r="E53" s="23">
        <v>3</v>
      </c>
      <c r="F53" s="24">
        <f>SUM(C53*$C$9)+(D53*$D$9)+(E53*$E$9)</f>
        <v>3.3499999999999996</v>
      </c>
      <c r="G53" s="23">
        <v>4</v>
      </c>
      <c r="H53" s="23">
        <v>4</v>
      </c>
      <c r="I53" s="23">
        <v>4</v>
      </c>
      <c r="J53" s="24">
        <f>SUM(G53*$G$9)+(H53*$H$9)+(I53*$I$9)</f>
        <v>4</v>
      </c>
      <c r="K53" s="24">
        <f>+F53+J53</f>
        <v>7.35</v>
      </c>
      <c r="L53" s="25">
        <v>73687147</v>
      </c>
      <c r="M53" s="42" t="s">
        <v>248</v>
      </c>
      <c r="N53" s="19" t="s">
        <v>136</v>
      </c>
      <c r="O53" s="19" t="s">
        <v>122</v>
      </c>
      <c r="P53" s="5" t="s">
        <v>253</v>
      </c>
    </row>
    <row r="54" spans="1:16" s="3" customFormat="1" ht="75" customHeight="1" x14ac:dyDescent="0.2">
      <c r="A54" s="23">
        <v>28</v>
      </c>
      <c r="B54" s="19" t="s">
        <v>153</v>
      </c>
      <c r="C54" s="23">
        <v>4</v>
      </c>
      <c r="D54" s="23">
        <v>2</v>
      </c>
      <c r="E54" s="23">
        <v>3</v>
      </c>
      <c r="F54" s="24">
        <f t="shared" si="1"/>
        <v>2.9999999999999996</v>
      </c>
      <c r="G54" s="23">
        <v>4</v>
      </c>
      <c r="H54" s="23">
        <v>5</v>
      </c>
      <c r="I54" s="23">
        <v>5</v>
      </c>
      <c r="J54" s="24">
        <f t="shared" si="2"/>
        <v>4.6500000000000004</v>
      </c>
      <c r="K54" s="24">
        <f>+F54+J54</f>
        <v>7.65</v>
      </c>
      <c r="L54" s="25"/>
      <c r="M54" s="29" t="s">
        <v>239</v>
      </c>
      <c r="N54" s="19" t="s">
        <v>154</v>
      </c>
      <c r="O54" s="19" t="s">
        <v>120</v>
      </c>
      <c r="P54" s="19" t="s">
        <v>212</v>
      </c>
    </row>
    <row r="55" spans="1:16" ht="15" customHeight="1" x14ac:dyDescent="0.2">
      <c r="A55" s="7" t="s">
        <v>30</v>
      </c>
      <c r="B55" s="5"/>
      <c r="C55" s="4"/>
      <c r="D55" s="4"/>
      <c r="E55" s="4"/>
      <c r="F55" s="13" t="s">
        <v>47</v>
      </c>
      <c r="G55" s="4"/>
      <c r="H55" s="4"/>
      <c r="I55" s="4"/>
      <c r="J55" s="13" t="s">
        <v>47</v>
      </c>
      <c r="K55" s="13"/>
      <c r="L55" s="22"/>
      <c r="M55" s="5"/>
      <c r="N55" s="5"/>
      <c r="O55" s="5"/>
      <c r="P55" s="5"/>
    </row>
    <row r="56" spans="1:16" s="3" customFormat="1" ht="75" customHeight="1" x14ac:dyDescent="0.2">
      <c r="A56" s="145">
        <v>29</v>
      </c>
      <c r="B56" s="151" t="s">
        <v>80</v>
      </c>
      <c r="C56" s="145">
        <v>0</v>
      </c>
      <c r="D56" s="145">
        <v>5</v>
      </c>
      <c r="E56" s="145">
        <v>5</v>
      </c>
      <c r="F56" s="148">
        <f t="shared" si="1"/>
        <v>3.25</v>
      </c>
      <c r="G56" s="145">
        <v>3</v>
      </c>
      <c r="H56" s="145">
        <v>3</v>
      </c>
      <c r="I56" s="145">
        <v>4</v>
      </c>
      <c r="J56" s="146">
        <f t="shared" si="2"/>
        <v>3.3</v>
      </c>
      <c r="K56" s="146">
        <f t="shared" ref="K56:K79" si="4">+F56+J56</f>
        <v>6.55</v>
      </c>
      <c r="L56" s="147"/>
      <c r="M56" s="151" t="s">
        <v>256</v>
      </c>
      <c r="N56" s="19" t="s">
        <v>234</v>
      </c>
      <c r="O56" s="19" t="s">
        <v>235</v>
      </c>
      <c r="P56" s="19" t="s">
        <v>123</v>
      </c>
    </row>
    <row r="57" spans="1:16" s="3" customFormat="1" ht="63.95" customHeight="1" x14ac:dyDescent="0.2">
      <c r="A57" s="145"/>
      <c r="B57" s="151"/>
      <c r="C57" s="145"/>
      <c r="D57" s="145"/>
      <c r="E57" s="145"/>
      <c r="F57" s="148"/>
      <c r="G57" s="145"/>
      <c r="H57" s="145"/>
      <c r="I57" s="145"/>
      <c r="J57" s="146"/>
      <c r="K57" s="146"/>
      <c r="L57" s="147"/>
      <c r="M57" s="151"/>
      <c r="N57" s="19" t="s">
        <v>155</v>
      </c>
      <c r="O57" s="19" t="s">
        <v>124</v>
      </c>
      <c r="P57" s="19" t="s">
        <v>236</v>
      </c>
    </row>
    <row r="58" spans="1:16" s="3" customFormat="1" ht="114.75" x14ac:dyDescent="0.2">
      <c r="A58" s="33">
        <v>30</v>
      </c>
      <c r="B58" s="19" t="s">
        <v>39</v>
      </c>
      <c r="C58" s="33">
        <v>0</v>
      </c>
      <c r="D58" s="33">
        <v>5</v>
      </c>
      <c r="E58" s="33">
        <v>5</v>
      </c>
      <c r="F58" s="35">
        <f t="shared" si="1"/>
        <v>3.25</v>
      </c>
      <c r="G58" s="33">
        <v>3</v>
      </c>
      <c r="H58" s="33">
        <v>3</v>
      </c>
      <c r="I58" s="33">
        <v>3</v>
      </c>
      <c r="J58" s="35">
        <f t="shared" si="2"/>
        <v>2.9999999999999996</v>
      </c>
      <c r="K58" s="35">
        <f t="shared" si="4"/>
        <v>6.25</v>
      </c>
      <c r="L58" s="34"/>
      <c r="M58" s="19" t="s">
        <v>276</v>
      </c>
      <c r="N58" s="19" t="s">
        <v>277</v>
      </c>
      <c r="O58" s="19" t="s">
        <v>126</v>
      </c>
      <c r="P58" s="19" t="s">
        <v>125</v>
      </c>
    </row>
    <row r="59" spans="1:16" ht="51.95" customHeight="1" x14ac:dyDescent="0.2">
      <c r="A59" s="4">
        <v>31</v>
      </c>
      <c r="B59" s="5" t="s">
        <v>40</v>
      </c>
      <c r="C59" s="4">
        <v>0</v>
      </c>
      <c r="D59" s="4">
        <v>5</v>
      </c>
      <c r="E59" s="4">
        <v>5</v>
      </c>
      <c r="F59" s="13">
        <f t="shared" si="1"/>
        <v>3.25</v>
      </c>
      <c r="G59" s="4">
        <v>3</v>
      </c>
      <c r="H59" s="4">
        <v>3</v>
      </c>
      <c r="I59" s="4">
        <v>2</v>
      </c>
      <c r="J59" s="13">
        <f t="shared" si="2"/>
        <v>2.6999999999999997</v>
      </c>
      <c r="K59" s="13">
        <f t="shared" si="4"/>
        <v>5.9499999999999993</v>
      </c>
      <c r="L59" s="22"/>
      <c r="M59" s="5" t="s">
        <v>237</v>
      </c>
      <c r="N59" s="5" t="s">
        <v>278</v>
      </c>
      <c r="O59" s="5" t="s">
        <v>127</v>
      </c>
      <c r="P59" s="5"/>
    </row>
    <row r="60" spans="1:16" ht="66" customHeight="1" x14ac:dyDescent="0.2">
      <c r="A60" s="4">
        <v>32</v>
      </c>
      <c r="B60" s="5" t="s">
        <v>44</v>
      </c>
      <c r="C60" s="4">
        <v>0</v>
      </c>
      <c r="D60" s="4">
        <v>3</v>
      </c>
      <c r="E60" s="4">
        <v>2</v>
      </c>
      <c r="F60" s="13">
        <f t="shared" si="1"/>
        <v>1.65</v>
      </c>
      <c r="G60" s="4">
        <v>2</v>
      </c>
      <c r="H60" s="4">
        <v>3</v>
      </c>
      <c r="I60" s="4">
        <v>3</v>
      </c>
      <c r="J60" s="13">
        <f t="shared" si="2"/>
        <v>2.6499999999999995</v>
      </c>
      <c r="K60" s="13">
        <f t="shared" si="4"/>
        <v>4.2999999999999989</v>
      </c>
      <c r="L60" s="22"/>
      <c r="M60" s="5" t="s">
        <v>182</v>
      </c>
      <c r="N60" s="5" t="s">
        <v>169</v>
      </c>
      <c r="O60" s="5" t="s">
        <v>128</v>
      </c>
      <c r="P60" s="5" t="s">
        <v>129</v>
      </c>
    </row>
    <row r="61" spans="1:16" s="3" customFormat="1" ht="51" x14ac:dyDescent="0.2">
      <c r="A61" s="23">
        <v>33</v>
      </c>
      <c r="B61" s="19" t="s">
        <v>185</v>
      </c>
      <c r="C61" s="30">
        <v>0</v>
      </c>
      <c r="D61" s="30">
        <v>5</v>
      </c>
      <c r="E61" s="30">
        <v>5</v>
      </c>
      <c r="F61" s="24">
        <f t="shared" si="1"/>
        <v>3.25</v>
      </c>
      <c r="G61" s="30">
        <v>4</v>
      </c>
      <c r="H61" s="30">
        <v>5</v>
      </c>
      <c r="I61" s="30">
        <v>4</v>
      </c>
      <c r="J61" s="24">
        <f t="shared" si="2"/>
        <v>4.3499999999999996</v>
      </c>
      <c r="K61" s="24">
        <f t="shared" si="4"/>
        <v>7.6</v>
      </c>
      <c r="L61" s="31"/>
      <c r="M61" s="19" t="s">
        <v>279</v>
      </c>
      <c r="N61" s="19" t="s">
        <v>130</v>
      </c>
      <c r="O61" s="19" t="s">
        <v>183</v>
      </c>
      <c r="P61" s="19" t="s">
        <v>280</v>
      </c>
    </row>
    <row r="62" spans="1:16" s="3" customFormat="1" ht="65.099999999999994" customHeight="1" x14ac:dyDescent="0.2">
      <c r="A62" s="23">
        <v>34</v>
      </c>
      <c r="B62" s="19" t="s">
        <v>213</v>
      </c>
      <c r="C62" s="30">
        <v>0</v>
      </c>
      <c r="D62" s="30">
        <v>2</v>
      </c>
      <c r="E62" s="30">
        <v>2</v>
      </c>
      <c r="F62" s="24">
        <f t="shared" si="1"/>
        <v>1.2999999999999998</v>
      </c>
      <c r="G62" s="30">
        <v>1</v>
      </c>
      <c r="H62" s="30">
        <v>3</v>
      </c>
      <c r="I62" s="30">
        <v>2</v>
      </c>
      <c r="J62" s="24">
        <f t="shared" si="2"/>
        <v>2</v>
      </c>
      <c r="K62" s="24">
        <f t="shared" si="4"/>
        <v>3.3</v>
      </c>
      <c r="L62" s="31"/>
      <c r="M62" s="19" t="s">
        <v>215</v>
      </c>
      <c r="N62" s="19" t="s">
        <v>214</v>
      </c>
      <c r="O62" s="19"/>
      <c r="P62" s="19"/>
    </row>
    <row r="63" spans="1:16" s="3" customFormat="1" ht="89.25" x14ac:dyDescent="0.2">
      <c r="A63" s="23">
        <v>35</v>
      </c>
      <c r="B63" s="42" t="s">
        <v>281</v>
      </c>
      <c r="C63" s="23">
        <v>0</v>
      </c>
      <c r="D63" s="23">
        <v>4</v>
      </c>
      <c r="E63" s="23">
        <v>4</v>
      </c>
      <c r="F63" s="24">
        <f>SUM(C63*$C$9)+(D63*$D$9)+(E63*$E$9)</f>
        <v>2.5999999999999996</v>
      </c>
      <c r="G63" s="23">
        <v>4</v>
      </c>
      <c r="H63" s="23">
        <v>4</v>
      </c>
      <c r="I63" s="23">
        <v>4</v>
      </c>
      <c r="J63" s="24">
        <f>SUM(G63*$G$9)+(H63*$H$9)+(I63*$I$9)</f>
        <v>4</v>
      </c>
      <c r="K63" s="24">
        <f>+F63+J63</f>
        <v>6.6</v>
      </c>
      <c r="L63" s="23"/>
      <c r="M63" s="19" t="s">
        <v>246</v>
      </c>
      <c r="N63" s="19" t="s">
        <v>282</v>
      </c>
      <c r="O63" s="19" t="s">
        <v>243</v>
      </c>
      <c r="P63" s="19" t="s">
        <v>232</v>
      </c>
    </row>
    <row r="64" spans="1:16" s="3" customFormat="1" ht="30" customHeight="1" x14ac:dyDescent="0.2">
      <c r="A64" s="23"/>
      <c r="B64" s="19"/>
      <c r="C64" s="30"/>
      <c r="D64" s="30"/>
      <c r="E64" s="30"/>
      <c r="F64" s="24"/>
      <c r="G64" s="30"/>
      <c r="H64" s="30"/>
      <c r="I64" s="30"/>
      <c r="J64" s="24"/>
      <c r="K64" s="24"/>
      <c r="L64" s="31"/>
      <c r="M64" s="19"/>
      <c r="N64" s="19"/>
      <c r="O64" s="19"/>
      <c r="P64" s="19"/>
    </row>
    <row r="65" spans="1:16" ht="15" customHeight="1" x14ac:dyDescent="0.2">
      <c r="A65" s="7" t="s">
        <v>29</v>
      </c>
      <c r="B65" s="5"/>
      <c r="C65" s="4"/>
      <c r="D65" s="4"/>
      <c r="E65" s="4"/>
      <c r="F65" s="13" t="s">
        <v>47</v>
      </c>
      <c r="G65" s="4" t="s">
        <v>47</v>
      </c>
      <c r="H65" s="4"/>
      <c r="I65" s="4"/>
      <c r="J65" s="13" t="s">
        <v>47</v>
      </c>
      <c r="K65" s="13"/>
      <c r="L65" s="22"/>
      <c r="M65" s="5"/>
      <c r="N65" s="5"/>
      <c r="O65" s="5"/>
      <c r="P65" s="5"/>
    </row>
    <row r="66" spans="1:16" s="3" customFormat="1" ht="51.95" customHeight="1" x14ac:dyDescent="0.2">
      <c r="A66" s="23">
        <v>36</v>
      </c>
      <c r="B66" s="19" t="s">
        <v>46</v>
      </c>
      <c r="C66" s="23">
        <v>0</v>
      </c>
      <c r="D66" s="23">
        <v>4</v>
      </c>
      <c r="E66" s="23">
        <v>3</v>
      </c>
      <c r="F66" s="24">
        <f t="shared" si="1"/>
        <v>2.2999999999999998</v>
      </c>
      <c r="G66" s="23">
        <v>4</v>
      </c>
      <c r="H66" s="23">
        <v>4</v>
      </c>
      <c r="I66" s="23">
        <v>3</v>
      </c>
      <c r="J66" s="24">
        <f t="shared" si="2"/>
        <v>3.6999999999999997</v>
      </c>
      <c r="K66" s="24">
        <f t="shared" si="4"/>
        <v>6</v>
      </c>
      <c r="L66" s="31" t="s">
        <v>47</v>
      </c>
      <c r="M66" s="19" t="s">
        <v>244</v>
      </c>
      <c r="N66" s="19" t="s">
        <v>196</v>
      </c>
      <c r="O66" s="19" t="s">
        <v>156</v>
      </c>
      <c r="P66" s="19" t="s">
        <v>165</v>
      </c>
    </row>
    <row r="67" spans="1:16" s="3" customFormat="1" ht="75" customHeight="1" x14ac:dyDescent="0.2">
      <c r="A67" s="23">
        <v>37</v>
      </c>
      <c r="B67" s="19" t="s">
        <v>131</v>
      </c>
      <c r="C67" s="23">
        <v>1</v>
      </c>
      <c r="D67" s="23">
        <v>4</v>
      </c>
      <c r="E67" s="23">
        <v>2</v>
      </c>
      <c r="F67" s="24">
        <f t="shared" si="1"/>
        <v>2.35</v>
      </c>
      <c r="G67" s="23">
        <v>5</v>
      </c>
      <c r="H67" s="23">
        <v>4</v>
      </c>
      <c r="I67" s="23">
        <v>5</v>
      </c>
      <c r="J67" s="24">
        <f t="shared" si="2"/>
        <v>4.6500000000000004</v>
      </c>
      <c r="K67" s="24">
        <f t="shared" si="4"/>
        <v>7</v>
      </c>
      <c r="L67" s="36"/>
      <c r="M67" s="19" t="s">
        <v>228</v>
      </c>
      <c r="N67" s="19" t="s">
        <v>132</v>
      </c>
      <c r="O67" s="19" t="s">
        <v>133</v>
      </c>
      <c r="P67" s="19" t="s">
        <v>134</v>
      </c>
    </row>
    <row r="68" spans="1:16" ht="75.95" customHeight="1" x14ac:dyDescent="0.2">
      <c r="A68" s="4">
        <v>38</v>
      </c>
      <c r="B68" s="5" t="s">
        <v>78</v>
      </c>
      <c r="C68" s="4">
        <v>1</v>
      </c>
      <c r="D68" s="4">
        <v>2</v>
      </c>
      <c r="E68" s="4">
        <v>2</v>
      </c>
      <c r="F68" s="13">
        <f t="shared" si="1"/>
        <v>1.65</v>
      </c>
      <c r="G68" s="4">
        <v>3</v>
      </c>
      <c r="H68" s="4">
        <v>4</v>
      </c>
      <c r="I68" s="4">
        <v>3</v>
      </c>
      <c r="J68" s="13">
        <f t="shared" si="2"/>
        <v>3.3499999999999996</v>
      </c>
      <c r="K68" s="13">
        <f t="shared" si="4"/>
        <v>5</v>
      </c>
      <c r="L68" s="27"/>
      <c r="M68" s="5" t="s">
        <v>186</v>
      </c>
      <c r="N68" s="5" t="s">
        <v>168</v>
      </c>
      <c r="O68" s="5" t="s">
        <v>167</v>
      </c>
      <c r="P68" s="5" t="s">
        <v>135</v>
      </c>
    </row>
    <row r="69" spans="1:16" ht="63.75" x14ac:dyDescent="0.2">
      <c r="A69" s="28">
        <v>39</v>
      </c>
      <c r="B69" s="5" t="s">
        <v>157</v>
      </c>
      <c r="C69" s="4">
        <v>0</v>
      </c>
      <c r="D69" s="4">
        <v>5</v>
      </c>
      <c r="E69" s="4">
        <v>5</v>
      </c>
      <c r="F69" s="13">
        <f t="shared" si="1"/>
        <v>3.25</v>
      </c>
      <c r="G69" s="4">
        <v>2</v>
      </c>
      <c r="H69" s="4">
        <v>3</v>
      </c>
      <c r="I69" s="4">
        <v>3</v>
      </c>
      <c r="J69" s="13">
        <f t="shared" si="2"/>
        <v>2.6499999999999995</v>
      </c>
      <c r="K69" s="13">
        <f t="shared" si="4"/>
        <v>5.8999999999999995</v>
      </c>
      <c r="L69" s="14"/>
      <c r="M69" s="19" t="s">
        <v>190</v>
      </c>
      <c r="N69" s="5" t="s">
        <v>158</v>
      </c>
      <c r="O69" s="5" t="s">
        <v>216</v>
      </c>
      <c r="P69" s="5" t="s">
        <v>229</v>
      </c>
    </row>
    <row r="70" spans="1:16" s="3" customFormat="1" ht="39.950000000000003" customHeight="1" x14ac:dyDescent="0.2">
      <c r="A70" s="23">
        <v>40</v>
      </c>
      <c r="B70" s="19" t="s">
        <v>11</v>
      </c>
      <c r="C70" s="23">
        <v>1</v>
      </c>
      <c r="D70" s="23">
        <v>2</v>
      </c>
      <c r="E70" s="23">
        <v>2</v>
      </c>
      <c r="F70" s="24">
        <f t="shared" si="1"/>
        <v>1.65</v>
      </c>
      <c r="G70" s="23">
        <v>2</v>
      </c>
      <c r="H70" s="23">
        <v>4</v>
      </c>
      <c r="I70" s="23">
        <v>4</v>
      </c>
      <c r="J70" s="24">
        <f t="shared" si="2"/>
        <v>3.3</v>
      </c>
      <c r="K70" s="24">
        <f t="shared" si="4"/>
        <v>4.9499999999999993</v>
      </c>
      <c r="L70" s="32"/>
      <c r="M70" s="19" t="s">
        <v>138</v>
      </c>
      <c r="N70" s="19" t="s">
        <v>136</v>
      </c>
      <c r="O70" s="19" t="s">
        <v>137</v>
      </c>
      <c r="P70" s="19"/>
    </row>
    <row r="71" spans="1:16" s="3" customFormat="1" ht="51.95" customHeight="1" x14ac:dyDescent="0.2">
      <c r="A71" s="23">
        <v>41</v>
      </c>
      <c r="B71" s="19" t="s">
        <v>12</v>
      </c>
      <c r="C71" s="23">
        <v>2</v>
      </c>
      <c r="D71" s="23">
        <v>3</v>
      </c>
      <c r="E71" s="23">
        <v>3</v>
      </c>
      <c r="F71" s="24">
        <f t="shared" si="1"/>
        <v>2.6499999999999995</v>
      </c>
      <c r="G71" s="23">
        <v>2</v>
      </c>
      <c r="H71" s="23">
        <v>3</v>
      </c>
      <c r="I71" s="23">
        <v>3</v>
      </c>
      <c r="J71" s="24">
        <f t="shared" si="2"/>
        <v>2.6499999999999995</v>
      </c>
      <c r="K71" s="24">
        <f t="shared" si="4"/>
        <v>5.2999999999999989</v>
      </c>
      <c r="L71" s="32" t="s">
        <v>47</v>
      </c>
      <c r="M71" s="19" t="s">
        <v>245</v>
      </c>
      <c r="N71" s="19" t="s">
        <v>159</v>
      </c>
      <c r="O71" s="19" t="s">
        <v>139</v>
      </c>
      <c r="P71" s="19"/>
    </row>
    <row r="72" spans="1:16" ht="39.950000000000003" customHeight="1" x14ac:dyDescent="0.2">
      <c r="A72" s="4">
        <v>42</v>
      </c>
      <c r="B72" s="5" t="s">
        <v>13</v>
      </c>
      <c r="C72" s="4">
        <v>3</v>
      </c>
      <c r="D72" s="4">
        <v>2</v>
      </c>
      <c r="E72" s="4">
        <v>2</v>
      </c>
      <c r="F72" s="13">
        <f t="shared" si="1"/>
        <v>2.3499999999999996</v>
      </c>
      <c r="G72" s="4">
        <v>2</v>
      </c>
      <c r="H72" s="4">
        <v>2</v>
      </c>
      <c r="I72" s="4">
        <v>3</v>
      </c>
      <c r="J72" s="13">
        <f t="shared" si="2"/>
        <v>2.2999999999999998</v>
      </c>
      <c r="K72" s="13">
        <f t="shared" si="4"/>
        <v>4.6499999999999995</v>
      </c>
      <c r="L72" s="14"/>
      <c r="M72" s="15" t="s">
        <v>259</v>
      </c>
      <c r="N72" s="5" t="s">
        <v>140</v>
      </c>
      <c r="O72" s="5"/>
      <c r="P72" s="5"/>
    </row>
    <row r="73" spans="1:16" s="3" customFormat="1" ht="63.95" customHeight="1" x14ac:dyDescent="0.2">
      <c r="A73" s="23">
        <v>43</v>
      </c>
      <c r="B73" s="19" t="s">
        <v>247</v>
      </c>
      <c r="C73" s="23">
        <v>2</v>
      </c>
      <c r="D73" s="23">
        <v>3</v>
      </c>
      <c r="E73" s="23">
        <v>3</v>
      </c>
      <c r="F73" s="24">
        <f t="shared" si="1"/>
        <v>2.6499999999999995</v>
      </c>
      <c r="G73" s="23">
        <v>3</v>
      </c>
      <c r="H73" s="23">
        <v>3</v>
      </c>
      <c r="I73" s="23">
        <v>3</v>
      </c>
      <c r="J73" s="24">
        <f t="shared" si="2"/>
        <v>2.9999999999999996</v>
      </c>
      <c r="K73" s="24">
        <f t="shared" si="4"/>
        <v>5.6499999999999986</v>
      </c>
      <c r="L73" s="32"/>
      <c r="M73" s="21" t="s">
        <v>218</v>
      </c>
      <c r="N73" s="19"/>
      <c r="O73" s="19"/>
      <c r="P73" s="19"/>
    </row>
    <row r="74" spans="1:16" s="3" customFormat="1" ht="39.950000000000003" customHeight="1" x14ac:dyDescent="0.2">
      <c r="A74" s="23">
        <v>44</v>
      </c>
      <c r="B74" s="19" t="s">
        <v>14</v>
      </c>
      <c r="C74" s="23">
        <v>0</v>
      </c>
      <c r="D74" s="23">
        <v>4</v>
      </c>
      <c r="E74" s="23">
        <v>3</v>
      </c>
      <c r="F74" s="24">
        <f t="shared" si="1"/>
        <v>2.2999999999999998</v>
      </c>
      <c r="G74" s="23">
        <v>2</v>
      </c>
      <c r="H74" s="23">
        <v>3</v>
      </c>
      <c r="I74" s="23">
        <v>3</v>
      </c>
      <c r="J74" s="24">
        <f t="shared" si="2"/>
        <v>2.6499999999999995</v>
      </c>
      <c r="K74" s="24">
        <f t="shared" si="4"/>
        <v>4.9499999999999993</v>
      </c>
      <c r="L74" s="32"/>
      <c r="M74" s="19" t="s">
        <v>187</v>
      </c>
      <c r="N74" s="19" t="s">
        <v>47</v>
      </c>
      <c r="O74" s="19"/>
      <c r="P74" s="19"/>
    </row>
    <row r="75" spans="1:16" ht="50.1" customHeight="1" x14ac:dyDescent="0.2">
      <c r="A75" s="4">
        <v>45</v>
      </c>
      <c r="B75" s="5" t="s">
        <v>180</v>
      </c>
      <c r="C75" s="23">
        <v>0</v>
      </c>
      <c r="D75" s="23">
        <v>2</v>
      </c>
      <c r="E75" s="23">
        <v>2</v>
      </c>
      <c r="F75" s="24">
        <f t="shared" si="1"/>
        <v>1.2999999999999998</v>
      </c>
      <c r="G75" s="23">
        <v>1</v>
      </c>
      <c r="H75" s="23">
        <v>2</v>
      </c>
      <c r="I75" s="23">
        <v>3</v>
      </c>
      <c r="J75" s="24">
        <f t="shared" si="2"/>
        <v>1.9499999999999997</v>
      </c>
      <c r="K75" s="24">
        <f t="shared" si="4"/>
        <v>3.2499999999999996</v>
      </c>
      <c r="L75" s="4"/>
      <c r="M75" s="41" t="s">
        <v>217</v>
      </c>
      <c r="N75" s="5" t="s">
        <v>141</v>
      </c>
      <c r="O75" s="4"/>
      <c r="P75" s="4"/>
    </row>
    <row r="76" spans="1:16" ht="50.1" customHeight="1" x14ac:dyDescent="0.2">
      <c r="A76" s="4">
        <v>46</v>
      </c>
      <c r="B76" s="5" t="s">
        <v>179</v>
      </c>
      <c r="C76" s="23">
        <v>0</v>
      </c>
      <c r="D76" s="23">
        <v>2</v>
      </c>
      <c r="E76" s="23">
        <v>3</v>
      </c>
      <c r="F76" s="24">
        <f t="shared" si="1"/>
        <v>1.5999999999999999</v>
      </c>
      <c r="G76" s="23">
        <v>2</v>
      </c>
      <c r="H76" s="23">
        <v>2</v>
      </c>
      <c r="I76" s="23">
        <v>4</v>
      </c>
      <c r="J76" s="24">
        <f t="shared" si="2"/>
        <v>2.5999999999999996</v>
      </c>
      <c r="K76" s="24">
        <f t="shared" si="4"/>
        <v>4.1999999999999993</v>
      </c>
      <c r="L76" s="4"/>
      <c r="M76" s="5"/>
      <c r="N76" s="5" t="s">
        <v>197</v>
      </c>
      <c r="O76" s="4"/>
      <c r="P76" s="5"/>
    </row>
    <row r="77" spans="1:16" ht="50.1" customHeight="1" x14ac:dyDescent="0.2">
      <c r="A77" s="4">
        <v>47</v>
      </c>
      <c r="B77" s="5" t="s">
        <v>193</v>
      </c>
      <c r="C77" s="23">
        <v>0</v>
      </c>
      <c r="D77" s="23">
        <v>1</v>
      </c>
      <c r="E77" s="23">
        <v>1</v>
      </c>
      <c r="F77" s="24">
        <f t="shared" si="1"/>
        <v>0.64999999999999991</v>
      </c>
      <c r="G77" s="23">
        <v>1</v>
      </c>
      <c r="H77" s="23">
        <v>2</v>
      </c>
      <c r="I77" s="23">
        <v>1</v>
      </c>
      <c r="J77" s="24">
        <f t="shared" si="2"/>
        <v>1.3499999999999999</v>
      </c>
      <c r="K77" s="24">
        <f t="shared" si="4"/>
        <v>1.9999999999999998</v>
      </c>
      <c r="L77" s="4"/>
      <c r="M77" s="41" t="s">
        <v>260</v>
      </c>
      <c r="N77" s="5" t="s">
        <v>198</v>
      </c>
      <c r="O77" s="4"/>
      <c r="P77" s="5"/>
    </row>
    <row r="78" spans="1:16" ht="50.1" customHeight="1" x14ac:dyDescent="0.2">
      <c r="A78" s="4">
        <v>48</v>
      </c>
      <c r="B78" s="5" t="s">
        <v>194</v>
      </c>
      <c r="C78" s="23">
        <v>0</v>
      </c>
      <c r="D78" s="23">
        <v>3</v>
      </c>
      <c r="E78" s="23">
        <v>1</v>
      </c>
      <c r="F78" s="24">
        <f t="shared" si="1"/>
        <v>1.3499999999999999</v>
      </c>
      <c r="G78" s="23">
        <v>1</v>
      </c>
      <c r="H78" s="23">
        <v>2</v>
      </c>
      <c r="I78" s="23">
        <v>2</v>
      </c>
      <c r="J78" s="24">
        <f t="shared" si="2"/>
        <v>1.65</v>
      </c>
      <c r="K78" s="24">
        <f t="shared" si="4"/>
        <v>3</v>
      </c>
      <c r="L78" s="4"/>
      <c r="M78" s="5"/>
      <c r="N78" s="5" t="s">
        <v>199</v>
      </c>
      <c r="O78" s="5" t="s">
        <v>202</v>
      </c>
      <c r="P78" s="5"/>
    </row>
    <row r="79" spans="1:16" ht="50.1" customHeight="1" x14ac:dyDescent="0.2">
      <c r="A79" s="4">
        <v>49</v>
      </c>
      <c r="B79" s="5" t="s">
        <v>192</v>
      </c>
      <c r="C79" s="23">
        <v>0</v>
      </c>
      <c r="D79" s="23">
        <v>1</v>
      </c>
      <c r="E79" s="23">
        <v>1</v>
      </c>
      <c r="F79" s="24">
        <f t="shared" si="1"/>
        <v>0.64999999999999991</v>
      </c>
      <c r="G79" s="23">
        <v>1</v>
      </c>
      <c r="H79" s="23">
        <v>1</v>
      </c>
      <c r="I79" s="23">
        <v>1</v>
      </c>
      <c r="J79" s="24">
        <f t="shared" si="2"/>
        <v>1</v>
      </c>
      <c r="K79" s="24">
        <f t="shared" si="4"/>
        <v>1.65</v>
      </c>
      <c r="L79" s="4"/>
      <c r="M79" s="5"/>
      <c r="N79" s="5" t="s">
        <v>200</v>
      </c>
      <c r="O79" s="5" t="s">
        <v>160</v>
      </c>
      <c r="P79" s="5"/>
    </row>
    <row r="80" spans="1:16" ht="39.950000000000003" customHeight="1" x14ac:dyDescent="0.2">
      <c r="A80" s="4">
        <v>50</v>
      </c>
      <c r="B80" s="5" t="s">
        <v>41</v>
      </c>
      <c r="C80" s="4">
        <v>0</v>
      </c>
      <c r="D80" s="4">
        <v>2</v>
      </c>
      <c r="E80" s="4">
        <v>2</v>
      </c>
      <c r="F80" s="13">
        <f>SUM(C80*$C$9)+(D80*$D$9)+(E80*$E$9)</f>
        <v>1.2999999999999998</v>
      </c>
      <c r="G80" s="4">
        <v>2</v>
      </c>
      <c r="H80" s="4">
        <v>2</v>
      </c>
      <c r="I80" s="4">
        <v>4</v>
      </c>
      <c r="J80" s="13">
        <f>SUM(G80*$G$9)+(H80*$H$9)+(I80*$I$9)</f>
        <v>2.5999999999999996</v>
      </c>
      <c r="K80" s="13">
        <f>+F80+J80</f>
        <v>3.8999999999999995</v>
      </c>
      <c r="L80" s="4"/>
      <c r="M80" s="5" t="s">
        <v>181</v>
      </c>
      <c r="N80" s="5"/>
      <c r="O80" s="5"/>
      <c r="P80" s="5"/>
    </row>
    <row r="81" spans="1:16" s="3" customFormat="1" ht="75" customHeight="1" x14ac:dyDescent="0.2">
      <c r="A81" s="23">
        <v>51</v>
      </c>
      <c r="B81" s="19" t="s">
        <v>89</v>
      </c>
      <c r="C81" s="23">
        <v>5</v>
      </c>
      <c r="D81" s="23">
        <v>5</v>
      </c>
      <c r="E81" s="23">
        <v>5</v>
      </c>
      <c r="F81" s="24">
        <f>SUM(C81*$C$9)+(D81*$D$9)+(E81*$E$9)</f>
        <v>5</v>
      </c>
      <c r="G81" s="23">
        <v>3</v>
      </c>
      <c r="H81" s="23">
        <v>1</v>
      </c>
      <c r="I81" s="23">
        <v>5</v>
      </c>
      <c r="J81" s="24">
        <f>SUM(G81*$G$9)+(H81*$H$9)+(I81*$I$9)</f>
        <v>2.9</v>
      </c>
      <c r="K81" s="24">
        <f>+F81+J81</f>
        <v>7.9</v>
      </c>
      <c r="L81" s="23"/>
      <c r="M81" s="19" t="s">
        <v>191</v>
      </c>
      <c r="N81" s="19" t="s">
        <v>240</v>
      </c>
      <c r="O81" s="19" t="s">
        <v>261</v>
      </c>
      <c r="P81" s="23"/>
    </row>
    <row r="82" spans="1:16" ht="9.9499999999999993" customHeight="1" x14ac:dyDescent="0.2">
      <c r="A82" s="4" t="s">
        <v>47</v>
      </c>
      <c r="B82" s="5"/>
      <c r="C82" s="4"/>
      <c r="D82" s="4"/>
      <c r="E82" s="4"/>
      <c r="F82" s="13" t="s">
        <v>47</v>
      </c>
      <c r="G82" s="4"/>
      <c r="H82" s="4"/>
      <c r="I82" s="4"/>
      <c r="J82" s="13" t="s">
        <v>47</v>
      </c>
      <c r="K82" s="13"/>
      <c r="L82" s="4"/>
      <c r="M82" s="5"/>
      <c r="N82" s="5"/>
      <c r="O82" s="5"/>
      <c r="P82" s="5"/>
    </row>
    <row r="83" spans="1:16" ht="15" customHeight="1" x14ac:dyDescent="0.2">
      <c r="A83" s="13" t="s">
        <v>49</v>
      </c>
      <c r="B83" s="5"/>
      <c r="C83" s="4"/>
      <c r="D83" s="4"/>
      <c r="E83" s="4"/>
      <c r="F83" s="13" t="s">
        <v>47</v>
      </c>
      <c r="G83" s="4"/>
      <c r="H83" s="4"/>
      <c r="I83" s="4"/>
      <c r="J83" s="13" t="s">
        <v>47</v>
      </c>
      <c r="K83" s="13"/>
      <c r="L83" s="4"/>
      <c r="M83" s="5"/>
      <c r="N83" s="5"/>
      <c r="O83" s="5"/>
      <c r="P83" s="5"/>
    </row>
    <row r="84" spans="1:16" ht="51.95" customHeight="1" x14ac:dyDescent="0.2">
      <c r="A84" s="4">
        <v>52</v>
      </c>
      <c r="B84" s="5" t="s">
        <v>52</v>
      </c>
      <c r="C84" s="4">
        <v>0</v>
      </c>
      <c r="D84" s="4">
        <v>5</v>
      </c>
      <c r="E84" s="4">
        <v>4</v>
      </c>
      <c r="F84" s="13">
        <f t="shared" si="1"/>
        <v>2.95</v>
      </c>
      <c r="G84" s="4">
        <v>2</v>
      </c>
      <c r="H84" s="4">
        <v>3</v>
      </c>
      <c r="I84" s="4">
        <v>3</v>
      </c>
      <c r="J84" s="13">
        <f t="shared" si="2"/>
        <v>2.6499999999999995</v>
      </c>
      <c r="K84" s="13">
        <f t="shared" ref="K84:K89" si="5">+F84+J84</f>
        <v>5.6</v>
      </c>
      <c r="L84" s="4"/>
      <c r="M84" s="5" t="s">
        <v>219</v>
      </c>
      <c r="N84" s="5" t="s">
        <v>59</v>
      </c>
      <c r="O84" s="5" t="s">
        <v>60</v>
      </c>
      <c r="P84" s="5" t="s">
        <v>220</v>
      </c>
    </row>
    <row r="85" spans="1:16" ht="50.1" customHeight="1" x14ac:dyDescent="0.2">
      <c r="A85" s="4">
        <v>53</v>
      </c>
      <c r="B85" s="5" t="s">
        <v>50</v>
      </c>
      <c r="C85" s="4">
        <v>0</v>
      </c>
      <c r="D85" s="4">
        <v>3</v>
      </c>
      <c r="E85" s="4">
        <v>3</v>
      </c>
      <c r="F85" s="13">
        <f>SUM(C85*$C$9)+(D85*$D$9)+(E85*$E$9)</f>
        <v>1.9499999999999997</v>
      </c>
      <c r="G85" s="4">
        <v>3</v>
      </c>
      <c r="H85" s="4">
        <v>4</v>
      </c>
      <c r="I85" s="4">
        <v>0</v>
      </c>
      <c r="J85" s="13">
        <f>SUM(G85*$G$9)+(H85*$H$9)+(I85*$I$9)</f>
        <v>2.4499999999999997</v>
      </c>
      <c r="K85" s="13">
        <f t="shared" si="5"/>
        <v>4.3999999999999995</v>
      </c>
      <c r="L85" s="4"/>
      <c r="M85" s="5" t="s">
        <v>221</v>
      </c>
      <c r="N85" s="5" t="s">
        <v>63</v>
      </c>
      <c r="O85" s="4"/>
      <c r="P85" s="5"/>
    </row>
    <row r="86" spans="1:16" ht="39.950000000000003" customHeight="1" x14ac:dyDescent="0.2">
      <c r="A86" s="4">
        <v>54</v>
      </c>
      <c r="B86" s="5" t="s">
        <v>53</v>
      </c>
      <c r="C86" s="4">
        <v>0</v>
      </c>
      <c r="D86" s="4">
        <v>2</v>
      </c>
      <c r="E86" s="4">
        <v>2</v>
      </c>
      <c r="F86" s="13">
        <f>SUM(C86*$C$9)+(D86*$D$9)+(E86*$E$9)</f>
        <v>1.2999999999999998</v>
      </c>
      <c r="G86" s="4">
        <v>4</v>
      </c>
      <c r="H86" s="4">
        <v>3</v>
      </c>
      <c r="I86" s="4">
        <v>3</v>
      </c>
      <c r="J86" s="13">
        <f>SUM(G86*$G$9)+(H86*$H$9)+(I86*$I$9)</f>
        <v>3.3499999999999996</v>
      </c>
      <c r="K86" s="13">
        <f t="shared" si="5"/>
        <v>4.6499999999999995</v>
      </c>
      <c r="L86" s="4"/>
      <c r="M86" s="5"/>
      <c r="N86" s="5" t="s">
        <v>61</v>
      </c>
      <c r="O86" s="5" t="s">
        <v>161</v>
      </c>
      <c r="P86" s="5"/>
    </row>
    <row r="87" spans="1:16" ht="39.950000000000003" customHeight="1" x14ac:dyDescent="0.2">
      <c r="A87" s="4">
        <v>55</v>
      </c>
      <c r="B87" s="5" t="s">
        <v>223</v>
      </c>
      <c r="C87" s="4">
        <v>0</v>
      </c>
      <c r="D87" s="4">
        <v>2</v>
      </c>
      <c r="E87" s="4">
        <v>2</v>
      </c>
      <c r="F87" s="13">
        <f>SUM(C87*$C$9)+(D87*$D$9)+(E87*$E$9)</f>
        <v>1.2999999999999998</v>
      </c>
      <c r="G87" s="4">
        <v>1</v>
      </c>
      <c r="H87" s="4">
        <v>0</v>
      </c>
      <c r="I87" s="4">
        <v>0</v>
      </c>
      <c r="J87" s="13">
        <f>SUM(G87*$G$9)+(H87*$H$9)+(I87*$I$9)</f>
        <v>0.35</v>
      </c>
      <c r="K87" s="13">
        <f t="shared" si="5"/>
        <v>1.65</v>
      </c>
      <c r="L87" s="4"/>
      <c r="M87" s="5" t="s">
        <v>222</v>
      </c>
      <c r="N87" s="5" t="s">
        <v>62</v>
      </c>
      <c r="O87" s="5"/>
      <c r="P87" s="5"/>
    </row>
    <row r="88" spans="1:16" x14ac:dyDescent="0.2">
      <c r="A88" s="4"/>
      <c r="B88" s="5"/>
      <c r="C88" s="4"/>
      <c r="D88" s="4"/>
      <c r="E88" s="4"/>
      <c r="F88" s="13"/>
      <c r="G88" s="4"/>
      <c r="H88" s="4"/>
      <c r="I88" s="4"/>
      <c r="J88" s="13"/>
      <c r="K88" s="13"/>
      <c r="L88" s="4"/>
      <c r="M88" s="5"/>
      <c r="N88" s="4"/>
      <c r="O88" s="4"/>
      <c r="P88" s="4"/>
    </row>
    <row r="89" spans="1:16" s="3" customFormat="1" ht="25.5" x14ac:dyDescent="0.2">
      <c r="A89" s="23">
        <v>56</v>
      </c>
      <c r="B89" s="19" t="s">
        <v>102</v>
      </c>
      <c r="C89" s="23">
        <v>0</v>
      </c>
      <c r="D89" s="23">
        <v>3</v>
      </c>
      <c r="E89" s="23">
        <v>3</v>
      </c>
      <c r="F89" s="24">
        <f>SUM(C89*$C$9)+(D89*$D$9)+(E89*$E$9)</f>
        <v>1.9499999999999997</v>
      </c>
      <c r="G89" s="23">
        <v>4</v>
      </c>
      <c r="H89" s="23">
        <v>4</v>
      </c>
      <c r="I89" s="23">
        <v>1</v>
      </c>
      <c r="J89" s="24">
        <f>SUM(G89*$G$9)+(H89*$H$9)+(I89*$I$9)</f>
        <v>3.0999999999999996</v>
      </c>
      <c r="K89" s="24">
        <f t="shared" si="5"/>
        <v>5.0499999999999989</v>
      </c>
      <c r="L89" s="23"/>
      <c r="M89" s="19" t="s">
        <v>231</v>
      </c>
      <c r="N89" s="19"/>
      <c r="O89" s="19"/>
      <c r="P89" s="19"/>
    </row>
    <row r="90" spans="1:16" ht="38.25" x14ac:dyDescent="0.2">
      <c r="A90" s="4">
        <v>57</v>
      </c>
      <c r="B90" s="5" t="s">
        <v>203</v>
      </c>
      <c r="C90" s="4"/>
      <c r="D90" s="4"/>
      <c r="E90" s="4"/>
      <c r="F90" s="13"/>
      <c r="G90" s="4"/>
      <c r="H90" s="4"/>
      <c r="I90" s="4"/>
      <c r="J90" s="13"/>
      <c r="K90" s="13"/>
      <c r="L90" s="4"/>
      <c r="M90" s="5" t="s">
        <v>188</v>
      </c>
      <c r="N90" s="5" t="s">
        <v>204</v>
      </c>
      <c r="O90" s="5"/>
      <c r="P90" s="5"/>
    </row>
    <row r="91" spans="1:16" x14ac:dyDescent="0.2">
      <c r="A91" s="47">
        <v>58</v>
      </c>
      <c r="B91" s="1" t="s">
        <v>283</v>
      </c>
      <c r="M91" s="1" t="s">
        <v>284</v>
      </c>
      <c r="N91" s="1"/>
      <c r="O91" s="1"/>
      <c r="P91" s="1"/>
    </row>
    <row r="92" spans="1:16" x14ac:dyDescent="0.2">
      <c r="A92" s="47">
        <v>59</v>
      </c>
      <c r="B92" s="1" t="s">
        <v>285</v>
      </c>
      <c r="N92" s="1"/>
      <c r="O92" s="1"/>
      <c r="P92" s="1"/>
    </row>
    <row r="93" spans="1:16" x14ac:dyDescent="0.2">
      <c r="N93" s="1"/>
      <c r="O93" s="1"/>
      <c r="P93" s="1"/>
    </row>
    <row r="94" spans="1:16" x14ac:dyDescent="0.2">
      <c r="N94" s="1"/>
      <c r="O94" s="1"/>
      <c r="P94" s="1"/>
    </row>
    <row r="95" spans="1:16" x14ac:dyDescent="0.2">
      <c r="N95" s="1"/>
      <c r="O95" s="1"/>
      <c r="P95" s="1"/>
    </row>
    <row r="96" spans="1:16" x14ac:dyDescent="0.2">
      <c r="B96" s="48" t="s">
        <v>287</v>
      </c>
      <c r="N96" s="1"/>
      <c r="O96" s="1"/>
      <c r="P96" s="1"/>
    </row>
    <row r="97" spans="1:16" ht="25.5" x14ac:dyDescent="0.2">
      <c r="A97">
        <v>60</v>
      </c>
      <c r="B97" s="1" t="s">
        <v>286</v>
      </c>
      <c r="M97" s="1" t="s">
        <v>4</v>
      </c>
      <c r="N97" s="1"/>
      <c r="O97" s="1"/>
      <c r="P97" s="1"/>
    </row>
    <row r="98" spans="1:16" ht="25.5" x14ac:dyDescent="0.2">
      <c r="A98">
        <v>61</v>
      </c>
      <c r="B98" s="1" t="s">
        <v>288</v>
      </c>
      <c r="N98" s="1"/>
      <c r="O98" s="1"/>
      <c r="P98" s="1"/>
    </row>
    <row r="99" spans="1:16" ht="38.25" x14ac:dyDescent="0.2">
      <c r="A99">
        <v>62</v>
      </c>
      <c r="B99" s="1" t="s">
        <v>290</v>
      </c>
      <c r="N99" s="1"/>
      <c r="O99" s="1"/>
      <c r="P99" s="1"/>
    </row>
    <row r="100" spans="1:16" ht="38.25" x14ac:dyDescent="0.2">
      <c r="A100">
        <v>63</v>
      </c>
      <c r="B100" s="1" t="s">
        <v>289</v>
      </c>
      <c r="M100" s="1" t="s">
        <v>6</v>
      </c>
      <c r="N100" s="1"/>
      <c r="O100" s="1"/>
      <c r="P100" s="1"/>
    </row>
    <row r="101" spans="1:16" ht="38.25" x14ac:dyDescent="0.2">
      <c r="A101">
        <v>64</v>
      </c>
      <c r="B101" s="1" t="s">
        <v>1</v>
      </c>
      <c r="M101" s="1" t="s">
        <v>5</v>
      </c>
      <c r="N101" s="1"/>
      <c r="O101" s="1"/>
      <c r="P101" s="1"/>
    </row>
    <row r="102" spans="1:16" ht="25.5" x14ac:dyDescent="0.2">
      <c r="A102">
        <v>65</v>
      </c>
      <c r="B102" s="1" t="s">
        <v>291</v>
      </c>
      <c r="L102" t="s">
        <v>292</v>
      </c>
      <c r="N102" s="1"/>
      <c r="O102" s="1"/>
      <c r="P102" s="1"/>
    </row>
    <row r="103" spans="1:16" ht="38.25" x14ac:dyDescent="0.2">
      <c r="A103">
        <v>66</v>
      </c>
      <c r="B103" s="1" t="s">
        <v>293</v>
      </c>
      <c r="N103" s="1"/>
      <c r="O103" s="1"/>
      <c r="P103" s="1"/>
    </row>
    <row r="104" spans="1:16" x14ac:dyDescent="0.2">
      <c r="B104" s="1" t="s">
        <v>294</v>
      </c>
      <c r="N104" s="1"/>
      <c r="O104" s="1"/>
      <c r="P104" s="1"/>
    </row>
    <row r="105" spans="1:16" ht="38.25" x14ac:dyDescent="0.2">
      <c r="A105">
        <v>67</v>
      </c>
      <c r="B105" s="1" t="s">
        <v>0</v>
      </c>
      <c r="N105" s="1"/>
      <c r="O105" s="1"/>
      <c r="P105" s="1"/>
    </row>
    <row r="106" spans="1:16" ht="38.25" x14ac:dyDescent="0.2">
      <c r="A106">
        <v>68</v>
      </c>
      <c r="B106" s="1" t="s">
        <v>2</v>
      </c>
      <c r="N106" s="1"/>
      <c r="O106" s="1"/>
      <c r="P106" s="1"/>
    </row>
    <row r="107" spans="1:16" ht="51.75" customHeight="1" x14ac:dyDescent="0.2">
      <c r="A107">
        <v>69</v>
      </c>
      <c r="B107" s="1" t="s">
        <v>3</v>
      </c>
      <c r="N107" s="1"/>
      <c r="O107" s="1"/>
      <c r="P107" s="1"/>
    </row>
    <row r="108" spans="1:16" x14ac:dyDescent="0.2">
      <c r="A108">
        <v>70</v>
      </c>
      <c r="N108" s="1"/>
      <c r="O108" s="1"/>
      <c r="P108" s="1"/>
    </row>
    <row r="109" spans="1:16" x14ac:dyDescent="0.2">
      <c r="N109" s="1"/>
      <c r="O109" s="1"/>
      <c r="P109" s="1"/>
    </row>
    <row r="110" spans="1:16" x14ac:dyDescent="0.2">
      <c r="N110" s="1"/>
      <c r="O110" s="1"/>
      <c r="P110" s="1"/>
    </row>
    <row r="111" spans="1:16" x14ac:dyDescent="0.2">
      <c r="N111" s="1"/>
      <c r="O111" s="1"/>
      <c r="P111" s="1"/>
    </row>
    <row r="112" spans="1:16" x14ac:dyDescent="0.2">
      <c r="N112" s="1"/>
      <c r="O112" s="1"/>
      <c r="P112" s="1"/>
    </row>
    <row r="113" spans="14:16" x14ac:dyDescent="0.2">
      <c r="N113" s="1"/>
      <c r="O113" s="1"/>
      <c r="P113" s="1"/>
    </row>
    <row r="114" spans="14:16" x14ac:dyDescent="0.2">
      <c r="N114" s="1"/>
      <c r="O114" s="1"/>
      <c r="P114" s="1"/>
    </row>
    <row r="115" spans="14:16" x14ac:dyDescent="0.2">
      <c r="N115" s="1"/>
      <c r="O115" s="1"/>
      <c r="P115" s="1"/>
    </row>
    <row r="116" spans="14:16" x14ac:dyDescent="0.2">
      <c r="N116" s="1"/>
      <c r="O116" s="1"/>
      <c r="P116" s="1"/>
    </row>
    <row r="117" spans="14:16" x14ac:dyDescent="0.2">
      <c r="N117" s="1"/>
      <c r="O117" s="1"/>
      <c r="P117" s="1"/>
    </row>
    <row r="118" spans="14:16" x14ac:dyDescent="0.2">
      <c r="N118" s="1"/>
      <c r="O118" s="1"/>
      <c r="P118" s="1"/>
    </row>
    <row r="119" spans="14:16" x14ac:dyDescent="0.2">
      <c r="N119" s="1"/>
      <c r="O119" s="1"/>
      <c r="P119" s="1"/>
    </row>
    <row r="120" spans="14:16" x14ac:dyDescent="0.2">
      <c r="N120" s="1"/>
      <c r="O120" s="1"/>
      <c r="P120" s="1"/>
    </row>
    <row r="121" spans="14:16" x14ac:dyDescent="0.2">
      <c r="N121" s="1"/>
      <c r="O121" s="1"/>
      <c r="P121" s="1"/>
    </row>
    <row r="122" spans="14:16" x14ac:dyDescent="0.2">
      <c r="N122" s="1"/>
      <c r="O122" s="1"/>
      <c r="P122" s="1"/>
    </row>
    <row r="123" spans="14:16" x14ac:dyDescent="0.2">
      <c r="N123" s="1"/>
      <c r="O123" s="1"/>
      <c r="P123" s="1"/>
    </row>
    <row r="124" spans="14:16" x14ac:dyDescent="0.2">
      <c r="N124" s="1"/>
      <c r="O124" s="1"/>
      <c r="P124" s="1"/>
    </row>
    <row r="125" spans="14:16" x14ac:dyDescent="0.2">
      <c r="N125" s="1"/>
      <c r="O125" s="1"/>
      <c r="P125" s="1"/>
    </row>
    <row r="126" spans="14:16" x14ac:dyDescent="0.2">
      <c r="N126" s="1"/>
      <c r="O126" s="1"/>
      <c r="P126" s="1"/>
    </row>
    <row r="127" spans="14:16" x14ac:dyDescent="0.2">
      <c r="N127" s="1"/>
      <c r="O127" s="1"/>
      <c r="P127" s="1"/>
    </row>
    <row r="128" spans="14:16" x14ac:dyDescent="0.2">
      <c r="N128" s="1"/>
      <c r="O128" s="1"/>
      <c r="P128" s="1"/>
    </row>
    <row r="129" spans="14:16" x14ac:dyDescent="0.2">
      <c r="N129" s="1"/>
      <c r="O129" s="1"/>
      <c r="P129" s="1"/>
    </row>
    <row r="130" spans="14:16" x14ac:dyDescent="0.2">
      <c r="N130" s="1"/>
      <c r="O130" s="1"/>
      <c r="P130" s="1"/>
    </row>
    <row r="131" spans="14:16" x14ac:dyDescent="0.2">
      <c r="N131" s="1"/>
      <c r="O131" s="1"/>
      <c r="P131" s="1"/>
    </row>
    <row r="132" spans="14:16" x14ac:dyDescent="0.2">
      <c r="N132" s="1"/>
      <c r="O132" s="1"/>
      <c r="P132" s="1"/>
    </row>
    <row r="133" spans="14:16" x14ac:dyDescent="0.2">
      <c r="N133" s="1"/>
      <c r="O133" s="1"/>
      <c r="P133" s="1"/>
    </row>
    <row r="134" spans="14:16" x14ac:dyDescent="0.2">
      <c r="N134" s="1"/>
      <c r="O134" s="1"/>
      <c r="P134" s="1"/>
    </row>
    <row r="135" spans="14:16" x14ac:dyDescent="0.2">
      <c r="N135" s="1"/>
      <c r="O135" s="1"/>
      <c r="P135" s="1"/>
    </row>
    <row r="136" spans="14:16" x14ac:dyDescent="0.2">
      <c r="N136" s="1"/>
      <c r="O136" s="1"/>
      <c r="P136" s="1"/>
    </row>
    <row r="137" spans="14:16" x14ac:dyDescent="0.2">
      <c r="N137" s="1"/>
      <c r="O137" s="1"/>
      <c r="P137" s="1"/>
    </row>
    <row r="138" spans="14:16" x14ac:dyDescent="0.2">
      <c r="N138" s="1"/>
      <c r="O138" s="1"/>
      <c r="P138" s="1"/>
    </row>
    <row r="139" spans="14:16" x14ac:dyDescent="0.2">
      <c r="N139" s="1"/>
      <c r="O139" s="1"/>
      <c r="P139" s="1"/>
    </row>
    <row r="140" spans="14:16" x14ac:dyDescent="0.2">
      <c r="N140" s="1"/>
      <c r="O140" s="1"/>
      <c r="P140" s="1"/>
    </row>
    <row r="141" spans="14:16" x14ac:dyDescent="0.2">
      <c r="N141" s="1"/>
      <c r="O141" s="1"/>
      <c r="P141" s="1"/>
    </row>
    <row r="142" spans="14:16" x14ac:dyDescent="0.2">
      <c r="N142" s="1"/>
      <c r="O142" s="1"/>
      <c r="P142" s="1"/>
    </row>
    <row r="143" spans="14:16" x14ac:dyDescent="0.2">
      <c r="N143" s="1"/>
      <c r="O143" s="1"/>
      <c r="P143" s="1"/>
    </row>
    <row r="144" spans="14:16" x14ac:dyDescent="0.2">
      <c r="N144" s="1"/>
      <c r="O144" s="1"/>
      <c r="P144" s="1"/>
    </row>
    <row r="145" spans="14:16" x14ac:dyDescent="0.2">
      <c r="N145" s="1"/>
      <c r="O145" s="1"/>
      <c r="P145" s="1"/>
    </row>
    <row r="146" spans="14:16" x14ac:dyDescent="0.2">
      <c r="N146" s="1"/>
      <c r="O146" s="1"/>
      <c r="P146" s="1"/>
    </row>
    <row r="147" spans="14:16" x14ac:dyDescent="0.2">
      <c r="N147" s="1"/>
      <c r="O147" s="1"/>
      <c r="P147" s="1"/>
    </row>
    <row r="148" spans="14:16" x14ac:dyDescent="0.2">
      <c r="N148" s="1"/>
      <c r="O148" s="1"/>
      <c r="P148" s="1"/>
    </row>
    <row r="149" spans="14:16" x14ac:dyDescent="0.2">
      <c r="N149" s="1"/>
      <c r="O149" s="1"/>
      <c r="P149" s="1"/>
    </row>
    <row r="150" spans="14:16" x14ac:dyDescent="0.2">
      <c r="N150" s="1"/>
      <c r="O150" s="1"/>
      <c r="P150" s="1"/>
    </row>
    <row r="151" spans="14:16" x14ac:dyDescent="0.2">
      <c r="N151" s="1"/>
      <c r="O151" s="1"/>
      <c r="P151" s="1"/>
    </row>
    <row r="152" spans="14:16" x14ac:dyDescent="0.2">
      <c r="N152" s="1"/>
      <c r="O152" s="1"/>
      <c r="P152" s="1"/>
    </row>
    <row r="153" spans="14:16" x14ac:dyDescent="0.2">
      <c r="N153" s="1"/>
      <c r="O153" s="1"/>
      <c r="P153" s="1"/>
    </row>
    <row r="154" spans="14:16" x14ac:dyDescent="0.2">
      <c r="N154" s="1"/>
      <c r="O154" s="1"/>
      <c r="P154" s="1"/>
    </row>
    <row r="155" spans="14:16" x14ac:dyDescent="0.2">
      <c r="N155" s="1"/>
      <c r="O155" s="1"/>
      <c r="P155" s="1"/>
    </row>
    <row r="156" spans="14:16" x14ac:dyDescent="0.2">
      <c r="N156" s="1"/>
      <c r="O156" s="1"/>
      <c r="P156" s="1"/>
    </row>
    <row r="157" spans="14:16" x14ac:dyDescent="0.2">
      <c r="N157" s="1"/>
      <c r="O157" s="1"/>
      <c r="P157" s="1"/>
    </row>
    <row r="158" spans="14:16" x14ac:dyDescent="0.2">
      <c r="N158" s="1"/>
      <c r="O158" s="1"/>
      <c r="P158" s="1"/>
    </row>
    <row r="159" spans="14:16" x14ac:dyDescent="0.2">
      <c r="N159" s="1"/>
      <c r="O159" s="1"/>
      <c r="P159" s="1"/>
    </row>
    <row r="160" spans="14:16" x14ac:dyDescent="0.2">
      <c r="N160" s="1"/>
      <c r="O160" s="1"/>
      <c r="P160" s="1"/>
    </row>
    <row r="161" spans="14:16" x14ac:dyDescent="0.2">
      <c r="N161" s="1"/>
      <c r="O161" s="1"/>
      <c r="P161" s="1"/>
    </row>
    <row r="162" spans="14:16" x14ac:dyDescent="0.2">
      <c r="N162" s="1"/>
      <c r="O162" s="1"/>
      <c r="P162" s="1"/>
    </row>
    <row r="163" spans="14:16" x14ac:dyDescent="0.2">
      <c r="N163" s="1"/>
      <c r="O163" s="1"/>
      <c r="P163" s="1"/>
    </row>
    <row r="164" spans="14:16" x14ac:dyDescent="0.2">
      <c r="N164" s="1"/>
      <c r="O164" s="1"/>
      <c r="P164" s="1"/>
    </row>
    <row r="165" spans="14:16" x14ac:dyDescent="0.2">
      <c r="N165" s="1"/>
      <c r="O165" s="1"/>
      <c r="P165" s="1"/>
    </row>
    <row r="166" spans="14:16" x14ac:dyDescent="0.2">
      <c r="N166" s="1"/>
      <c r="O166" s="1"/>
      <c r="P166" s="1"/>
    </row>
    <row r="167" spans="14:16" x14ac:dyDescent="0.2">
      <c r="N167" s="1"/>
      <c r="O167" s="1"/>
      <c r="P167" s="1"/>
    </row>
    <row r="168" spans="14:16" x14ac:dyDescent="0.2">
      <c r="N168" s="1"/>
      <c r="O168" s="1"/>
      <c r="P168" s="1"/>
    </row>
    <row r="169" spans="14:16" x14ac:dyDescent="0.2">
      <c r="N169" s="1"/>
      <c r="O169" s="1"/>
      <c r="P169" s="1"/>
    </row>
    <row r="170" spans="14:16" x14ac:dyDescent="0.2">
      <c r="N170" s="1"/>
      <c r="O170" s="1"/>
      <c r="P170" s="1"/>
    </row>
    <row r="171" spans="14:16" x14ac:dyDescent="0.2">
      <c r="N171" s="1"/>
      <c r="O171" s="1"/>
      <c r="P171" s="1"/>
    </row>
    <row r="172" spans="14:16" x14ac:dyDescent="0.2">
      <c r="N172" s="1"/>
      <c r="O172" s="1"/>
      <c r="P172" s="1"/>
    </row>
    <row r="173" spans="14:16" x14ac:dyDescent="0.2">
      <c r="N173" s="1"/>
      <c r="O173" s="1"/>
      <c r="P173" s="1"/>
    </row>
    <row r="174" spans="14:16" x14ac:dyDescent="0.2">
      <c r="N174" s="1"/>
      <c r="O174" s="1"/>
      <c r="P174" s="1"/>
    </row>
    <row r="175" spans="14:16" x14ac:dyDescent="0.2">
      <c r="N175" s="1"/>
      <c r="O175" s="1"/>
      <c r="P175" s="1"/>
    </row>
    <row r="176" spans="14:16" x14ac:dyDescent="0.2">
      <c r="N176" s="1"/>
      <c r="O176" s="1"/>
      <c r="P176" s="1"/>
    </row>
    <row r="177" spans="14:16" x14ac:dyDescent="0.2">
      <c r="N177" s="1"/>
      <c r="O177" s="1"/>
      <c r="P177" s="1"/>
    </row>
    <row r="178" spans="14:16" x14ac:dyDescent="0.2">
      <c r="N178" s="1"/>
      <c r="O178" s="1"/>
      <c r="P178" s="1"/>
    </row>
    <row r="179" spans="14:16" x14ac:dyDescent="0.2">
      <c r="N179" s="1"/>
      <c r="O179" s="1"/>
      <c r="P179" s="1"/>
    </row>
    <row r="180" spans="14:16" x14ac:dyDescent="0.2">
      <c r="N180" s="1"/>
      <c r="O180" s="1"/>
      <c r="P180" s="1"/>
    </row>
    <row r="181" spans="14:16" x14ac:dyDescent="0.2">
      <c r="N181" s="1"/>
      <c r="O181" s="1"/>
      <c r="P181" s="1"/>
    </row>
    <row r="182" spans="14:16" x14ac:dyDescent="0.2">
      <c r="N182" s="1"/>
      <c r="O182" s="1"/>
      <c r="P182" s="1"/>
    </row>
    <row r="183" spans="14:16" x14ac:dyDescent="0.2">
      <c r="N183" s="1"/>
      <c r="O183" s="1"/>
      <c r="P183" s="1"/>
    </row>
    <row r="184" spans="14:16" x14ac:dyDescent="0.2">
      <c r="N184" s="1"/>
      <c r="O184" s="1"/>
      <c r="P184" s="1"/>
    </row>
    <row r="185" spans="14:16" x14ac:dyDescent="0.2">
      <c r="N185" s="1"/>
      <c r="O185" s="1"/>
      <c r="P185" s="1"/>
    </row>
    <row r="186" spans="14:16" x14ac:dyDescent="0.2">
      <c r="N186" s="1"/>
      <c r="O186" s="1"/>
      <c r="P186" s="1"/>
    </row>
    <row r="187" spans="14:16" x14ac:dyDescent="0.2">
      <c r="N187" s="1"/>
      <c r="O187" s="1"/>
      <c r="P187" s="1"/>
    </row>
    <row r="188" spans="14:16" x14ac:dyDescent="0.2">
      <c r="N188" s="1"/>
      <c r="O188" s="1"/>
      <c r="P188" s="1"/>
    </row>
    <row r="189" spans="14:16" x14ac:dyDescent="0.2">
      <c r="N189" s="1"/>
      <c r="O189" s="1"/>
      <c r="P189" s="1"/>
    </row>
    <row r="190" spans="14:16" x14ac:dyDescent="0.2">
      <c r="N190" s="1"/>
      <c r="O190" s="1"/>
      <c r="P190" s="1"/>
    </row>
    <row r="191" spans="14:16" x14ac:dyDescent="0.2">
      <c r="N191" s="1"/>
      <c r="O191" s="1"/>
      <c r="P191" s="1"/>
    </row>
    <row r="192" spans="14:16" x14ac:dyDescent="0.2">
      <c r="N192" s="1"/>
      <c r="O192" s="1"/>
      <c r="P192" s="1"/>
    </row>
    <row r="193" spans="14:16" x14ac:dyDescent="0.2">
      <c r="N193" s="1"/>
      <c r="O193" s="1"/>
      <c r="P193" s="1"/>
    </row>
    <row r="194" spans="14:16" x14ac:dyDescent="0.2">
      <c r="N194" s="1"/>
      <c r="O194" s="1"/>
      <c r="P194" s="1"/>
    </row>
    <row r="195" spans="14:16" x14ac:dyDescent="0.2">
      <c r="N195" s="1"/>
      <c r="O195" s="1"/>
      <c r="P195" s="1"/>
    </row>
    <row r="196" spans="14:16" x14ac:dyDescent="0.2">
      <c r="N196" s="1"/>
      <c r="O196" s="1"/>
      <c r="P196" s="1"/>
    </row>
    <row r="197" spans="14:16" x14ac:dyDescent="0.2">
      <c r="N197" s="1"/>
      <c r="O197" s="1"/>
      <c r="P197" s="1"/>
    </row>
    <row r="198" spans="14:16" x14ac:dyDescent="0.2">
      <c r="N198" s="1"/>
      <c r="O198" s="1"/>
      <c r="P198" s="1"/>
    </row>
    <row r="199" spans="14:16" x14ac:dyDescent="0.2">
      <c r="N199" s="1"/>
      <c r="O199" s="1"/>
      <c r="P199" s="1"/>
    </row>
    <row r="200" spans="14:16" x14ac:dyDescent="0.2">
      <c r="N200" s="1"/>
      <c r="O200" s="1"/>
      <c r="P200" s="1"/>
    </row>
    <row r="201" spans="14:16" x14ac:dyDescent="0.2">
      <c r="N201" s="1"/>
      <c r="O201" s="1"/>
      <c r="P201" s="1"/>
    </row>
    <row r="202" spans="14:16" x14ac:dyDescent="0.2">
      <c r="N202" s="1"/>
      <c r="O202" s="1"/>
      <c r="P202" s="1"/>
    </row>
    <row r="203" spans="14:16" x14ac:dyDescent="0.2">
      <c r="N203" s="1"/>
      <c r="O203" s="1"/>
      <c r="P203" s="1"/>
    </row>
    <row r="204" spans="14:16" x14ac:dyDescent="0.2">
      <c r="N204" s="1"/>
      <c r="O204" s="1"/>
      <c r="P204" s="1"/>
    </row>
    <row r="205" spans="14:16" x14ac:dyDescent="0.2">
      <c r="N205" s="1"/>
      <c r="O205" s="1"/>
      <c r="P205" s="1"/>
    </row>
    <row r="206" spans="14:16" x14ac:dyDescent="0.2">
      <c r="N206" s="1"/>
      <c r="O206" s="1"/>
      <c r="P206" s="1"/>
    </row>
    <row r="207" spans="14:16" x14ac:dyDescent="0.2">
      <c r="N207" s="1"/>
      <c r="O207" s="1"/>
      <c r="P207" s="1"/>
    </row>
    <row r="208" spans="14:16" x14ac:dyDescent="0.2">
      <c r="N208" s="1"/>
      <c r="O208" s="1"/>
      <c r="P208" s="1"/>
    </row>
    <row r="209" spans="14:16" x14ac:dyDescent="0.2">
      <c r="N209" s="1"/>
      <c r="O209" s="1"/>
      <c r="P209" s="1"/>
    </row>
    <row r="210" spans="14:16" x14ac:dyDescent="0.2">
      <c r="N210" s="1"/>
      <c r="O210" s="1"/>
      <c r="P210" s="1"/>
    </row>
    <row r="211" spans="14:16" x14ac:dyDescent="0.2">
      <c r="N211" s="1"/>
      <c r="O211" s="1"/>
      <c r="P211" s="1"/>
    </row>
    <row r="212" spans="14:16" x14ac:dyDescent="0.2">
      <c r="N212" s="1"/>
      <c r="O212" s="1"/>
      <c r="P212" s="1"/>
    </row>
    <row r="213" spans="14:16" x14ac:dyDescent="0.2">
      <c r="N213" s="1"/>
      <c r="O213" s="1"/>
      <c r="P213" s="1"/>
    </row>
    <row r="214" spans="14:16" x14ac:dyDescent="0.2">
      <c r="N214" s="1"/>
      <c r="O214" s="1"/>
      <c r="P214" s="1"/>
    </row>
    <row r="215" spans="14:16" x14ac:dyDescent="0.2">
      <c r="N215" s="1"/>
      <c r="O215" s="1"/>
      <c r="P215" s="1"/>
    </row>
    <row r="216" spans="14:16" x14ac:dyDescent="0.2">
      <c r="N216" s="1"/>
      <c r="O216" s="1"/>
      <c r="P216" s="1"/>
    </row>
    <row r="217" spans="14:16" x14ac:dyDescent="0.2">
      <c r="N217" s="1"/>
      <c r="O217" s="1"/>
      <c r="P217" s="1"/>
    </row>
    <row r="218" spans="14:16" x14ac:dyDescent="0.2">
      <c r="N218" s="1"/>
      <c r="O218" s="1"/>
      <c r="P218" s="1"/>
    </row>
    <row r="219" spans="14:16" x14ac:dyDescent="0.2">
      <c r="N219" s="1"/>
      <c r="O219" s="1"/>
      <c r="P219" s="1"/>
    </row>
    <row r="220" spans="14:16" x14ac:dyDescent="0.2">
      <c r="N220" s="1"/>
      <c r="O220" s="1"/>
      <c r="P220" s="1"/>
    </row>
    <row r="221" spans="14:16" x14ac:dyDescent="0.2">
      <c r="N221" s="1"/>
      <c r="O221" s="1"/>
      <c r="P221" s="1"/>
    </row>
    <row r="222" spans="14:16" x14ac:dyDescent="0.2">
      <c r="N222" s="1"/>
      <c r="O222" s="1"/>
      <c r="P222" s="1"/>
    </row>
    <row r="223" spans="14:16" x14ac:dyDescent="0.2">
      <c r="N223" s="1"/>
      <c r="O223" s="1"/>
      <c r="P223" s="1"/>
    </row>
    <row r="224" spans="14:16" x14ac:dyDescent="0.2">
      <c r="N224" s="1"/>
      <c r="O224" s="1"/>
      <c r="P224" s="1"/>
    </row>
    <row r="225" spans="14:16" x14ac:dyDescent="0.2">
      <c r="N225" s="1"/>
      <c r="O225" s="1"/>
      <c r="P225" s="1"/>
    </row>
    <row r="226" spans="14:16" x14ac:dyDescent="0.2">
      <c r="N226" s="1"/>
      <c r="O226" s="1"/>
      <c r="P226" s="1"/>
    </row>
    <row r="227" spans="14:16" x14ac:dyDescent="0.2">
      <c r="N227" s="1"/>
      <c r="O227" s="1"/>
      <c r="P227" s="1"/>
    </row>
    <row r="228" spans="14:16" x14ac:dyDescent="0.2">
      <c r="N228" s="1"/>
      <c r="O228" s="1"/>
      <c r="P228" s="1"/>
    </row>
    <row r="229" spans="14:16" x14ac:dyDescent="0.2">
      <c r="N229" s="1"/>
      <c r="O229" s="1"/>
      <c r="P229" s="1"/>
    </row>
    <row r="230" spans="14:16" x14ac:dyDescent="0.2">
      <c r="N230" s="1"/>
      <c r="O230" s="1"/>
      <c r="P230" s="1"/>
    </row>
    <row r="231" spans="14:16" x14ac:dyDescent="0.2">
      <c r="N231" s="1"/>
      <c r="O231" s="1"/>
      <c r="P231" s="1"/>
    </row>
    <row r="232" spans="14:16" x14ac:dyDescent="0.2">
      <c r="N232" s="1"/>
      <c r="O232" s="1"/>
      <c r="P232" s="1"/>
    </row>
    <row r="233" spans="14:16" x14ac:dyDescent="0.2">
      <c r="N233" s="1"/>
      <c r="O233" s="1"/>
      <c r="P233" s="1"/>
    </row>
    <row r="234" spans="14:16" x14ac:dyDescent="0.2">
      <c r="N234" s="1"/>
      <c r="O234" s="1"/>
      <c r="P234" s="1"/>
    </row>
    <row r="235" spans="14:16" x14ac:dyDescent="0.2">
      <c r="N235" s="1"/>
      <c r="O235" s="1"/>
      <c r="P235" s="1"/>
    </row>
    <row r="236" spans="14:16" x14ac:dyDescent="0.2">
      <c r="N236" s="1"/>
      <c r="O236" s="1"/>
      <c r="P236" s="1"/>
    </row>
    <row r="237" spans="14:16" x14ac:dyDescent="0.2">
      <c r="N237" s="1"/>
      <c r="O237" s="1"/>
      <c r="P237" s="1"/>
    </row>
    <row r="238" spans="14:16" x14ac:dyDescent="0.2">
      <c r="N238" s="1"/>
      <c r="O238" s="1"/>
      <c r="P238" s="1"/>
    </row>
    <row r="239" spans="14:16" x14ac:dyDescent="0.2">
      <c r="N239" s="1"/>
      <c r="O239" s="1"/>
      <c r="P239" s="1"/>
    </row>
    <row r="240" spans="14:16" x14ac:dyDescent="0.2">
      <c r="N240" s="1"/>
      <c r="O240" s="1"/>
      <c r="P240" s="1"/>
    </row>
    <row r="241" spans="14:16" x14ac:dyDescent="0.2">
      <c r="N241" s="1"/>
      <c r="O241" s="1"/>
      <c r="P241" s="1"/>
    </row>
    <row r="242" spans="14:16" x14ac:dyDescent="0.2">
      <c r="N242" s="1"/>
      <c r="O242" s="1"/>
      <c r="P242" s="1"/>
    </row>
    <row r="243" spans="14:16" x14ac:dyDescent="0.2">
      <c r="N243" s="1"/>
      <c r="O243" s="1"/>
      <c r="P243" s="1"/>
    </row>
    <row r="244" spans="14:16" x14ac:dyDescent="0.2">
      <c r="N244" s="1"/>
      <c r="O244" s="1"/>
      <c r="P244" s="1"/>
    </row>
    <row r="245" spans="14:16" x14ac:dyDescent="0.2">
      <c r="N245" s="1"/>
      <c r="O245" s="1"/>
      <c r="P245" s="1"/>
    </row>
    <row r="246" spans="14:16" x14ac:dyDescent="0.2">
      <c r="N246" s="1"/>
      <c r="O246" s="1"/>
      <c r="P246" s="1"/>
    </row>
    <row r="247" spans="14:16" x14ac:dyDescent="0.2">
      <c r="N247" s="1"/>
      <c r="O247" s="1"/>
      <c r="P247" s="1"/>
    </row>
    <row r="248" spans="14:16" x14ac:dyDescent="0.2">
      <c r="N248" s="1"/>
      <c r="O248" s="1"/>
      <c r="P248" s="1"/>
    </row>
    <row r="249" spans="14:16" x14ac:dyDescent="0.2">
      <c r="N249" s="1"/>
      <c r="O249" s="1"/>
      <c r="P249" s="1"/>
    </row>
    <row r="250" spans="14:16" x14ac:dyDescent="0.2">
      <c r="N250" s="1"/>
      <c r="O250" s="1"/>
      <c r="P250" s="1"/>
    </row>
    <row r="251" spans="14:16" x14ac:dyDescent="0.2">
      <c r="N251" s="1"/>
      <c r="O251" s="1"/>
      <c r="P251" s="1"/>
    </row>
    <row r="252" spans="14:16" x14ac:dyDescent="0.2">
      <c r="N252" s="1"/>
      <c r="O252" s="1"/>
      <c r="P252" s="1"/>
    </row>
    <row r="253" spans="14:16" x14ac:dyDescent="0.2">
      <c r="N253" s="1"/>
      <c r="O253" s="1"/>
      <c r="P253" s="1"/>
    </row>
    <row r="254" spans="14:16" x14ac:dyDescent="0.2">
      <c r="N254" s="1"/>
      <c r="O254" s="1"/>
      <c r="P254" s="1"/>
    </row>
    <row r="255" spans="14:16" x14ac:dyDescent="0.2">
      <c r="N255" s="1"/>
      <c r="O255" s="1"/>
      <c r="P255" s="1"/>
    </row>
    <row r="256" spans="14:16" x14ac:dyDescent="0.2">
      <c r="N256" s="1"/>
      <c r="O256" s="1"/>
      <c r="P256" s="1"/>
    </row>
    <row r="257" spans="14:16" x14ac:dyDescent="0.2">
      <c r="N257" s="1"/>
      <c r="O257" s="1"/>
      <c r="P257" s="1"/>
    </row>
    <row r="258" spans="14:16" x14ac:dyDescent="0.2">
      <c r="N258" s="1"/>
      <c r="O258" s="1"/>
      <c r="P258" s="1"/>
    </row>
    <row r="259" spans="14:16" x14ac:dyDescent="0.2">
      <c r="N259" s="1"/>
      <c r="O259" s="1"/>
      <c r="P259" s="1"/>
    </row>
    <row r="260" spans="14:16" x14ac:dyDescent="0.2">
      <c r="N260" s="1"/>
      <c r="O260" s="1"/>
      <c r="P260" s="1"/>
    </row>
    <row r="261" spans="14:16" x14ac:dyDescent="0.2">
      <c r="N261" s="1"/>
      <c r="O261" s="1"/>
      <c r="P261" s="1"/>
    </row>
    <row r="262" spans="14:16" x14ac:dyDescent="0.2">
      <c r="N262" s="1"/>
      <c r="O262" s="1"/>
      <c r="P262" s="1"/>
    </row>
    <row r="263" spans="14:16" x14ac:dyDescent="0.2">
      <c r="N263" s="1"/>
      <c r="O263" s="1"/>
      <c r="P263" s="1"/>
    </row>
    <row r="264" spans="14:16" x14ac:dyDescent="0.2">
      <c r="N264" s="1"/>
      <c r="O264" s="1"/>
      <c r="P264" s="1"/>
    </row>
    <row r="265" spans="14:16" x14ac:dyDescent="0.2">
      <c r="N265" s="1"/>
      <c r="O265" s="1"/>
      <c r="P265" s="1"/>
    </row>
    <row r="266" spans="14:16" x14ac:dyDescent="0.2">
      <c r="N266" s="1"/>
      <c r="O266" s="1"/>
      <c r="P266" s="1"/>
    </row>
    <row r="267" spans="14:16" x14ac:dyDescent="0.2">
      <c r="N267" s="1"/>
      <c r="O267" s="1"/>
      <c r="P267" s="1"/>
    </row>
    <row r="268" spans="14:16" x14ac:dyDescent="0.2">
      <c r="N268" s="1"/>
      <c r="O268" s="1"/>
      <c r="P268" s="1"/>
    </row>
    <row r="269" spans="14:16" x14ac:dyDescent="0.2">
      <c r="N269" s="1"/>
      <c r="O269" s="1"/>
      <c r="P269" s="1"/>
    </row>
    <row r="270" spans="14:16" x14ac:dyDescent="0.2">
      <c r="N270" s="1"/>
      <c r="O270" s="1"/>
      <c r="P270" s="1"/>
    </row>
    <row r="271" spans="14:16" x14ac:dyDescent="0.2">
      <c r="N271" s="1"/>
      <c r="O271" s="1"/>
      <c r="P271" s="1"/>
    </row>
    <row r="272" spans="14:16" x14ac:dyDescent="0.2">
      <c r="N272" s="1"/>
      <c r="O272" s="1"/>
      <c r="P272" s="1"/>
    </row>
    <row r="273" spans="14:16" x14ac:dyDescent="0.2">
      <c r="N273" s="1"/>
      <c r="O273" s="1"/>
      <c r="P273" s="1"/>
    </row>
    <row r="274" spans="14:16" x14ac:dyDescent="0.2">
      <c r="N274" s="1"/>
      <c r="O274" s="1"/>
      <c r="P274" s="1"/>
    </row>
    <row r="275" spans="14:16" x14ac:dyDescent="0.2">
      <c r="N275" s="1"/>
      <c r="O275" s="1"/>
      <c r="P275" s="1"/>
    </row>
    <row r="276" spans="14:16" x14ac:dyDescent="0.2">
      <c r="N276" s="1"/>
      <c r="O276" s="1"/>
      <c r="P276" s="1"/>
    </row>
    <row r="277" spans="14:16" x14ac:dyDescent="0.2">
      <c r="N277" s="1"/>
      <c r="O277" s="1"/>
      <c r="P277" s="1"/>
    </row>
    <row r="278" spans="14:16" x14ac:dyDescent="0.2">
      <c r="N278" s="1"/>
      <c r="O278" s="1"/>
      <c r="P278" s="1"/>
    </row>
    <row r="279" spans="14:16" x14ac:dyDescent="0.2">
      <c r="N279" s="1"/>
      <c r="O279" s="1"/>
      <c r="P279" s="1"/>
    </row>
    <row r="280" spans="14:16" x14ac:dyDescent="0.2">
      <c r="N280" s="1"/>
      <c r="O280" s="1"/>
      <c r="P280" s="1"/>
    </row>
    <row r="281" spans="14:16" x14ac:dyDescent="0.2">
      <c r="N281" s="1"/>
      <c r="O281" s="1"/>
      <c r="P281" s="1"/>
    </row>
    <row r="282" spans="14:16" x14ac:dyDescent="0.2">
      <c r="N282" s="1"/>
      <c r="O282" s="1"/>
      <c r="P282" s="1"/>
    </row>
    <row r="283" spans="14:16" x14ac:dyDescent="0.2">
      <c r="N283" s="1"/>
      <c r="O283" s="1"/>
      <c r="P283" s="1"/>
    </row>
    <row r="284" spans="14:16" x14ac:dyDescent="0.2">
      <c r="N284" s="1"/>
      <c r="O284" s="1"/>
      <c r="P284" s="1"/>
    </row>
    <row r="285" spans="14:16" x14ac:dyDescent="0.2">
      <c r="N285" s="1"/>
      <c r="O285" s="1"/>
      <c r="P285" s="1"/>
    </row>
    <row r="286" spans="14:16" x14ac:dyDescent="0.2">
      <c r="N286" s="1"/>
      <c r="O286" s="1"/>
      <c r="P286" s="1"/>
    </row>
    <row r="287" spans="14:16" x14ac:dyDescent="0.2">
      <c r="N287" s="1"/>
      <c r="O287" s="1"/>
      <c r="P287" s="1"/>
    </row>
    <row r="288" spans="14:16" x14ac:dyDescent="0.2">
      <c r="N288" s="1"/>
      <c r="O288" s="1"/>
      <c r="P288" s="1"/>
    </row>
    <row r="289" spans="14:16" x14ac:dyDescent="0.2">
      <c r="N289" s="1"/>
      <c r="O289" s="1"/>
      <c r="P289" s="1"/>
    </row>
    <row r="290" spans="14:16" x14ac:dyDescent="0.2">
      <c r="N290" s="1"/>
      <c r="O290" s="1"/>
      <c r="P290" s="1"/>
    </row>
    <row r="291" spans="14:16" x14ac:dyDescent="0.2">
      <c r="N291" s="1"/>
      <c r="O291" s="1"/>
      <c r="P291" s="1"/>
    </row>
    <row r="292" spans="14:16" x14ac:dyDescent="0.2">
      <c r="N292" s="1"/>
      <c r="O292" s="1"/>
      <c r="P292" s="1"/>
    </row>
    <row r="293" spans="14:16" x14ac:dyDescent="0.2">
      <c r="N293" s="1"/>
      <c r="O293" s="1"/>
      <c r="P293" s="1"/>
    </row>
    <row r="294" spans="14:16" x14ac:dyDescent="0.2">
      <c r="N294" s="1"/>
      <c r="O294" s="1"/>
      <c r="P294" s="1"/>
    </row>
    <row r="295" spans="14:16" x14ac:dyDescent="0.2">
      <c r="N295" s="1"/>
      <c r="O295" s="1"/>
      <c r="P295" s="1"/>
    </row>
    <row r="296" spans="14:16" x14ac:dyDescent="0.2">
      <c r="N296" s="1"/>
      <c r="O296" s="1"/>
      <c r="P296" s="1"/>
    </row>
    <row r="297" spans="14:16" x14ac:dyDescent="0.2">
      <c r="N297" s="1"/>
      <c r="O297" s="1"/>
      <c r="P297" s="1"/>
    </row>
    <row r="298" spans="14:16" x14ac:dyDescent="0.2">
      <c r="N298" s="1"/>
      <c r="O298" s="1"/>
      <c r="P298" s="1"/>
    </row>
    <row r="299" spans="14:16" x14ac:dyDescent="0.2">
      <c r="N299" s="1"/>
      <c r="O299" s="1"/>
      <c r="P299" s="1"/>
    </row>
    <row r="300" spans="14:16" x14ac:dyDescent="0.2">
      <c r="N300" s="1"/>
      <c r="O300" s="1"/>
      <c r="P300" s="1"/>
    </row>
    <row r="301" spans="14:16" x14ac:dyDescent="0.2">
      <c r="N301" s="1"/>
      <c r="O301" s="1"/>
      <c r="P301" s="1"/>
    </row>
    <row r="302" spans="14:16" x14ac:dyDescent="0.2">
      <c r="N302" s="1"/>
      <c r="O302" s="1"/>
      <c r="P302" s="1"/>
    </row>
    <row r="303" spans="14:16" x14ac:dyDescent="0.2">
      <c r="N303" s="1"/>
      <c r="O303" s="1"/>
      <c r="P303" s="1"/>
    </row>
    <row r="304" spans="14:16" x14ac:dyDescent="0.2">
      <c r="N304" s="1"/>
      <c r="O304" s="1"/>
      <c r="P304" s="1"/>
    </row>
    <row r="305" spans="14:16" x14ac:dyDescent="0.2">
      <c r="N305" s="1"/>
      <c r="O305" s="1"/>
      <c r="P305" s="1"/>
    </row>
    <row r="306" spans="14:16" x14ac:dyDescent="0.2">
      <c r="N306" s="1"/>
      <c r="O306" s="1"/>
      <c r="P306" s="1"/>
    </row>
    <row r="307" spans="14:16" x14ac:dyDescent="0.2">
      <c r="N307" s="1"/>
      <c r="O307" s="1"/>
      <c r="P307" s="1"/>
    </row>
    <row r="308" spans="14:16" x14ac:dyDescent="0.2">
      <c r="N308" s="1"/>
      <c r="O308" s="1"/>
      <c r="P308" s="1"/>
    </row>
    <row r="309" spans="14:16" x14ac:dyDescent="0.2">
      <c r="N309" s="1"/>
      <c r="O309" s="1"/>
      <c r="P309" s="1"/>
    </row>
    <row r="310" spans="14:16" x14ac:dyDescent="0.2">
      <c r="N310" s="1"/>
      <c r="O310" s="1"/>
      <c r="P310" s="1"/>
    </row>
    <row r="311" spans="14:16" x14ac:dyDescent="0.2">
      <c r="N311" s="1"/>
      <c r="O311" s="1"/>
      <c r="P311" s="1"/>
    </row>
    <row r="312" spans="14:16" x14ac:dyDescent="0.2">
      <c r="N312" s="1"/>
      <c r="O312" s="1"/>
      <c r="P312" s="1"/>
    </row>
    <row r="313" spans="14:16" x14ac:dyDescent="0.2">
      <c r="N313" s="1"/>
      <c r="O313" s="1"/>
      <c r="P313" s="1"/>
    </row>
    <row r="314" spans="14:16" x14ac:dyDescent="0.2">
      <c r="N314" s="1"/>
      <c r="O314" s="1"/>
      <c r="P314" s="1"/>
    </row>
    <row r="315" spans="14:16" x14ac:dyDescent="0.2">
      <c r="N315" s="1"/>
      <c r="O315" s="1"/>
      <c r="P315" s="1"/>
    </row>
    <row r="316" spans="14:16" x14ac:dyDescent="0.2">
      <c r="N316" s="1"/>
      <c r="O316" s="1"/>
      <c r="P316" s="1"/>
    </row>
    <row r="317" spans="14:16" x14ac:dyDescent="0.2">
      <c r="N317" s="1"/>
      <c r="O317" s="1"/>
      <c r="P317" s="1"/>
    </row>
    <row r="318" spans="14:16" x14ac:dyDescent="0.2">
      <c r="N318" s="1"/>
      <c r="O318" s="1"/>
      <c r="P318" s="1"/>
    </row>
    <row r="319" spans="14:16" x14ac:dyDescent="0.2">
      <c r="N319" s="1"/>
      <c r="O319" s="1"/>
      <c r="P319" s="1"/>
    </row>
    <row r="320" spans="14:16" x14ac:dyDescent="0.2">
      <c r="N320" s="1"/>
      <c r="O320" s="1"/>
      <c r="P320" s="1"/>
    </row>
    <row r="321" spans="14:16" x14ac:dyDescent="0.2">
      <c r="N321" s="1"/>
      <c r="O321" s="1"/>
      <c r="P321" s="1"/>
    </row>
    <row r="322" spans="14:16" x14ac:dyDescent="0.2">
      <c r="N322" s="1"/>
      <c r="O322" s="1"/>
      <c r="P322" s="1"/>
    </row>
    <row r="323" spans="14:16" x14ac:dyDescent="0.2">
      <c r="N323" s="1"/>
      <c r="O323" s="1"/>
      <c r="P323" s="1"/>
    </row>
    <row r="324" spans="14:16" x14ac:dyDescent="0.2">
      <c r="N324" s="1"/>
      <c r="O324" s="1"/>
      <c r="P324" s="1"/>
    </row>
    <row r="325" spans="14:16" x14ac:dyDescent="0.2">
      <c r="N325" s="1"/>
      <c r="O325" s="1"/>
      <c r="P325" s="1"/>
    </row>
    <row r="326" spans="14:16" x14ac:dyDescent="0.2">
      <c r="N326" s="1"/>
      <c r="O326" s="1"/>
      <c r="P326" s="1"/>
    </row>
    <row r="327" spans="14:16" x14ac:dyDescent="0.2">
      <c r="N327" s="1"/>
      <c r="O327" s="1"/>
      <c r="P327" s="1"/>
    </row>
    <row r="328" spans="14:16" x14ac:dyDescent="0.2">
      <c r="N328" s="1"/>
      <c r="O328" s="1"/>
      <c r="P328" s="1"/>
    </row>
    <row r="329" spans="14:16" x14ac:dyDescent="0.2">
      <c r="N329" s="1"/>
      <c r="O329" s="1"/>
      <c r="P329" s="1"/>
    </row>
    <row r="330" spans="14:16" x14ac:dyDescent="0.2">
      <c r="N330" s="1"/>
      <c r="O330" s="1"/>
      <c r="P330" s="1"/>
    </row>
    <row r="331" spans="14:16" x14ac:dyDescent="0.2">
      <c r="N331" s="1"/>
      <c r="O331" s="1"/>
      <c r="P331" s="1"/>
    </row>
    <row r="332" spans="14:16" x14ac:dyDescent="0.2">
      <c r="N332" s="1"/>
      <c r="O332" s="1"/>
      <c r="P332" s="1"/>
    </row>
    <row r="333" spans="14:16" x14ac:dyDescent="0.2">
      <c r="N333" s="1"/>
      <c r="O333" s="1"/>
      <c r="P333" s="1"/>
    </row>
    <row r="334" spans="14:16" x14ac:dyDescent="0.2">
      <c r="N334" s="1"/>
      <c r="O334" s="1"/>
      <c r="P334" s="1"/>
    </row>
    <row r="335" spans="14:16" x14ac:dyDescent="0.2">
      <c r="N335" s="1"/>
      <c r="O335" s="1"/>
      <c r="P335" s="1"/>
    </row>
    <row r="336" spans="14:16" x14ac:dyDescent="0.2">
      <c r="N336" s="1"/>
      <c r="O336" s="1"/>
      <c r="P336" s="1"/>
    </row>
    <row r="337" spans="14:16" x14ac:dyDescent="0.2">
      <c r="N337" s="1"/>
      <c r="O337" s="1"/>
      <c r="P337" s="1"/>
    </row>
    <row r="338" spans="14:16" x14ac:dyDescent="0.2">
      <c r="N338" s="1"/>
      <c r="O338" s="1"/>
      <c r="P338" s="1"/>
    </row>
    <row r="339" spans="14:16" x14ac:dyDescent="0.2">
      <c r="N339" s="1"/>
      <c r="O339" s="1"/>
      <c r="P339" s="1"/>
    </row>
    <row r="340" spans="14:16" x14ac:dyDescent="0.2">
      <c r="N340" s="1"/>
      <c r="O340" s="1"/>
      <c r="P340" s="1"/>
    </row>
    <row r="341" spans="14:16" x14ac:dyDescent="0.2">
      <c r="N341" s="1"/>
      <c r="O341" s="1"/>
      <c r="P341" s="1"/>
    </row>
    <row r="342" spans="14:16" x14ac:dyDescent="0.2">
      <c r="N342" s="1"/>
      <c r="O342" s="1"/>
      <c r="P342" s="1"/>
    </row>
    <row r="343" spans="14:16" x14ac:dyDescent="0.2">
      <c r="N343" s="1"/>
      <c r="O343" s="1"/>
      <c r="P343" s="1"/>
    </row>
    <row r="344" spans="14:16" x14ac:dyDescent="0.2">
      <c r="N344" s="1"/>
      <c r="O344" s="1"/>
      <c r="P344" s="1"/>
    </row>
    <row r="345" spans="14:16" x14ac:dyDescent="0.2">
      <c r="N345" s="1"/>
      <c r="O345" s="1"/>
      <c r="P345" s="1"/>
    </row>
    <row r="346" spans="14:16" x14ac:dyDescent="0.2">
      <c r="N346" s="1"/>
      <c r="O346" s="1"/>
      <c r="P346" s="1"/>
    </row>
    <row r="347" spans="14:16" x14ac:dyDescent="0.2">
      <c r="N347" s="1"/>
      <c r="O347" s="1"/>
      <c r="P347" s="1"/>
    </row>
    <row r="348" spans="14:16" x14ac:dyDescent="0.2">
      <c r="N348" s="1"/>
      <c r="O348" s="1"/>
      <c r="P348" s="1"/>
    </row>
    <row r="349" spans="14:16" x14ac:dyDescent="0.2">
      <c r="N349" s="1"/>
      <c r="O349" s="1"/>
      <c r="P349" s="1"/>
    </row>
    <row r="350" spans="14:16" x14ac:dyDescent="0.2">
      <c r="N350" s="1"/>
      <c r="O350" s="1"/>
      <c r="P350" s="1"/>
    </row>
    <row r="351" spans="14:16" x14ac:dyDescent="0.2">
      <c r="N351" s="1"/>
      <c r="O351" s="1"/>
      <c r="P351" s="1"/>
    </row>
    <row r="352" spans="14:16" x14ac:dyDescent="0.2">
      <c r="N352" s="1"/>
      <c r="O352" s="1"/>
      <c r="P352" s="1"/>
    </row>
    <row r="353" spans="14:16" x14ac:dyDescent="0.2">
      <c r="N353" s="1"/>
      <c r="O353" s="1"/>
      <c r="P353" s="1"/>
    </row>
    <row r="354" spans="14:16" x14ac:dyDescent="0.2">
      <c r="N354" s="1"/>
      <c r="O354" s="1"/>
      <c r="P354" s="1"/>
    </row>
    <row r="355" spans="14:16" x14ac:dyDescent="0.2">
      <c r="N355" s="1"/>
      <c r="O355" s="1"/>
      <c r="P355" s="1"/>
    </row>
    <row r="356" spans="14:16" x14ac:dyDescent="0.2">
      <c r="N356" s="1"/>
      <c r="O356" s="1"/>
      <c r="P356" s="1"/>
    </row>
    <row r="357" spans="14:16" x14ac:dyDescent="0.2">
      <c r="N357" s="1"/>
      <c r="O357" s="1"/>
      <c r="P357" s="1"/>
    </row>
    <row r="358" spans="14:16" x14ac:dyDescent="0.2">
      <c r="N358" s="1"/>
      <c r="O358" s="1"/>
      <c r="P358" s="1"/>
    </row>
    <row r="359" spans="14:16" x14ac:dyDescent="0.2">
      <c r="N359" s="1"/>
      <c r="O359" s="1"/>
      <c r="P359" s="1"/>
    </row>
    <row r="360" spans="14:16" x14ac:dyDescent="0.2">
      <c r="N360" s="1"/>
      <c r="O360" s="1"/>
      <c r="P360" s="1"/>
    </row>
    <row r="361" spans="14:16" x14ac:dyDescent="0.2">
      <c r="N361" s="1"/>
      <c r="O361" s="1"/>
      <c r="P361" s="1"/>
    </row>
    <row r="362" spans="14:16" x14ac:dyDescent="0.2">
      <c r="N362" s="1"/>
      <c r="O362" s="1"/>
      <c r="P362" s="1"/>
    </row>
    <row r="363" spans="14:16" x14ac:dyDescent="0.2">
      <c r="N363" s="1"/>
      <c r="O363" s="1"/>
      <c r="P363" s="1"/>
    </row>
    <row r="364" spans="14:16" x14ac:dyDescent="0.2">
      <c r="N364" s="1"/>
      <c r="O364" s="1"/>
      <c r="P364" s="1"/>
    </row>
    <row r="365" spans="14:16" x14ac:dyDescent="0.2">
      <c r="N365" s="1"/>
      <c r="O365" s="1"/>
      <c r="P365" s="1"/>
    </row>
    <row r="366" spans="14:16" x14ac:dyDescent="0.2">
      <c r="N366" s="1"/>
      <c r="O366" s="1"/>
      <c r="P366" s="1"/>
    </row>
    <row r="367" spans="14:16" x14ac:dyDescent="0.2">
      <c r="N367" s="1"/>
      <c r="O367" s="1"/>
      <c r="P367" s="1"/>
    </row>
    <row r="368" spans="14:16" x14ac:dyDescent="0.2">
      <c r="N368" s="1"/>
      <c r="O368" s="1"/>
      <c r="P368" s="1"/>
    </row>
    <row r="369" spans="14:16" x14ac:dyDescent="0.2">
      <c r="N369" s="1"/>
      <c r="O369" s="1"/>
      <c r="P369" s="1"/>
    </row>
    <row r="370" spans="14:16" x14ac:dyDescent="0.2">
      <c r="N370" s="1"/>
      <c r="O370" s="1"/>
      <c r="P370" s="1"/>
    </row>
    <row r="371" spans="14:16" x14ac:dyDescent="0.2">
      <c r="N371" s="1"/>
      <c r="O371" s="1"/>
      <c r="P371" s="1"/>
    </row>
    <row r="372" spans="14:16" x14ac:dyDescent="0.2">
      <c r="N372" s="1"/>
      <c r="O372" s="1"/>
      <c r="P372" s="1"/>
    </row>
    <row r="373" spans="14:16" x14ac:dyDescent="0.2">
      <c r="N373" s="1"/>
      <c r="O373" s="1"/>
      <c r="P373" s="1"/>
    </row>
    <row r="374" spans="14:16" x14ac:dyDescent="0.2">
      <c r="N374" s="1"/>
      <c r="O374" s="1"/>
      <c r="P374" s="1"/>
    </row>
    <row r="375" spans="14:16" x14ac:dyDescent="0.2">
      <c r="N375" s="1"/>
      <c r="O375" s="1"/>
      <c r="P375" s="1"/>
    </row>
    <row r="376" spans="14:16" x14ac:dyDescent="0.2">
      <c r="N376" s="1"/>
      <c r="O376" s="1"/>
      <c r="P376" s="1"/>
    </row>
    <row r="377" spans="14:16" x14ac:dyDescent="0.2">
      <c r="N377" s="1"/>
      <c r="O377" s="1"/>
      <c r="P377" s="1"/>
    </row>
    <row r="378" spans="14:16" x14ac:dyDescent="0.2">
      <c r="N378" s="1"/>
      <c r="O378" s="1"/>
      <c r="P378" s="1"/>
    </row>
    <row r="379" spans="14:16" x14ac:dyDescent="0.2">
      <c r="N379" s="1"/>
      <c r="O379" s="1"/>
      <c r="P379" s="1"/>
    </row>
    <row r="380" spans="14:16" x14ac:dyDescent="0.2">
      <c r="N380" s="1"/>
      <c r="O380" s="1"/>
      <c r="P380" s="1"/>
    </row>
    <row r="381" spans="14:16" x14ac:dyDescent="0.2">
      <c r="N381" s="1"/>
      <c r="O381" s="1"/>
      <c r="P381" s="1"/>
    </row>
    <row r="382" spans="14:16" x14ac:dyDescent="0.2">
      <c r="N382" s="1"/>
      <c r="O382" s="1"/>
      <c r="P382" s="1"/>
    </row>
    <row r="383" spans="14:16" x14ac:dyDescent="0.2">
      <c r="N383" s="1"/>
      <c r="O383" s="1"/>
      <c r="P383" s="1"/>
    </row>
    <row r="384" spans="14:16" x14ac:dyDescent="0.2">
      <c r="N384" s="1"/>
      <c r="O384" s="1"/>
      <c r="P384" s="1"/>
    </row>
    <row r="385" spans="14:16" x14ac:dyDescent="0.2">
      <c r="N385" s="1"/>
      <c r="O385" s="1"/>
      <c r="P385" s="1"/>
    </row>
    <row r="386" spans="14:16" x14ac:dyDescent="0.2">
      <c r="N386" s="1"/>
      <c r="O386" s="1"/>
      <c r="P386" s="1"/>
    </row>
    <row r="387" spans="14:16" x14ac:dyDescent="0.2">
      <c r="N387" s="1"/>
      <c r="O387" s="1"/>
      <c r="P387" s="1"/>
    </row>
    <row r="388" spans="14:16" x14ac:dyDescent="0.2">
      <c r="N388" s="1"/>
      <c r="O388" s="1"/>
      <c r="P388" s="1"/>
    </row>
    <row r="389" spans="14:16" x14ac:dyDescent="0.2">
      <c r="N389" s="1"/>
      <c r="O389" s="1"/>
      <c r="P389" s="1"/>
    </row>
    <row r="390" spans="14:16" x14ac:dyDescent="0.2">
      <c r="N390" s="1"/>
      <c r="O390" s="1"/>
      <c r="P390" s="1"/>
    </row>
    <row r="391" spans="14:16" x14ac:dyDescent="0.2">
      <c r="N391" s="1"/>
      <c r="O391" s="1"/>
      <c r="P391" s="1"/>
    </row>
    <row r="392" spans="14:16" x14ac:dyDescent="0.2">
      <c r="N392" s="1"/>
      <c r="O392" s="1"/>
      <c r="P392" s="1"/>
    </row>
    <row r="393" spans="14:16" x14ac:dyDescent="0.2">
      <c r="N393" s="1"/>
      <c r="O393" s="1"/>
      <c r="P393" s="1"/>
    </row>
    <row r="394" spans="14:16" x14ac:dyDescent="0.2">
      <c r="N394" s="1"/>
      <c r="O394" s="1"/>
      <c r="P394" s="1"/>
    </row>
    <row r="395" spans="14:16" x14ac:dyDescent="0.2">
      <c r="N395" s="1"/>
      <c r="O395" s="1"/>
      <c r="P395" s="1"/>
    </row>
    <row r="396" spans="14:16" x14ac:dyDescent="0.2">
      <c r="N396" s="1"/>
      <c r="O396" s="1"/>
      <c r="P396" s="1"/>
    </row>
    <row r="397" spans="14:16" x14ac:dyDescent="0.2">
      <c r="N397" s="1"/>
      <c r="O397" s="1"/>
      <c r="P397" s="1"/>
    </row>
    <row r="398" spans="14:16" x14ac:dyDescent="0.2">
      <c r="N398" s="1"/>
      <c r="O398" s="1"/>
      <c r="P398" s="1"/>
    </row>
    <row r="399" spans="14:16" x14ac:dyDescent="0.2">
      <c r="N399" s="1"/>
      <c r="O399" s="1"/>
      <c r="P399" s="1"/>
    </row>
    <row r="400" spans="14:16" x14ac:dyDescent="0.2">
      <c r="N400" s="1"/>
      <c r="O400" s="1"/>
      <c r="P400" s="1"/>
    </row>
    <row r="401" spans="14:16" x14ac:dyDescent="0.2">
      <c r="N401" s="1"/>
      <c r="O401" s="1"/>
      <c r="P401" s="1"/>
    </row>
    <row r="402" spans="14:16" x14ac:dyDescent="0.2">
      <c r="N402" s="1"/>
      <c r="O402" s="1"/>
      <c r="P402" s="1"/>
    </row>
    <row r="403" spans="14:16" x14ac:dyDescent="0.2">
      <c r="N403" s="1"/>
      <c r="O403" s="1"/>
      <c r="P403" s="1"/>
    </row>
    <row r="404" spans="14:16" x14ac:dyDescent="0.2">
      <c r="N404" s="1"/>
      <c r="O404" s="1"/>
      <c r="P404" s="1"/>
    </row>
    <row r="405" spans="14:16" x14ac:dyDescent="0.2">
      <c r="N405" s="1"/>
      <c r="O405" s="1"/>
      <c r="P405" s="1"/>
    </row>
    <row r="406" spans="14:16" x14ac:dyDescent="0.2">
      <c r="N406" s="1"/>
      <c r="O406" s="1"/>
      <c r="P406" s="1"/>
    </row>
    <row r="407" spans="14:16" x14ac:dyDescent="0.2">
      <c r="N407" s="1"/>
      <c r="O407" s="1"/>
      <c r="P407" s="1"/>
    </row>
    <row r="408" spans="14:16" x14ac:dyDescent="0.2">
      <c r="N408" s="1"/>
      <c r="O408" s="1"/>
      <c r="P408" s="1"/>
    </row>
    <row r="409" spans="14:16" x14ac:dyDescent="0.2">
      <c r="N409" s="1"/>
      <c r="O409" s="1"/>
      <c r="P409" s="1"/>
    </row>
    <row r="410" spans="14:16" x14ac:dyDescent="0.2">
      <c r="N410" s="1"/>
      <c r="O410" s="1"/>
      <c r="P410" s="1"/>
    </row>
    <row r="411" spans="14:16" x14ac:dyDescent="0.2">
      <c r="N411" s="1"/>
      <c r="O411" s="1"/>
      <c r="P411" s="1"/>
    </row>
    <row r="412" spans="14:16" x14ac:dyDescent="0.2">
      <c r="N412" s="1"/>
      <c r="O412" s="1"/>
      <c r="P412" s="1"/>
    </row>
    <row r="413" spans="14:16" x14ac:dyDescent="0.2">
      <c r="N413" s="1"/>
      <c r="O413" s="1"/>
      <c r="P413" s="1"/>
    </row>
    <row r="414" spans="14:16" x14ac:dyDescent="0.2">
      <c r="N414" s="1"/>
      <c r="O414" s="1"/>
      <c r="P414" s="1"/>
    </row>
    <row r="415" spans="14:16" x14ac:dyDescent="0.2">
      <c r="N415" s="1"/>
      <c r="O415" s="1"/>
      <c r="P415" s="1"/>
    </row>
    <row r="416" spans="14:16" x14ac:dyDescent="0.2">
      <c r="N416" s="1"/>
      <c r="O416" s="1"/>
      <c r="P416" s="1"/>
    </row>
    <row r="417" spans="14:16" x14ac:dyDescent="0.2">
      <c r="N417" s="1"/>
      <c r="O417" s="1"/>
      <c r="P417" s="1"/>
    </row>
    <row r="418" spans="14:16" x14ac:dyDescent="0.2">
      <c r="N418" s="1"/>
      <c r="O418" s="1"/>
      <c r="P418" s="1"/>
    </row>
    <row r="419" spans="14:16" x14ac:dyDescent="0.2">
      <c r="N419" s="1"/>
      <c r="O419" s="1"/>
      <c r="P419" s="1"/>
    </row>
    <row r="420" spans="14:16" x14ac:dyDescent="0.2">
      <c r="N420" s="1"/>
      <c r="O420" s="1"/>
      <c r="P420" s="1"/>
    </row>
    <row r="421" spans="14:16" x14ac:dyDescent="0.2">
      <c r="N421" s="1"/>
      <c r="O421" s="1"/>
      <c r="P421" s="1"/>
    </row>
    <row r="422" spans="14:16" x14ac:dyDescent="0.2">
      <c r="N422" s="1"/>
      <c r="O422" s="1"/>
      <c r="P422" s="1"/>
    </row>
    <row r="423" spans="14:16" x14ac:dyDescent="0.2">
      <c r="N423" s="1"/>
      <c r="O423" s="1"/>
      <c r="P423" s="1"/>
    </row>
    <row r="424" spans="14:16" x14ac:dyDescent="0.2">
      <c r="N424" s="1"/>
      <c r="O424" s="1"/>
      <c r="P424" s="1"/>
    </row>
    <row r="425" spans="14:16" x14ac:dyDescent="0.2">
      <c r="N425" s="1"/>
      <c r="O425" s="1"/>
      <c r="P425" s="1"/>
    </row>
    <row r="426" spans="14:16" x14ac:dyDescent="0.2">
      <c r="N426" s="1"/>
      <c r="O426" s="1"/>
      <c r="P426" s="1"/>
    </row>
    <row r="427" spans="14:16" x14ac:dyDescent="0.2">
      <c r="N427" s="1"/>
      <c r="O427" s="1"/>
      <c r="P427" s="1"/>
    </row>
    <row r="428" spans="14:16" x14ac:dyDescent="0.2">
      <c r="N428" s="1"/>
      <c r="O428" s="1"/>
      <c r="P428" s="1"/>
    </row>
    <row r="429" spans="14:16" x14ac:dyDescent="0.2">
      <c r="N429" s="1"/>
      <c r="O429" s="1"/>
      <c r="P429" s="1"/>
    </row>
  </sheetData>
  <mergeCells count="87">
    <mergeCell ref="A11:A12"/>
    <mergeCell ref="B11:B12"/>
    <mergeCell ref="A39:A40"/>
    <mergeCell ref="B39:B40"/>
    <mergeCell ref="C39:C40"/>
    <mergeCell ref="A33:A34"/>
    <mergeCell ref="M11:M12"/>
    <mergeCell ref="N12:O12"/>
    <mergeCell ref="I11:I12"/>
    <mergeCell ref="J11:J12"/>
    <mergeCell ref="K11:K12"/>
    <mergeCell ref="L11:L12"/>
    <mergeCell ref="L42:L43"/>
    <mergeCell ref="G39:G40"/>
    <mergeCell ref="M42:M43"/>
    <mergeCell ref="L39:L40"/>
    <mergeCell ref="I39:I40"/>
    <mergeCell ref="J39:J40"/>
    <mergeCell ref="K39:K40"/>
    <mergeCell ref="J42:J43"/>
    <mergeCell ref="K42:K43"/>
    <mergeCell ref="G42:G43"/>
    <mergeCell ref="H42:H43"/>
    <mergeCell ref="I42:I43"/>
    <mergeCell ref="H39:H40"/>
    <mergeCell ref="D49:D50"/>
    <mergeCell ref="D39:D40"/>
    <mergeCell ref="E39:E40"/>
    <mergeCell ref="F39:F40"/>
    <mergeCell ref="D42:D43"/>
    <mergeCell ref="F49:F50"/>
    <mergeCell ref="E51:E52"/>
    <mergeCell ref="E42:E43"/>
    <mergeCell ref="F42:F43"/>
    <mergeCell ref="A56:A57"/>
    <mergeCell ref="B56:B57"/>
    <mergeCell ref="C56:C57"/>
    <mergeCell ref="C49:C50"/>
    <mergeCell ref="B49:B50"/>
    <mergeCell ref="A49:A50"/>
    <mergeCell ref="A51:A52"/>
    <mergeCell ref="B51:B52"/>
    <mergeCell ref="C51:C52"/>
    <mergeCell ref="A42:A43"/>
    <mergeCell ref="B42:B43"/>
    <mergeCell ref="C42:C43"/>
    <mergeCell ref="E49:E50"/>
    <mergeCell ref="M56:M57"/>
    <mergeCell ref="H56:H57"/>
    <mergeCell ref="H51:H52"/>
    <mergeCell ref="I51:I52"/>
    <mergeCell ref="I56:I57"/>
    <mergeCell ref="K51:K52"/>
    <mergeCell ref="J51:J52"/>
    <mergeCell ref="L51:L52"/>
    <mergeCell ref="C7:F7"/>
    <mergeCell ref="G7:J7"/>
    <mergeCell ref="E11:E12"/>
    <mergeCell ref="F11:F12"/>
    <mergeCell ref="G11:G12"/>
    <mergeCell ref="H11:H12"/>
    <mergeCell ref="C11:C12"/>
    <mergeCell ref="D11:D12"/>
    <mergeCell ref="O33:O34"/>
    <mergeCell ref="P33:P34"/>
    <mergeCell ref="M33:M34"/>
    <mergeCell ref="N33:N34"/>
    <mergeCell ref="M51:M52"/>
    <mergeCell ref="M39:M40"/>
    <mergeCell ref="M49:M50"/>
    <mergeCell ref="N43:O43"/>
    <mergeCell ref="L49:L50"/>
    <mergeCell ref="D56:D57"/>
    <mergeCell ref="J56:J57"/>
    <mergeCell ref="K56:K57"/>
    <mergeCell ref="L56:L57"/>
    <mergeCell ref="E56:E57"/>
    <mergeCell ref="F56:F57"/>
    <mergeCell ref="G56:G57"/>
    <mergeCell ref="K49:K50"/>
    <mergeCell ref="J49:J50"/>
    <mergeCell ref="D51:D52"/>
    <mergeCell ref="I49:I50"/>
    <mergeCell ref="H49:H50"/>
    <mergeCell ref="G49:G50"/>
    <mergeCell ref="F51:F52"/>
    <mergeCell ref="G51:G52"/>
  </mergeCells>
  <phoneticPr fontId="0" type="noConversion"/>
  <printOptions gridLines="1"/>
  <pageMargins left="0" right="0" top="0.75" bottom="0.72" header="0.5" footer="0.25"/>
  <pageSetup paperSize="17" orientation="landscape" r:id="rId1"/>
  <headerFooter alignWithMargins="0">
    <oddHeader>&amp;LDCBS Internal Audit
Prepared by: Thomas Poon
Reviewed by: Betty Gambone&amp;RRisk Assessment
Report # 07-04</oddHeader>
    <oddFooter>&amp;LCreated by DCBS Internal Audits
&amp;D&amp;R&amp;F; &amp;A
Page &amp;P of &amp;N</oddFooter>
  </headerFooter>
  <rowBreaks count="1" manualBreakCount="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view="pageLayout" zoomScaleNormal="100" workbookViewId="0">
      <selection activeCell="B15" sqref="B15"/>
    </sheetView>
  </sheetViews>
  <sheetFormatPr defaultRowHeight="12.75" x14ac:dyDescent="0.2"/>
  <cols>
    <col min="1" max="1" width="21.42578125" customWidth="1"/>
    <col min="2" max="2" width="69.28515625" customWidth="1"/>
  </cols>
  <sheetData>
    <row r="1" spans="1:2" s="83" customFormat="1" ht="23.1" customHeight="1" x14ac:dyDescent="0.2">
      <c r="A1" s="86"/>
      <c r="B1" s="84"/>
    </row>
    <row r="2" spans="1:2" ht="17.25" customHeight="1" x14ac:dyDescent="0.2">
      <c r="A2" s="81" t="s">
        <v>302</v>
      </c>
      <c r="B2" s="86" t="s">
        <v>303</v>
      </c>
    </row>
    <row r="3" spans="1:2" ht="51" x14ac:dyDescent="0.2">
      <c r="A3" s="85" t="s">
        <v>304</v>
      </c>
      <c r="B3" s="82" t="s">
        <v>374</v>
      </c>
    </row>
    <row r="4" spans="1:2" ht="75.75" customHeight="1" x14ac:dyDescent="0.2">
      <c r="A4" s="85" t="s">
        <v>376</v>
      </c>
      <c r="B4" s="82" t="s">
        <v>375</v>
      </c>
    </row>
    <row r="6" spans="1:2" s="83" customFormat="1" ht="23.1" customHeight="1" x14ac:dyDescent="0.2">
      <c r="A6" s="84" t="s">
        <v>305</v>
      </c>
      <c r="B6" s="84"/>
    </row>
    <row r="7" spans="1:2" ht="19.5" customHeight="1" x14ac:dyDescent="0.2">
      <c r="A7" s="81" t="s">
        <v>307</v>
      </c>
      <c r="B7" s="93" t="s">
        <v>306</v>
      </c>
    </row>
    <row r="8" spans="1:2" ht="18" customHeight="1" x14ac:dyDescent="0.2">
      <c r="A8" s="81" t="s">
        <v>308</v>
      </c>
      <c r="B8" s="93" t="s">
        <v>309</v>
      </c>
    </row>
    <row r="9" spans="1:2" ht="15" x14ac:dyDescent="0.2">
      <c r="A9" s="81" t="s">
        <v>310</v>
      </c>
      <c r="B9" s="93" t="s">
        <v>311</v>
      </c>
    </row>
    <row r="10" spans="1:2" ht="15" x14ac:dyDescent="0.2">
      <c r="A10" s="81" t="s">
        <v>371</v>
      </c>
      <c r="B10" s="93" t="s">
        <v>372</v>
      </c>
    </row>
    <row r="17" spans="1:1" x14ac:dyDescent="0.2">
      <c r="A17" s="143"/>
    </row>
  </sheetData>
  <hyperlinks>
    <hyperlink ref="B7" location="'1.1. Assessment'!A1" display="Annual Risk Assessment for Multiple Audit Topics"/>
    <hyperlink ref="B8" location="'1.2. Risk Factor Definitions'!A1" display="Risk Factor Definitions"/>
    <hyperlink ref="B9" location="'1.3. Risk Category Definitions'!A1" display="Risk CategoryDefinitions"/>
    <hyperlink ref="B10" location="'1.4 Risk Rating Guide'!A1" display="Risk Rating Guide"/>
  </hyperlinks>
  <pageMargins left="0.7" right="0.7" top="0.75" bottom="0.75" header="0.3" footer="0.3"/>
  <pageSetup orientation="portrait" r:id="rId1"/>
  <headerFooter>
    <oddHeader>&amp;C&amp;"Arial,Bold"State of Oregon Internal Audit
Risk Assessment Guidance - Tool 1</oddHeader>
    <oddFooter>&amp;CRisk Assessment Guidance Tool 1 P. 12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view="pageLayout" topLeftCell="B17" zoomScaleNormal="100" zoomScaleSheetLayoutView="75" workbookViewId="0">
      <selection activeCell="B32" sqref="B32"/>
    </sheetView>
  </sheetViews>
  <sheetFormatPr defaultRowHeight="12.75" x14ac:dyDescent="0.2"/>
  <cols>
    <col min="1" max="1" width="1.28515625" hidden="1" customWidth="1"/>
    <col min="2" max="2" width="20" style="1" customWidth="1"/>
    <col min="3" max="3" width="5.7109375" style="2" customWidth="1"/>
    <col min="4" max="4" width="5.140625" style="2" bestFit="1" customWidth="1"/>
    <col min="5" max="5" width="6.28515625" style="2" customWidth="1"/>
    <col min="6" max="10" width="25.7109375" style="1" customWidth="1"/>
    <col min="11" max="11" width="17.85546875" style="1" bestFit="1" customWidth="1"/>
    <col min="12" max="12" width="17.85546875" style="1" customWidth="1"/>
    <col min="13" max="13" width="17.28515625" style="1" bestFit="1" customWidth="1"/>
    <col min="14" max="14" width="2.42578125" customWidth="1"/>
  </cols>
  <sheetData>
    <row r="1" spans="1:13" s="63" customFormat="1" ht="15.75" x14ac:dyDescent="0.2">
      <c r="B1" s="164" t="s">
        <v>318</v>
      </c>
      <c r="C1" s="164"/>
      <c r="D1" s="164"/>
      <c r="E1" s="164"/>
      <c r="F1" s="64"/>
      <c r="G1" s="64"/>
      <c r="H1" s="64"/>
      <c r="I1" s="64"/>
      <c r="J1" s="64"/>
      <c r="K1" s="64"/>
      <c r="L1" s="64"/>
      <c r="M1" s="64"/>
    </row>
    <row r="2" spans="1:13" s="1" customFormat="1" ht="52.5" customHeight="1" x14ac:dyDescent="0.2">
      <c r="A2" s="101"/>
      <c r="B2" s="98"/>
      <c r="C2" s="165" t="s">
        <v>401</v>
      </c>
      <c r="D2" s="166"/>
      <c r="E2" s="166"/>
      <c r="F2" s="102"/>
      <c r="G2" s="161" t="s">
        <v>402</v>
      </c>
      <c r="H2" s="162"/>
      <c r="I2" s="162"/>
      <c r="J2" s="162"/>
      <c r="K2" s="162"/>
      <c r="L2" s="162"/>
      <c r="M2" s="163"/>
    </row>
    <row r="3" spans="1:13" ht="111" x14ac:dyDescent="0.2">
      <c r="A3" s="4"/>
      <c r="B3" s="58" t="s">
        <v>399</v>
      </c>
      <c r="C3" s="99" t="s">
        <v>67</v>
      </c>
      <c r="D3" s="100" t="s">
        <v>164</v>
      </c>
      <c r="E3" s="100" t="s">
        <v>298</v>
      </c>
      <c r="F3" s="55" t="s">
        <v>328</v>
      </c>
      <c r="G3" s="56" t="s">
        <v>296</v>
      </c>
      <c r="H3" s="56" t="s">
        <v>329</v>
      </c>
      <c r="I3" s="56" t="s">
        <v>297</v>
      </c>
      <c r="J3" s="56" t="s">
        <v>330</v>
      </c>
      <c r="K3" s="56" t="s">
        <v>323</v>
      </c>
      <c r="L3" s="56" t="s">
        <v>324</v>
      </c>
      <c r="M3" s="56" t="s">
        <v>295</v>
      </c>
    </row>
    <row r="4" spans="1:13" x14ac:dyDescent="0.2">
      <c r="A4" s="4"/>
      <c r="B4" s="59"/>
      <c r="C4" s="53"/>
      <c r="D4" s="53"/>
      <c r="E4" s="54"/>
      <c r="F4" s="57"/>
      <c r="G4" s="57"/>
      <c r="H4" s="57"/>
      <c r="I4" s="57"/>
      <c r="J4" s="57"/>
      <c r="K4" s="92"/>
      <c r="L4" s="87"/>
      <c r="M4" s="57"/>
    </row>
    <row r="5" spans="1:13" ht="33.75" x14ac:dyDescent="0.2">
      <c r="A5" s="4">
        <v>1</v>
      </c>
      <c r="B5" s="95" t="s">
        <v>319</v>
      </c>
      <c r="C5" s="13">
        <v>3</v>
      </c>
      <c r="D5" s="75">
        <v>2</v>
      </c>
      <c r="E5" s="13">
        <f>(C5+D5)/2</f>
        <v>2.5</v>
      </c>
      <c r="F5" s="69"/>
      <c r="G5" s="96" t="s">
        <v>320</v>
      </c>
      <c r="H5" s="67" t="s">
        <v>338</v>
      </c>
      <c r="I5" s="67" t="s">
        <v>321</v>
      </c>
      <c r="J5" s="67" t="s">
        <v>322</v>
      </c>
      <c r="K5" s="88" t="s">
        <v>325</v>
      </c>
      <c r="L5" s="88" t="s">
        <v>326</v>
      </c>
      <c r="M5" s="96" t="s">
        <v>336</v>
      </c>
    </row>
    <row r="6" spans="1:13" x14ac:dyDescent="0.2">
      <c r="A6" s="4"/>
      <c r="B6" s="95"/>
      <c r="C6" s="13"/>
      <c r="D6" s="75"/>
      <c r="E6" s="74"/>
      <c r="F6" s="96"/>
      <c r="G6" s="96"/>
      <c r="H6" s="96"/>
      <c r="I6" s="96"/>
      <c r="J6" s="96"/>
      <c r="K6" s="88"/>
      <c r="L6" s="88"/>
      <c r="M6" s="88"/>
    </row>
    <row r="7" spans="1:13" x14ac:dyDescent="0.2">
      <c r="A7" s="4"/>
      <c r="B7" s="95"/>
      <c r="C7" s="13"/>
      <c r="D7" s="75"/>
      <c r="E7" s="74"/>
      <c r="F7" s="96"/>
      <c r="G7" s="96"/>
      <c r="H7" s="96"/>
      <c r="I7" s="96"/>
      <c r="J7" s="96"/>
      <c r="K7" s="88"/>
      <c r="L7" s="88"/>
      <c r="M7" s="88"/>
    </row>
    <row r="8" spans="1:13" x14ac:dyDescent="0.2">
      <c r="A8" s="4"/>
      <c r="B8" s="95"/>
      <c r="C8" s="13"/>
      <c r="D8" s="75"/>
      <c r="E8" s="74"/>
      <c r="F8" s="96"/>
      <c r="G8" s="96"/>
      <c r="H8" s="96"/>
      <c r="I8" s="96"/>
      <c r="J8" s="96"/>
      <c r="K8" s="88"/>
      <c r="L8" s="88"/>
      <c r="M8" s="88"/>
    </row>
    <row r="9" spans="1:13" x14ac:dyDescent="0.2">
      <c r="A9" s="4"/>
      <c r="B9" s="95"/>
      <c r="C9" s="13"/>
      <c r="D9" s="75"/>
      <c r="E9" s="74"/>
      <c r="F9" s="96"/>
      <c r="G9" s="96"/>
      <c r="H9" s="96"/>
      <c r="I9" s="96"/>
      <c r="J9" s="96"/>
      <c r="K9" s="88"/>
      <c r="L9" s="88"/>
      <c r="M9" s="88"/>
    </row>
    <row r="10" spans="1:13" s="3" customFormat="1" x14ac:dyDescent="0.2">
      <c r="A10" s="23">
        <v>2</v>
      </c>
      <c r="B10" s="70"/>
      <c r="C10" s="24"/>
      <c r="D10" s="24"/>
      <c r="E10" s="76"/>
      <c r="F10" s="71"/>
      <c r="G10" s="67"/>
      <c r="H10" s="67"/>
      <c r="I10" s="67"/>
      <c r="J10" s="71"/>
      <c r="K10" s="88"/>
      <c r="L10" s="88"/>
      <c r="M10" s="88"/>
    </row>
    <row r="11" spans="1:13" s="3" customFormat="1" x14ac:dyDescent="0.2">
      <c r="A11" s="23">
        <v>3</v>
      </c>
      <c r="B11" s="70"/>
      <c r="C11" s="24"/>
      <c r="D11" s="24"/>
      <c r="E11" s="24"/>
      <c r="F11" s="79"/>
      <c r="G11" s="71"/>
      <c r="H11" s="67"/>
      <c r="I11" s="67"/>
      <c r="J11" s="67"/>
      <c r="K11" s="88"/>
      <c r="L11" s="88"/>
      <c r="M11" s="88"/>
    </row>
    <row r="12" spans="1:13" s="3" customFormat="1" x14ac:dyDescent="0.2">
      <c r="A12" s="23">
        <v>5</v>
      </c>
      <c r="B12" s="52"/>
      <c r="C12" s="24"/>
      <c r="D12" s="24"/>
      <c r="E12" s="24"/>
      <c r="F12" s="71"/>
      <c r="G12" s="67"/>
      <c r="H12" s="67"/>
      <c r="I12" s="67"/>
      <c r="J12" s="69"/>
      <c r="K12" s="88"/>
      <c r="L12" s="88"/>
      <c r="M12" s="88"/>
    </row>
    <row r="13" spans="1:13" s="3" customFormat="1" x14ac:dyDescent="0.2">
      <c r="A13" s="23">
        <v>10</v>
      </c>
      <c r="B13" s="62"/>
      <c r="C13" s="24"/>
      <c r="D13" s="24"/>
      <c r="E13" s="24"/>
      <c r="F13" s="71"/>
      <c r="G13" s="67"/>
      <c r="H13" s="71"/>
      <c r="I13" s="71"/>
      <c r="J13" s="71"/>
      <c r="K13" s="88"/>
      <c r="L13" s="88"/>
      <c r="M13" s="88"/>
    </row>
    <row r="14" spans="1:13" s="3" customFormat="1" x14ac:dyDescent="0.2">
      <c r="A14" s="23">
        <v>15</v>
      </c>
      <c r="B14" s="62"/>
      <c r="C14" s="24"/>
      <c r="D14" s="24"/>
      <c r="E14" s="24"/>
      <c r="F14" s="67"/>
      <c r="G14" s="67"/>
      <c r="H14" s="80"/>
      <c r="I14" s="78"/>
      <c r="J14" s="67"/>
      <c r="K14" s="88"/>
      <c r="L14" s="88"/>
      <c r="M14" s="88"/>
    </row>
    <row r="15" spans="1:13" x14ac:dyDescent="0.2">
      <c r="A15" s="4">
        <v>20</v>
      </c>
      <c r="B15" s="8"/>
      <c r="C15" s="24"/>
      <c r="D15" s="24"/>
      <c r="E15" s="24"/>
      <c r="F15" s="68"/>
      <c r="G15" s="68"/>
      <c r="H15" s="68"/>
      <c r="I15" s="68"/>
      <c r="J15" s="68"/>
      <c r="K15" s="89"/>
      <c r="L15" s="89"/>
      <c r="M15" s="89"/>
    </row>
    <row r="16" spans="1:13" x14ac:dyDescent="0.2">
      <c r="A16" s="23">
        <v>21</v>
      </c>
      <c r="B16" s="8"/>
      <c r="C16" s="24"/>
      <c r="D16" s="24"/>
      <c r="E16" s="24"/>
      <c r="F16" s="68"/>
      <c r="G16" s="68"/>
      <c r="H16" s="68"/>
      <c r="I16" s="68"/>
      <c r="J16" s="68"/>
      <c r="K16" s="68"/>
      <c r="L16" s="68"/>
      <c r="M16" s="68"/>
    </row>
    <row r="17" spans="1:13" x14ac:dyDescent="0.2">
      <c r="A17" s="4">
        <v>27</v>
      </c>
      <c r="B17" s="8"/>
      <c r="C17" s="13"/>
      <c r="D17" s="13"/>
      <c r="E17" s="13"/>
      <c r="F17" s="68"/>
      <c r="G17" s="68"/>
      <c r="H17" s="68"/>
      <c r="I17" s="68"/>
      <c r="J17" s="68"/>
      <c r="K17" s="89"/>
      <c r="L17" s="89"/>
      <c r="M17" s="89"/>
    </row>
    <row r="18" spans="1:13" x14ac:dyDescent="0.2">
      <c r="A18" s="4">
        <v>28</v>
      </c>
      <c r="B18" s="72"/>
      <c r="C18" s="24"/>
      <c r="D18" s="24"/>
      <c r="E18" s="24"/>
      <c r="F18" s="68"/>
      <c r="G18" s="68"/>
      <c r="H18" s="68"/>
      <c r="I18" s="68"/>
      <c r="J18" s="68"/>
      <c r="K18" s="89"/>
      <c r="L18" s="89"/>
      <c r="M18" s="89"/>
    </row>
    <row r="19" spans="1:13" x14ac:dyDescent="0.2">
      <c r="A19" s="49">
        <v>42</v>
      </c>
      <c r="B19" s="8"/>
      <c r="C19" s="13"/>
      <c r="D19" s="13"/>
      <c r="E19" s="13"/>
      <c r="F19" s="68"/>
      <c r="G19" s="68"/>
      <c r="H19" s="68"/>
      <c r="I19" s="68"/>
      <c r="J19" s="68"/>
      <c r="K19" s="89"/>
      <c r="L19" s="89"/>
      <c r="M19" s="89"/>
    </row>
    <row r="20" spans="1:13" x14ac:dyDescent="0.2">
      <c r="A20" s="49">
        <v>47</v>
      </c>
      <c r="B20" s="8"/>
      <c r="C20" s="24"/>
      <c r="D20" s="24"/>
      <c r="E20" s="24"/>
      <c r="F20" s="68"/>
      <c r="G20" s="68"/>
      <c r="H20" s="68"/>
      <c r="I20" s="68"/>
      <c r="J20" s="68"/>
      <c r="K20" s="89"/>
      <c r="L20" s="89"/>
      <c r="M20" s="89"/>
    </row>
    <row r="21" spans="1:13" x14ac:dyDescent="0.2">
      <c r="A21" s="49">
        <v>50</v>
      </c>
      <c r="B21" s="70"/>
      <c r="C21" s="13"/>
      <c r="D21" s="13"/>
      <c r="E21" s="13"/>
      <c r="F21" s="68"/>
      <c r="G21" s="68"/>
      <c r="H21" s="68"/>
      <c r="I21" s="68"/>
      <c r="J21" s="68"/>
      <c r="K21" s="89"/>
      <c r="L21" s="89"/>
      <c r="M21" s="89"/>
    </row>
    <row r="22" spans="1:13" s="3" customFormat="1" x14ac:dyDescent="0.2">
      <c r="A22" s="23">
        <v>52</v>
      </c>
      <c r="B22" s="97"/>
      <c r="C22" s="24"/>
      <c r="D22" s="73"/>
      <c r="E22" s="24"/>
      <c r="F22" s="71"/>
      <c r="G22" s="67"/>
      <c r="H22" s="67"/>
      <c r="I22" s="50"/>
      <c r="J22" s="50"/>
      <c r="K22" s="90"/>
      <c r="L22" s="90"/>
      <c r="M22" s="90"/>
    </row>
    <row r="23" spans="1:13" x14ac:dyDescent="0.2">
      <c r="A23" s="4">
        <v>58</v>
      </c>
      <c r="B23" s="8"/>
      <c r="C23" s="13"/>
      <c r="D23" s="13"/>
      <c r="E23" s="74"/>
      <c r="F23" s="68"/>
      <c r="G23" s="68"/>
      <c r="H23" s="68"/>
      <c r="I23" s="51"/>
      <c r="J23" s="51"/>
      <c r="K23" s="91"/>
      <c r="L23" s="91"/>
      <c r="M23" s="91"/>
    </row>
    <row r="25" spans="1:13" ht="54.75" customHeight="1" x14ac:dyDescent="0.2">
      <c r="B25" s="167" t="s">
        <v>400</v>
      </c>
      <c r="C25" s="168"/>
      <c r="D25" s="168"/>
      <c r="E25" s="168"/>
    </row>
  </sheetData>
  <mergeCells count="4">
    <mergeCell ref="G2:M2"/>
    <mergeCell ref="B1:E1"/>
    <mergeCell ref="C2:E2"/>
    <mergeCell ref="B25:E25"/>
  </mergeCells>
  <phoneticPr fontId="0" type="noConversion"/>
  <printOptions gridLines="1"/>
  <pageMargins left="0.45" right="0.45" top="0.50249999999999995" bottom="0.5" header="0.17" footer="0.25"/>
  <pageSetup paperSize="5" scale="72" orientation="landscape" cellComments="asDisplayed" r:id="rId1"/>
  <headerFooter alignWithMargins="0">
    <oddHeader xml:space="preserve">&amp;C&amp;"Arial,Bold"&amp;12&lt;Agency Name&gt;
</oddHeader>
    <oddFooter>&amp;L&amp;9Source: &amp;"Arial,Italic"The Internal Auditor's Guide to Risk Assessment&amp;"Arial,Regular" by Rick Wright (The IIARF, 2013). Used by permission.&amp;CRisk Assessment Guidance Tool 1 p. 13&amp;RPage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Layout" topLeftCell="A13" zoomScaleNormal="100" workbookViewId="0">
      <selection activeCell="A29" sqref="A29"/>
    </sheetView>
  </sheetViews>
  <sheetFormatPr defaultRowHeight="12.75" x14ac:dyDescent="0.2"/>
  <cols>
    <col min="1" max="1" width="89.85546875" style="60" customWidth="1"/>
    <col min="2" max="2" width="60.42578125" style="60" customWidth="1"/>
    <col min="3" max="16384" width="9.140625" style="60"/>
  </cols>
  <sheetData>
    <row r="1" spans="1:4" s="65" customFormat="1" ht="22.35" customHeight="1" x14ac:dyDescent="0.2">
      <c r="A1" s="119" t="s">
        <v>301</v>
      </c>
      <c r="B1" s="66"/>
      <c r="D1" s="116"/>
    </row>
    <row r="2" spans="1:4" x14ac:dyDescent="0.2">
      <c r="A2" s="118" t="s">
        <v>300</v>
      </c>
      <c r="B2" s="61"/>
    </row>
    <row r="3" spans="1:4" ht="17.25" customHeight="1" x14ac:dyDescent="0.2">
      <c r="A3" s="121" t="s">
        <v>377</v>
      </c>
      <c r="B3" s="106"/>
    </row>
    <row r="4" spans="1:4" ht="25.5" x14ac:dyDescent="0.2">
      <c r="A4" s="127" t="s">
        <v>378</v>
      </c>
      <c r="B4" s="77"/>
    </row>
    <row r="5" spans="1:4" x14ac:dyDescent="0.2">
      <c r="A5" s="125" t="s">
        <v>379</v>
      </c>
      <c r="B5" s="77"/>
    </row>
    <row r="6" spans="1:4" x14ac:dyDescent="0.2">
      <c r="A6" s="125" t="s">
        <v>388</v>
      </c>
      <c r="B6" s="112"/>
    </row>
    <row r="7" spans="1:4" ht="16.5" customHeight="1" x14ac:dyDescent="0.2">
      <c r="A7" s="125" t="s">
        <v>380</v>
      </c>
      <c r="B7" s="107"/>
    </row>
    <row r="8" spans="1:4" x14ac:dyDescent="0.2">
      <c r="A8" s="125" t="s">
        <v>389</v>
      </c>
      <c r="B8" s="77"/>
    </row>
    <row r="9" spans="1:4" x14ac:dyDescent="0.2">
      <c r="A9" s="120"/>
      <c r="B9" s="77"/>
    </row>
    <row r="10" spans="1:4" ht="38.25" customHeight="1" x14ac:dyDescent="0.2">
      <c r="A10" s="125" t="s">
        <v>381</v>
      </c>
      <c r="B10" s="108"/>
    </row>
    <row r="11" spans="1:4" x14ac:dyDescent="0.2">
      <c r="A11" s="125" t="s">
        <v>382</v>
      </c>
      <c r="B11" s="109"/>
    </row>
    <row r="12" spans="1:4" ht="20.25" customHeight="1" x14ac:dyDescent="0.2">
      <c r="A12" s="125" t="s">
        <v>383</v>
      </c>
      <c r="B12" s="110"/>
    </row>
    <row r="13" spans="1:4" ht="20.25" customHeight="1" x14ac:dyDescent="0.2">
      <c r="A13" s="125" t="s">
        <v>384</v>
      </c>
      <c r="B13" s="104"/>
    </row>
    <row r="14" spans="1:4" ht="19.5" customHeight="1" x14ac:dyDescent="0.2">
      <c r="A14" s="120"/>
      <c r="B14" s="111"/>
    </row>
    <row r="15" spans="1:4" ht="25.5" customHeight="1" x14ac:dyDescent="0.2">
      <c r="A15" s="126" t="s">
        <v>385</v>
      </c>
      <c r="B15" s="105"/>
    </row>
    <row r="16" spans="1:4" ht="14.25" customHeight="1" x14ac:dyDescent="0.2">
      <c r="A16" s="125" t="s">
        <v>386</v>
      </c>
      <c r="B16" s="111"/>
    </row>
    <row r="17" spans="1:2" ht="17.25" customHeight="1" x14ac:dyDescent="0.2">
      <c r="A17" s="125" t="s">
        <v>387</v>
      </c>
      <c r="B17" s="105"/>
    </row>
    <row r="18" spans="1:2" x14ac:dyDescent="0.2">
      <c r="A18" s="125" t="s">
        <v>390</v>
      </c>
    </row>
    <row r="19" spans="1:2" x14ac:dyDescent="0.2">
      <c r="A19" s="125" t="s">
        <v>391</v>
      </c>
    </row>
    <row r="20" spans="1:2" x14ac:dyDescent="0.2">
      <c r="A20" s="128"/>
    </row>
    <row r="21" spans="1:2" x14ac:dyDescent="0.2">
      <c r="A21" s="120"/>
    </row>
    <row r="22" spans="1:2" x14ac:dyDescent="0.2">
      <c r="A22" s="123" t="s">
        <v>393</v>
      </c>
    </row>
    <row r="23" spans="1:2" x14ac:dyDescent="0.2">
      <c r="A23" s="122" t="s">
        <v>392</v>
      </c>
    </row>
    <row r="24" spans="1:2" x14ac:dyDescent="0.2">
      <c r="A24" s="124"/>
    </row>
  </sheetData>
  <pageMargins left="0.25" right="0.25" top="0.5" bottom="0.75" header="0.3" footer="0.3"/>
  <pageSetup orientation="landscape" r:id="rId1"/>
  <headerFooter alignWithMargins="0">
    <oddHeader>&amp;CRisk Assessment Guidance Tool 1</oddHeader>
    <oddFooter xml:space="preserve">&amp;L&amp;9Source: &amp;"Arial,Italic"The Internal Auditor's Guide to Risk Assessment&amp;"Arial,Regular" by Rick Wright (The IIARF, 2013). Used by permission.&amp;RTool 1 p. 14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view="pageLayout" topLeftCell="A9" zoomScaleNormal="100" workbookViewId="0">
      <selection activeCell="B18" sqref="B18"/>
    </sheetView>
  </sheetViews>
  <sheetFormatPr defaultRowHeight="12.75" x14ac:dyDescent="0.2"/>
  <cols>
    <col min="1" max="1" width="31" style="60" customWidth="1"/>
    <col min="2" max="2" width="87.7109375" style="60" customWidth="1"/>
    <col min="3" max="16384" width="9.140625" style="60"/>
  </cols>
  <sheetData>
    <row r="1" spans="1:2" s="65" customFormat="1" ht="22.35" customHeight="1" x14ac:dyDescent="0.2">
      <c r="A1" s="119" t="s">
        <v>404</v>
      </c>
      <c r="B1" s="66"/>
    </row>
    <row r="2" spans="1:2" x14ac:dyDescent="0.2">
      <c r="A2" s="61" t="s">
        <v>312</v>
      </c>
      <c r="B2" s="61" t="s">
        <v>299</v>
      </c>
    </row>
    <row r="3" spans="1:2" ht="89.25" x14ac:dyDescent="0.2">
      <c r="A3" s="94" t="s">
        <v>313</v>
      </c>
      <c r="B3" s="103" t="s">
        <v>334</v>
      </c>
    </row>
    <row r="4" spans="1:2" ht="114.75" x14ac:dyDescent="0.2">
      <c r="A4" s="94" t="s">
        <v>327</v>
      </c>
      <c r="B4" s="103" t="s">
        <v>339</v>
      </c>
    </row>
    <row r="5" spans="1:2" ht="25.5" x14ac:dyDescent="0.2">
      <c r="A5" s="94" t="s">
        <v>314</v>
      </c>
      <c r="B5" s="103" t="s">
        <v>317</v>
      </c>
    </row>
    <row r="6" spans="1:2" ht="153" x14ac:dyDescent="0.2">
      <c r="A6" s="94" t="s">
        <v>316</v>
      </c>
      <c r="B6" s="103" t="s">
        <v>335</v>
      </c>
    </row>
    <row r="7" spans="1:2" ht="38.25" x14ac:dyDescent="0.2">
      <c r="A7" s="94" t="s">
        <v>331</v>
      </c>
      <c r="B7" s="103" t="s">
        <v>315</v>
      </c>
    </row>
    <row r="8" spans="1:2" ht="63.75" x14ac:dyDescent="0.2">
      <c r="A8" s="94" t="s">
        <v>332</v>
      </c>
      <c r="B8" s="103" t="s">
        <v>337</v>
      </c>
    </row>
    <row r="9" spans="1:2" ht="51.75" customHeight="1" x14ac:dyDescent="0.2">
      <c r="A9" s="94" t="s">
        <v>333</v>
      </c>
      <c r="B9" s="117" t="s">
        <v>373</v>
      </c>
    </row>
    <row r="10" spans="1:2" x14ac:dyDescent="0.2">
      <c r="A10" s="170"/>
      <c r="B10" s="171"/>
    </row>
    <row r="11" spans="1:2" ht="20.25" customHeight="1" x14ac:dyDescent="0.2">
      <c r="A11" s="172" t="s">
        <v>370</v>
      </c>
      <c r="B11" s="172"/>
    </row>
    <row r="12" spans="1:2" ht="41.25" customHeight="1" x14ac:dyDescent="0.2">
      <c r="A12" s="173"/>
      <c r="B12" s="173"/>
    </row>
    <row r="13" spans="1:2" ht="6" customHeight="1" x14ac:dyDescent="0.2">
      <c r="A13" s="169"/>
      <c r="B13" s="169"/>
    </row>
    <row r="14" spans="1:2" ht="25.5" customHeight="1" x14ac:dyDescent="0.2">
      <c r="A14" s="173"/>
      <c r="B14" s="173"/>
    </row>
    <row r="15" spans="1:2" ht="5.25" customHeight="1" x14ac:dyDescent="0.2">
      <c r="A15" s="169"/>
      <c r="B15" s="169"/>
    </row>
    <row r="16" spans="1:2" ht="27.75" customHeight="1" x14ac:dyDescent="0.2"/>
  </sheetData>
  <mergeCells count="6">
    <mergeCell ref="A15:B15"/>
    <mergeCell ref="A10:B10"/>
    <mergeCell ref="A11:B11"/>
    <mergeCell ref="A12:B12"/>
    <mergeCell ref="A13:B13"/>
    <mergeCell ref="A14:B14"/>
  </mergeCells>
  <pageMargins left="0.26041666666666669" right="0.25" top="0.5" bottom="0.75" header="0.3" footer="0.3"/>
  <pageSetup scale="86" fitToHeight="0" orientation="portrait" r:id="rId1"/>
  <headerFooter alignWithMargins="0">
    <oddFooter>&amp;L&amp;9Source: &amp;"Arial,Italic"The Internal Auditor's Guide to Risk Assessment&amp;"Arial,Regular" by Rick Wright (The IIARF, 2013). Used by permission.&amp;RTool 1 p. 15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view="pageLayout" zoomScaleNormal="100" workbookViewId="0">
      <selection activeCell="A3" sqref="A3"/>
    </sheetView>
  </sheetViews>
  <sheetFormatPr defaultColWidth="36.42578125" defaultRowHeight="15" x14ac:dyDescent="0.2"/>
  <cols>
    <col min="1" max="1" width="30.85546875" style="113" bestFit="1" customWidth="1"/>
    <col min="2" max="256" width="36.42578125" style="114"/>
    <col min="257" max="257" width="30.85546875" style="114" bestFit="1" customWidth="1"/>
    <col min="258" max="512" width="36.42578125" style="114"/>
    <col min="513" max="513" width="30.85546875" style="114" bestFit="1" customWidth="1"/>
    <col min="514" max="768" width="36.42578125" style="114"/>
    <col min="769" max="769" width="30.85546875" style="114" bestFit="1" customWidth="1"/>
    <col min="770" max="1024" width="36.42578125" style="114"/>
    <col min="1025" max="1025" width="30.85546875" style="114" bestFit="1" customWidth="1"/>
    <col min="1026" max="1280" width="36.42578125" style="114"/>
    <col min="1281" max="1281" width="30.85546875" style="114" bestFit="1" customWidth="1"/>
    <col min="1282" max="1536" width="36.42578125" style="114"/>
    <col min="1537" max="1537" width="30.85546875" style="114" bestFit="1" customWidth="1"/>
    <col min="1538" max="1792" width="36.42578125" style="114"/>
    <col min="1793" max="1793" width="30.85546875" style="114" bestFit="1" customWidth="1"/>
    <col min="1794" max="2048" width="36.42578125" style="114"/>
    <col min="2049" max="2049" width="30.85546875" style="114" bestFit="1" customWidth="1"/>
    <col min="2050" max="2304" width="36.42578125" style="114"/>
    <col min="2305" max="2305" width="30.85546875" style="114" bestFit="1" customWidth="1"/>
    <col min="2306" max="2560" width="36.42578125" style="114"/>
    <col min="2561" max="2561" width="30.85546875" style="114" bestFit="1" customWidth="1"/>
    <col min="2562" max="2816" width="36.42578125" style="114"/>
    <col min="2817" max="2817" width="30.85546875" style="114" bestFit="1" customWidth="1"/>
    <col min="2818" max="3072" width="36.42578125" style="114"/>
    <col min="3073" max="3073" width="30.85546875" style="114" bestFit="1" customWidth="1"/>
    <col min="3074" max="3328" width="36.42578125" style="114"/>
    <col min="3329" max="3329" width="30.85546875" style="114" bestFit="1" customWidth="1"/>
    <col min="3330" max="3584" width="36.42578125" style="114"/>
    <col min="3585" max="3585" width="30.85546875" style="114" bestFit="1" customWidth="1"/>
    <col min="3586" max="3840" width="36.42578125" style="114"/>
    <col min="3841" max="3841" width="30.85546875" style="114" bestFit="1" customWidth="1"/>
    <col min="3842" max="4096" width="36.42578125" style="114"/>
    <col min="4097" max="4097" width="30.85546875" style="114" bestFit="1" customWidth="1"/>
    <col min="4098" max="4352" width="36.42578125" style="114"/>
    <col min="4353" max="4353" width="30.85546875" style="114" bestFit="1" customWidth="1"/>
    <col min="4354" max="4608" width="36.42578125" style="114"/>
    <col min="4609" max="4609" width="30.85546875" style="114" bestFit="1" customWidth="1"/>
    <col min="4610" max="4864" width="36.42578125" style="114"/>
    <col min="4865" max="4865" width="30.85546875" style="114" bestFit="1" customWidth="1"/>
    <col min="4866" max="5120" width="36.42578125" style="114"/>
    <col min="5121" max="5121" width="30.85546875" style="114" bestFit="1" customWidth="1"/>
    <col min="5122" max="5376" width="36.42578125" style="114"/>
    <col min="5377" max="5377" width="30.85546875" style="114" bestFit="1" customWidth="1"/>
    <col min="5378" max="5632" width="36.42578125" style="114"/>
    <col min="5633" max="5633" width="30.85546875" style="114" bestFit="1" customWidth="1"/>
    <col min="5634" max="5888" width="36.42578125" style="114"/>
    <col min="5889" max="5889" width="30.85546875" style="114" bestFit="1" customWidth="1"/>
    <col min="5890" max="6144" width="36.42578125" style="114"/>
    <col min="6145" max="6145" width="30.85546875" style="114" bestFit="1" customWidth="1"/>
    <col min="6146" max="6400" width="36.42578125" style="114"/>
    <col min="6401" max="6401" width="30.85546875" style="114" bestFit="1" customWidth="1"/>
    <col min="6402" max="6656" width="36.42578125" style="114"/>
    <col min="6657" max="6657" width="30.85546875" style="114" bestFit="1" customWidth="1"/>
    <col min="6658" max="6912" width="36.42578125" style="114"/>
    <col min="6913" max="6913" width="30.85546875" style="114" bestFit="1" customWidth="1"/>
    <col min="6914" max="7168" width="36.42578125" style="114"/>
    <col min="7169" max="7169" width="30.85546875" style="114" bestFit="1" customWidth="1"/>
    <col min="7170" max="7424" width="36.42578125" style="114"/>
    <col min="7425" max="7425" width="30.85546875" style="114" bestFit="1" customWidth="1"/>
    <col min="7426" max="7680" width="36.42578125" style="114"/>
    <col min="7681" max="7681" width="30.85546875" style="114" bestFit="1" customWidth="1"/>
    <col min="7682" max="7936" width="36.42578125" style="114"/>
    <col min="7937" max="7937" width="30.85546875" style="114" bestFit="1" customWidth="1"/>
    <col min="7938" max="8192" width="36.42578125" style="114"/>
    <col min="8193" max="8193" width="30.85546875" style="114" bestFit="1" customWidth="1"/>
    <col min="8194" max="8448" width="36.42578125" style="114"/>
    <col min="8449" max="8449" width="30.85546875" style="114" bestFit="1" customWidth="1"/>
    <col min="8450" max="8704" width="36.42578125" style="114"/>
    <col min="8705" max="8705" width="30.85546875" style="114" bestFit="1" customWidth="1"/>
    <col min="8706" max="8960" width="36.42578125" style="114"/>
    <col min="8961" max="8961" width="30.85546875" style="114" bestFit="1" customWidth="1"/>
    <col min="8962" max="9216" width="36.42578125" style="114"/>
    <col min="9217" max="9217" width="30.85546875" style="114" bestFit="1" customWidth="1"/>
    <col min="9218" max="9472" width="36.42578125" style="114"/>
    <col min="9473" max="9473" width="30.85546875" style="114" bestFit="1" customWidth="1"/>
    <col min="9474" max="9728" width="36.42578125" style="114"/>
    <col min="9729" max="9729" width="30.85546875" style="114" bestFit="1" customWidth="1"/>
    <col min="9730" max="9984" width="36.42578125" style="114"/>
    <col min="9985" max="9985" width="30.85546875" style="114" bestFit="1" customWidth="1"/>
    <col min="9986" max="10240" width="36.42578125" style="114"/>
    <col min="10241" max="10241" width="30.85546875" style="114" bestFit="1" customWidth="1"/>
    <col min="10242" max="10496" width="36.42578125" style="114"/>
    <col min="10497" max="10497" width="30.85546875" style="114" bestFit="1" customWidth="1"/>
    <col min="10498" max="10752" width="36.42578125" style="114"/>
    <col min="10753" max="10753" width="30.85546875" style="114" bestFit="1" customWidth="1"/>
    <col min="10754" max="11008" width="36.42578125" style="114"/>
    <col min="11009" max="11009" width="30.85546875" style="114" bestFit="1" customWidth="1"/>
    <col min="11010" max="11264" width="36.42578125" style="114"/>
    <col min="11265" max="11265" width="30.85546875" style="114" bestFit="1" customWidth="1"/>
    <col min="11266" max="11520" width="36.42578125" style="114"/>
    <col min="11521" max="11521" width="30.85546875" style="114" bestFit="1" customWidth="1"/>
    <col min="11522" max="11776" width="36.42578125" style="114"/>
    <col min="11777" max="11777" width="30.85546875" style="114" bestFit="1" customWidth="1"/>
    <col min="11778" max="12032" width="36.42578125" style="114"/>
    <col min="12033" max="12033" width="30.85546875" style="114" bestFit="1" customWidth="1"/>
    <col min="12034" max="12288" width="36.42578125" style="114"/>
    <col min="12289" max="12289" width="30.85546875" style="114" bestFit="1" customWidth="1"/>
    <col min="12290" max="12544" width="36.42578125" style="114"/>
    <col min="12545" max="12545" width="30.85546875" style="114" bestFit="1" customWidth="1"/>
    <col min="12546" max="12800" width="36.42578125" style="114"/>
    <col min="12801" max="12801" width="30.85546875" style="114" bestFit="1" customWidth="1"/>
    <col min="12802" max="13056" width="36.42578125" style="114"/>
    <col min="13057" max="13057" width="30.85546875" style="114" bestFit="1" customWidth="1"/>
    <col min="13058" max="13312" width="36.42578125" style="114"/>
    <col min="13313" max="13313" width="30.85546875" style="114" bestFit="1" customWidth="1"/>
    <col min="13314" max="13568" width="36.42578125" style="114"/>
    <col min="13569" max="13569" width="30.85546875" style="114" bestFit="1" customWidth="1"/>
    <col min="13570" max="13824" width="36.42578125" style="114"/>
    <col min="13825" max="13825" width="30.85546875" style="114" bestFit="1" customWidth="1"/>
    <col min="13826" max="14080" width="36.42578125" style="114"/>
    <col min="14081" max="14081" width="30.85546875" style="114" bestFit="1" customWidth="1"/>
    <col min="14082" max="14336" width="36.42578125" style="114"/>
    <col min="14337" max="14337" width="30.85546875" style="114" bestFit="1" customWidth="1"/>
    <col min="14338" max="14592" width="36.42578125" style="114"/>
    <col min="14593" max="14593" width="30.85546875" style="114" bestFit="1" customWidth="1"/>
    <col min="14594" max="14848" width="36.42578125" style="114"/>
    <col min="14849" max="14849" width="30.85546875" style="114" bestFit="1" customWidth="1"/>
    <col min="14850" max="15104" width="36.42578125" style="114"/>
    <col min="15105" max="15105" width="30.85546875" style="114" bestFit="1" customWidth="1"/>
    <col min="15106" max="15360" width="36.42578125" style="114"/>
    <col min="15361" max="15361" width="30.85546875" style="114" bestFit="1" customWidth="1"/>
    <col min="15362" max="15616" width="36.42578125" style="114"/>
    <col min="15617" max="15617" width="30.85546875" style="114" bestFit="1" customWidth="1"/>
    <col min="15618" max="15872" width="36.42578125" style="114"/>
    <col min="15873" max="15873" width="30.85546875" style="114" bestFit="1" customWidth="1"/>
    <col min="15874" max="16128" width="36.42578125" style="114"/>
    <col min="16129" max="16129" width="30.85546875" style="114" bestFit="1" customWidth="1"/>
    <col min="16130" max="16384" width="36.42578125" style="114"/>
  </cols>
  <sheetData>
    <row r="1" spans="1:6" ht="7.5" customHeight="1" x14ac:dyDescent="0.2">
      <c r="A1" s="129"/>
      <c r="B1" s="129"/>
      <c r="C1" s="129"/>
      <c r="D1" s="129"/>
      <c r="E1" s="129"/>
      <c r="F1" s="129"/>
    </row>
    <row r="2" spans="1:6" ht="22.35" customHeight="1" thickBot="1" x14ac:dyDescent="0.25">
      <c r="A2" s="174" t="s">
        <v>403</v>
      </c>
      <c r="B2" s="174"/>
      <c r="C2" s="174"/>
      <c r="D2" s="174"/>
      <c r="E2" s="174"/>
      <c r="F2" s="174"/>
    </row>
    <row r="3" spans="1:6" s="115" customFormat="1" ht="24" x14ac:dyDescent="0.2">
      <c r="A3" s="130" t="s">
        <v>398</v>
      </c>
      <c r="B3" s="131">
        <v>5</v>
      </c>
      <c r="C3" s="132">
        <v>4</v>
      </c>
      <c r="D3" s="132">
        <v>3</v>
      </c>
      <c r="E3" s="132">
        <v>2</v>
      </c>
      <c r="F3" s="132">
        <v>1</v>
      </c>
    </row>
    <row r="4" spans="1:6" ht="24" x14ac:dyDescent="0.2">
      <c r="A4" s="133" t="s">
        <v>396</v>
      </c>
      <c r="B4" s="141" t="s">
        <v>394</v>
      </c>
      <c r="C4" s="141"/>
      <c r="D4" s="142"/>
      <c r="E4" s="142"/>
      <c r="F4" s="142"/>
    </row>
    <row r="5" spans="1:6" ht="48" x14ac:dyDescent="0.2">
      <c r="A5" s="133" t="s">
        <v>340</v>
      </c>
      <c r="B5" s="141" t="s">
        <v>395</v>
      </c>
      <c r="C5" s="141"/>
      <c r="D5" s="142"/>
      <c r="E5" s="142"/>
      <c r="F5" s="142"/>
    </row>
    <row r="6" spans="1:6" ht="209.25" customHeight="1" x14ac:dyDescent="0.2">
      <c r="A6" s="133" t="s">
        <v>341</v>
      </c>
      <c r="B6" s="134" t="s">
        <v>342</v>
      </c>
      <c r="C6" s="134" t="s">
        <v>343</v>
      </c>
      <c r="D6" s="135" t="s">
        <v>344</v>
      </c>
      <c r="E6" s="135" t="s">
        <v>345</v>
      </c>
      <c r="F6" s="135" t="s">
        <v>346</v>
      </c>
    </row>
    <row r="7" spans="1:6" ht="108" x14ac:dyDescent="0.2">
      <c r="A7" s="133" t="s">
        <v>347</v>
      </c>
      <c r="B7" s="134" t="s">
        <v>348</v>
      </c>
      <c r="C7" s="134" t="s">
        <v>349</v>
      </c>
      <c r="D7" s="135" t="s">
        <v>350</v>
      </c>
      <c r="E7" s="135" t="s">
        <v>351</v>
      </c>
      <c r="F7" s="135" t="s">
        <v>352</v>
      </c>
    </row>
    <row r="8" spans="1:6" ht="132" x14ac:dyDescent="0.2">
      <c r="A8" s="133" t="s">
        <v>397</v>
      </c>
      <c r="B8" s="136" t="s">
        <v>353</v>
      </c>
      <c r="C8" s="136" t="s">
        <v>354</v>
      </c>
      <c r="D8" s="137" t="s">
        <v>355</v>
      </c>
      <c r="E8" s="137" t="s">
        <v>356</v>
      </c>
      <c r="F8" s="137" t="s">
        <v>357</v>
      </c>
    </row>
    <row r="9" spans="1:6" ht="108" x14ac:dyDescent="0.2">
      <c r="A9" s="138" t="s">
        <v>358</v>
      </c>
      <c r="B9" s="134" t="s">
        <v>359</v>
      </c>
      <c r="C9" s="134" t="s">
        <v>360</v>
      </c>
      <c r="D9" s="135" t="s">
        <v>361</v>
      </c>
      <c r="E9" s="135" t="s">
        <v>362</v>
      </c>
      <c r="F9" s="135" t="s">
        <v>363</v>
      </c>
    </row>
    <row r="10" spans="1:6" ht="144.75" thickBot="1" x14ac:dyDescent="0.25">
      <c r="A10" s="139" t="s">
        <v>364</v>
      </c>
      <c r="B10" s="140" t="s">
        <v>365</v>
      </c>
      <c r="C10" s="140" t="s">
        <v>366</v>
      </c>
      <c r="D10" s="140" t="s">
        <v>367</v>
      </c>
      <c r="E10" s="140" t="s">
        <v>368</v>
      </c>
      <c r="F10" s="140" t="s">
        <v>369</v>
      </c>
    </row>
  </sheetData>
  <mergeCells count="1">
    <mergeCell ref="A2:F2"/>
  </mergeCells>
  <pageMargins left="0.7" right="0.7" top="0.75" bottom="0.75" header="0.3" footer="0.3"/>
  <pageSetup paperSize="5" scale="60" orientation="landscape" r:id="rId1"/>
  <headerFooter>
    <oddHeader>&amp;CRisk Assessment Guidance Tool 1</oddHeader>
    <oddFooter>&amp;RTool 1 p. 16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abSelected="1" workbookViewId="0">
      <selection sqref="A1:XFD1048576"/>
    </sheetView>
  </sheetViews>
  <sheetFormatPr defaultRowHeight="12.75" x14ac:dyDescent="0.2"/>
  <cols>
    <col min="1" max="1" width="12.5703125" customWidth="1"/>
    <col min="3" max="3" width="12.7109375" customWidth="1"/>
    <col min="4" max="4" width="11" customWidth="1"/>
    <col min="5" max="5" width="14" customWidth="1"/>
  </cols>
  <sheetData>
    <row r="1" spans="1:6" x14ac:dyDescent="0.2">
      <c r="A1" s="2" t="s">
        <v>410</v>
      </c>
    </row>
    <row r="2" spans="1:6" x14ac:dyDescent="0.2">
      <c r="A2" s="143" t="s">
        <v>405</v>
      </c>
      <c r="B2" s="176"/>
      <c r="C2" s="177"/>
      <c r="D2" s="175"/>
      <c r="E2" s="175"/>
      <c r="F2" s="175"/>
    </row>
    <row r="3" spans="1:6" x14ac:dyDescent="0.2">
      <c r="A3" s="143" t="s">
        <v>407</v>
      </c>
      <c r="B3" s="176"/>
      <c r="C3" s="176"/>
      <c r="D3" s="177"/>
      <c r="E3" s="177"/>
      <c r="F3" s="175"/>
    </row>
    <row r="4" spans="1:6" x14ac:dyDescent="0.2">
      <c r="A4" s="143" t="s">
        <v>406</v>
      </c>
      <c r="B4" s="176"/>
      <c r="C4" s="176"/>
      <c r="D4" s="176"/>
      <c r="E4" s="177"/>
      <c r="F4" s="175"/>
    </row>
    <row r="5" spans="1:6" x14ac:dyDescent="0.2">
      <c r="A5" s="143" t="s">
        <v>408</v>
      </c>
      <c r="B5" s="179"/>
      <c r="C5" s="179"/>
      <c r="D5" s="176"/>
      <c r="E5" s="176"/>
      <c r="F5" s="177"/>
    </row>
    <row r="6" spans="1:6" x14ac:dyDescent="0.2">
      <c r="A6" s="143" t="s">
        <v>409</v>
      </c>
      <c r="B6" s="178"/>
      <c r="C6" s="179"/>
      <c r="D6" s="176"/>
      <c r="E6" s="176"/>
      <c r="F6" s="176"/>
    </row>
    <row r="7" spans="1:6" x14ac:dyDescent="0.2">
      <c r="A7" s="2" t="s">
        <v>411</v>
      </c>
      <c r="B7" s="143" t="s">
        <v>409</v>
      </c>
      <c r="C7" s="143" t="s">
        <v>408</v>
      </c>
      <c r="D7" s="143" t="s">
        <v>406</v>
      </c>
      <c r="E7" s="143" t="s">
        <v>407</v>
      </c>
      <c r="F7" s="143" t="s">
        <v>405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F051CFC52B354A951042D0F31073E1" ma:contentTypeVersion="3" ma:contentTypeDescription="Create a new document." ma:contentTypeScope="" ma:versionID="c515922aa2b36ffce12bcfb2e28460c2">
  <xsd:schema xmlns:xsd="http://www.w3.org/2001/XMLSchema" xmlns:xs="http://www.w3.org/2001/XMLSchema" xmlns:p="http://schemas.microsoft.com/office/2006/metadata/properties" xmlns:ns2="206e90fd-1cdc-403b-9525-8a9baabafd4e" xmlns:ns3="c11a4dd1-9999-41de-ad6b-508521c3559d" targetNamespace="http://schemas.microsoft.com/office/2006/metadata/properties" ma:root="true" ma:fieldsID="f99d2061a0c780d208ab0c9d54d8196b" ns2:_="" ns3:_="">
    <xsd:import namespace="206e90fd-1cdc-403b-9525-8a9baabafd4e"/>
    <xsd:import namespace="c11a4dd1-9999-41de-ad6b-508521c3559d"/>
    <xsd:element name="properties">
      <xsd:complexType>
        <xsd:sequence>
          <xsd:element name="documentManagement">
            <xsd:complexType>
              <xsd:all>
                <xsd:element ref="ns2:Topic_x0020_area" minOccurs="0"/>
                <xsd:element ref="ns2:Subtopic"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6e90fd-1cdc-403b-9525-8a9baabafd4e" elementFormDefault="qualified">
    <xsd:import namespace="http://schemas.microsoft.com/office/2006/documentManagement/types"/>
    <xsd:import namespace="http://schemas.microsoft.com/office/infopath/2007/PartnerControls"/>
    <xsd:element name="Topic_x0020_area" ma:index="8" nillable="true" ma:displayName="Topic area" ma:format="Dropdown" ma:internalName="Topic_x0020_area">
      <xsd:simpleType>
        <xsd:union memberTypes="dms:Text">
          <xsd:simpleType>
            <xsd:restriction base="dms:Choice">
              <xsd:enumeration value="ABSD"/>
              <xsd:enumeration value="Covid"/>
              <xsd:enumeration value="DEI"/>
              <xsd:enumeration value="Audit"/>
              <xsd:enumeration value="Building closures"/>
              <xsd:enumeration value="Administrative"/>
              <xsd:enumeration value="Legislative"/>
              <xsd:enumeration value="Statewide projects"/>
              <xsd:enumeration value="Plain language"/>
            </xsd:restriction>
          </xsd:simpleType>
        </xsd:union>
      </xsd:simpleType>
    </xsd:element>
    <xsd:element name="Subtopic" ma:index="9" nillable="true" ma:displayName="Subtopic" ma:format="Dropdown" ma:internalName="Subtopic">
      <xsd:simpleType>
        <xsd:restriction base="dms:Choice">
          <xsd:enumeration value="TOMP"/>
          <xsd:enumeration value="BillTracker"/>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ubtopic xmlns="206e90fd-1cdc-403b-9525-8a9baabafd4e" xsi:nil="true"/>
    <Topic_x0020_area xmlns="206e90fd-1cdc-403b-9525-8a9baabafd4e">Audit</Topic_x0020_area>
  </documentManagement>
</p:properties>
</file>

<file path=customXml/itemProps1.xml><?xml version="1.0" encoding="utf-8"?>
<ds:datastoreItem xmlns:ds="http://schemas.openxmlformats.org/officeDocument/2006/customXml" ds:itemID="{12A23E88-61B0-4FE7-A91F-18AEC9D2A868}"/>
</file>

<file path=customXml/itemProps2.xml><?xml version="1.0" encoding="utf-8"?>
<ds:datastoreItem xmlns:ds="http://schemas.openxmlformats.org/officeDocument/2006/customXml" ds:itemID="{E1961666-4B7B-4778-8393-02B03DC8B40D}"/>
</file>

<file path=customXml/itemProps3.xml><?xml version="1.0" encoding="utf-8"?>
<ds:datastoreItem xmlns:ds="http://schemas.openxmlformats.org/officeDocument/2006/customXml" ds:itemID="{597244EC-C7C7-470E-9FEE-89BC7378F1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By Category</vt:lpstr>
      <vt:lpstr>Template 1 Overview</vt:lpstr>
      <vt:lpstr>1.1. Assessment</vt:lpstr>
      <vt:lpstr>1.2. Risk Factor Definitions</vt:lpstr>
      <vt:lpstr>1.3. Risk Category Definitions</vt:lpstr>
      <vt:lpstr>1.4 Risk Rating Guide</vt:lpstr>
      <vt:lpstr>Sheet1</vt:lpstr>
      <vt:lpstr>'1.1. Assessment'!Print_Titles</vt:lpstr>
      <vt:lpstr>'By Category'!Print_Titles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of Oregon: Internal Audit</dc:title>
  <dc:creator/>
  <cp:lastModifiedBy/>
  <dcterms:created xsi:type="dcterms:W3CDTF">2013-11-04T20:46:59Z</dcterms:created>
  <dcterms:modified xsi:type="dcterms:W3CDTF">2015-05-28T17:04:50Z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0x01010061F051CFC52B354A951042D0F31073E1</vt:lpwstr>
  </property>
</Properties>
</file>