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Wpdasclr05c\cfo\SARS\SWARM\Website documents\"/>
    </mc:Choice>
  </mc:AlternateContent>
  <bookViews>
    <workbookView xWindow="0" yWindow="0" windowWidth="19200" windowHeight="6470" activeTab="1"/>
  </bookViews>
  <sheets>
    <sheet name="INSTRUCTIONS" sheetId="6" r:id="rId1"/>
    <sheet name="TEMPLATE" sheetId="5" r:id="rId2"/>
    <sheet name="SAMPLE" sheetId="3" r:id="rId3"/>
  </sheets>
  <definedNames>
    <definedName name="_xlnm.Print_Area" localSheetId="0">INSTRUCTIONS!$A$1:$Y$16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5" l="1"/>
  <c r="F20" i="5"/>
  <c r="G20" i="5"/>
  <c r="D20" i="5"/>
  <c r="E21" i="3"/>
  <c r="F21" i="3"/>
  <c r="G21" i="3"/>
  <c r="D21" i="3"/>
  <c r="G22" i="5" l="1"/>
  <c r="F22" i="5"/>
  <c r="E22" i="5"/>
  <c r="D22" i="5"/>
  <c r="G15" i="5"/>
  <c r="G16" i="5" s="1"/>
  <c r="G18" i="5" s="1"/>
  <c r="F15" i="5"/>
  <c r="F16" i="5" s="1"/>
  <c r="F18" i="5" s="1"/>
  <c r="E15" i="5"/>
  <c r="E16" i="5" s="1"/>
  <c r="E18" i="5" s="1"/>
  <c r="D15" i="5"/>
  <c r="D16" i="5" s="1"/>
  <c r="D18" i="5" s="1"/>
  <c r="Q13" i="5"/>
  <c r="Q15" i="5" s="1"/>
  <c r="Q18" i="5" s="1"/>
  <c r="P13" i="5"/>
  <c r="P15" i="5" s="1"/>
  <c r="P18" i="5" s="1"/>
  <c r="O13" i="5"/>
  <c r="N13" i="5"/>
  <c r="N15" i="5" s="1"/>
  <c r="N18" i="5" s="1"/>
  <c r="O15" i="5" l="1"/>
  <c r="O18" i="5" s="1"/>
  <c r="D15" i="3"/>
  <c r="G15" i="3"/>
  <c r="G23" i="3" l="1"/>
  <c r="F23" i="3"/>
  <c r="E23" i="3"/>
  <c r="D23" i="3"/>
  <c r="O19" i="3"/>
  <c r="N19" i="3"/>
  <c r="M19" i="3"/>
  <c r="L19" i="3"/>
  <c r="K19" i="3"/>
  <c r="O18" i="3"/>
  <c r="N18" i="3"/>
  <c r="M18" i="3"/>
  <c r="L18" i="3"/>
  <c r="K18" i="3"/>
  <c r="P13" i="3"/>
  <c r="O13" i="3"/>
  <c r="N13" i="3"/>
  <c r="M13" i="3"/>
  <c r="L13" i="3"/>
  <c r="K13" i="3"/>
  <c r="G16" i="3"/>
  <c r="G18" i="3" s="1"/>
  <c r="F15" i="3"/>
  <c r="F16" i="3" s="1"/>
  <c r="F18" i="3" s="1"/>
  <c r="E15" i="3"/>
  <c r="E16" i="3" s="1"/>
  <c r="E18" i="3" s="1"/>
  <c r="D16" i="3"/>
  <c r="D18" i="3" s="1"/>
  <c r="X9" i="3"/>
  <c r="X11" i="3" s="1"/>
  <c r="X15" i="3" s="1"/>
  <c r="W9" i="3"/>
  <c r="W11" i="3" s="1"/>
  <c r="W15" i="3" s="1"/>
  <c r="V9" i="3"/>
  <c r="V11" i="3" s="1"/>
  <c r="V15" i="3" s="1"/>
  <c r="U9" i="3"/>
  <c r="U11" i="3" s="1"/>
  <c r="U15" i="3" s="1"/>
</calcChain>
</file>

<file path=xl/comments1.xml><?xml version="1.0" encoding="utf-8"?>
<comments xmlns="http://schemas.openxmlformats.org/spreadsheetml/2006/main">
  <authors>
    <author>GAHAGAN Theresa M * DAS</author>
  </authors>
  <commentList>
    <comment ref="D11" authorId="0" shapeId="0">
      <text>
        <r>
          <rPr>
            <b/>
            <sz val="9"/>
            <color indexed="81"/>
            <rFont val="Tahoma"/>
            <charset val="1"/>
          </rPr>
          <t>GAHAGAN Theresa M * DAS:</t>
        </r>
        <r>
          <rPr>
            <sz val="9"/>
            <color indexed="81"/>
            <rFont val="Tahoma"/>
            <charset val="1"/>
          </rPr>
          <t xml:space="preserve">
use agency's total A/R collections from Q2 in PRIOR Fiscal Year (COLLECTIONS TAB - cell D10)</t>
        </r>
      </text>
    </comment>
    <comment ref="E11" authorId="0" shapeId="0">
      <text>
        <r>
          <rPr>
            <b/>
            <sz val="9"/>
            <color indexed="81"/>
            <rFont val="Tahoma"/>
            <charset val="1"/>
          </rPr>
          <t>GAHAGAN Theresa M * DAS:</t>
        </r>
        <r>
          <rPr>
            <sz val="9"/>
            <color indexed="81"/>
            <rFont val="Tahoma"/>
            <charset val="1"/>
          </rPr>
          <t xml:space="preserve">
use agency's total A/R collections from Q3 Fiscal 19 (COLLECTIONS TAB - cell E10)</t>
        </r>
      </text>
    </comment>
    <comment ref="F11" authorId="0" shapeId="0">
      <text>
        <r>
          <rPr>
            <b/>
            <sz val="9"/>
            <color indexed="81"/>
            <rFont val="Tahoma"/>
            <charset val="1"/>
          </rPr>
          <t>GAHAGAN Theresa M * DAS:</t>
        </r>
        <r>
          <rPr>
            <sz val="9"/>
            <color indexed="81"/>
            <rFont val="Tahoma"/>
            <charset val="1"/>
          </rPr>
          <t xml:space="preserve">
use agency's total A/R collections from Q4 PRIOR Fiscal (COLLECTIONS TAB - cell F10)</t>
        </r>
      </text>
    </comment>
    <comment ref="G11" authorId="0" shapeId="0">
      <text>
        <r>
          <rPr>
            <b/>
            <sz val="9"/>
            <color indexed="81"/>
            <rFont val="Tahoma"/>
            <charset val="1"/>
          </rPr>
          <t>GAHAGAN Theresa M * DAS:</t>
        </r>
        <r>
          <rPr>
            <sz val="9"/>
            <color indexed="81"/>
            <rFont val="Tahoma"/>
            <charset val="1"/>
          </rPr>
          <t xml:space="preserve">
use agency's total A/R collections from Q1 PRIOR Fiscal Year (COLLECTIONS TAB - cell C10)</t>
        </r>
      </text>
    </comment>
    <comment ref="N12" authorId="0" shapeId="0">
      <text>
        <r>
          <rPr>
            <b/>
            <sz val="9"/>
            <color indexed="81"/>
            <rFont val="Tahoma"/>
            <charset val="1"/>
          </rPr>
          <t>GAHAGAN Theresa M * DAS:</t>
        </r>
        <r>
          <rPr>
            <sz val="9"/>
            <color indexed="81"/>
            <rFont val="Tahoma"/>
            <charset val="1"/>
          </rPr>
          <t xml:space="preserve">
i.e. New A/R established  in Q1 of Current Fiscal Year.</t>
        </r>
      </text>
    </comment>
    <comment ref="O12" authorId="0" shapeId="0">
      <text>
        <r>
          <rPr>
            <b/>
            <sz val="9"/>
            <color indexed="81"/>
            <rFont val="Tahoma"/>
            <charset val="1"/>
          </rPr>
          <t>GAHAGAN Theresa M * DAS:</t>
        </r>
        <r>
          <rPr>
            <sz val="9"/>
            <color indexed="81"/>
            <rFont val="Tahoma"/>
            <charset val="1"/>
          </rPr>
          <t xml:space="preserve">
i.e. New A/R established  in Q2 of Current Fiscal Year.</t>
        </r>
      </text>
    </comment>
    <comment ref="P12" authorId="0" shapeId="0">
      <text>
        <r>
          <rPr>
            <b/>
            <sz val="9"/>
            <color indexed="81"/>
            <rFont val="Tahoma"/>
            <charset val="1"/>
          </rPr>
          <t>GAHAGAN Theresa M * DAS:</t>
        </r>
        <r>
          <rPr>
            <sz val="9"/>
            <color indexed="81"/>
            <rFont val="Tahoma"/>
            <charset val="1"/>
          </rPr>
          <t xml:space="preserve">
i.e. New A/R established  in Q3 of Current Fiscal Year.</t>
        </r>
      </text>
    </comment>
    <comment ref="Q12" authorId="0" shapeId="0">
      <text>
        <r>
          <rPr>
            <b/>
            <sz val="9"/>
            <color indexed="81"/>
            <rFont val="Tahoma"/>
            <charset val="1"/>
          </rPr>
          <t>GAHAGAN Theresa M * DAS:</t>
        </r>
        <r>
          <rPr>
            <sz val="9"/>
            <color indexed="81"/>
            <rFont val="Tahoma"/>
            <charset val="1"/>
          </rPr>
          <t xml:space="preserve">
i.e. New A/R established  in Q4 of Current Fiscal Year.</t>
        </r>
      </text>
    </comment>
    <comment ref="D13" authorId="0" shapeId="0">
      <text>
        <r>
          <rPr>
            <b/>
            <sz val="9"/>
            <color indexed="81"/>
            <rFont val="Tahoma"/>
            <charset val="1"/>
          </rPr>
          <t>GAHAGAN Theresa M * DAS:</t>
        </r>
        <r>
          <rPr>
            <sz val="9"/>
            <color indexed="81"/>
            <rFont val="Tahoma"/>
            <charset val="1"/>
          </rPr>
          <t xml:space="preserve">
Use agency's ENDING BALANCE of total AR from Q1 PRIOR Fiscal Year (90 DAYS PAST DUE TAB - cell C22)</t>
        </r>
      </text>
    </comment>
    <comment ref="E13" authorId="0" shapeId="0">
      <text>
        <r>
          <rPr>
            <b/>
            <sz val="9"/>
            <color indexed="81"/>
            <rFont val="Tahoma"/>
            <charset val="1"/>
          </rPr>
          <t>GAHAGAN Theresa M * DAS:</t>
        </r>
        <r>
          <rPr>
            <sz val="9"/>
            <color indexed="81"/>
            <rFont val="Tahoma"/>
            <charset val="1"/>
          </rPr>
          <t xml:space="preserve">
Use agency's ENDING BALANCE of total AR from Q2 PRIOR Fiscal Year (90 DAYS PAST DUE TAB - cell D22)</t>
        </r>
      </text>
    </comment>
    <comment ref="F13" authorId="0" shapeId="0">
      <text>
        <r>
          <rPr>
            <b/>
            <sz val="9"/>
            <color indexed="81"/>
            <rFont val="Tahoma"/>
            <charset val="1"/>
          </rPr>
          <t>GAHAGAN Theresa M * DAS:</t>
        </r>
        <r>
          <rPr>
            <sz val="9"/>
            <color indexed="81"/>
            <rFont val="Tahoma"/>
            <charset val="1"/>
          </rPr>
          <t xml:space="preserve">
Use agency's ENDING BALANCE of total AR from Q3 PRIOR Fiscal Year (90 DAYS PAST DUE TAB - cell E22</t>
        </r>
      </text>
    </comment>
    <comment ref="G13" authorId="0" shapeId="0">
      <text>
        <r>
          <rPr>
            <b/>
            <sz val="9"/>
            <color indexed="81"/>
            <rFont val="Tahoma"/>
            <charset val="1"/>
          </rPr>
          <t>GAHAGAN Theresa M * DAS:</t>
        </r>
        <r>
          <rPr>
            <sz val="9"/>
            <color indexed="81"/>
            <rFont val="Tahoma"/>
            <charset val="1"/>
          </rPr>
          <t xml:space="preserve">
Use agency's ENDING BALANCE of total AR from Q4 PRIOR Fiscal Year (90 DAYS PAST DUE TAB - cell F22)</t>
        </r>
      </text>
    </comment>
    <comment ref="D14" authorId="0" shapeId="0">
      <text>
        <r>
          <rPr>
            <b/>
            <sz val="9"/>
            <color indexed="81"/>
            <rFont val="Tahoma"/>
            <charset val="1"/>
          </rPr>
          <t>GAHAGAN Theresa M * DAS:</t>
        </r>
        <r>
          <rPr>
            <sz val="9"/>
            <color indexed="81"/>
            <rFont val="Tahoma"/>
            <charset val="1"/>
          </rPr>
          <t xml:space="preserve">
i.e. New A/R established  in Q2 PRIOR Fiscal Year</t>
        </r>
      </text>
    </comment>
    <comment ref="E14" authorId="0" shapeId="0">
      <text>
        <r>
          <rPr>
            <b/>
            <sz val="9"/>
            <color indexed="81"/>
            <rFont val="Tahoma"/>
            <charset val="1"/>
          </rPr>
          <t>GAHAGAN Theresa M * DAS:</t>
        </r>
        <r>
          <rPr>
            <sz val="9"/>
            <color indexed="81"/>
            <rFont val="Tahoma"/>
            <charset val="1"/>
          </rPr>
          <t xml:space="preserve">
i.e. New A/R established  in Q3 PRIOR Fiscal Year</t>
        </r>
      </text>
    </comment>
    <comment ref="F14" authorId="0" shapeId="0">
      <text>
        <r>
          <rPr>
            <b/>
            <sz val="9"/>
            <color indexed="81"/>
            <rFont val="Tahoma"/>
            <charset val="1"/>
          </rPr>
          <t>GAHAGAN Theresa M * DAS:</t>
        </r>
        <r>
          <rPr>
            <sz val="9"/>
            <color indexed="81"/>
            <rFont val="Tahoma"/>
            <charset val="1"/>
          </rPr>
          <t xml:space="preserve">
i.e. New A/R established  in Q4 PRIOR Fiscal Year</t>
        </r>
      </text>
    </comment>
    <comment ref="G14" authorId="0" shapeId="0">
      <text>
        <r>
          <rPr>
            <b/>
            <sz val="9"/>
            <color indexed="81"/>
            <rFont val="Tahoma"/>
            <charset val="1"/>
          </rPr>
          <t>GAHAGAN Theresa M * DAS:</t>
        </r>
        <r>
          <rPr>
            <sz val="9"/>
            <color indexed="81"/>
            <rFont val="Tahoma"/>
            <charset val="1"/>
          </rPr>
          <t xml:space="preserve">
i.e. New A/R established  in Q1 PRIOR Fiscal Year.</t>
        </r>
      </text>
    </comment>
    <comment ref="N14" authorId="0" shapeId="0">
      <text>
        <r>
          <rPr>
            <b/>
            <sz val="9"/>
            <color indexed="81"/>
            <rFont val="Tahoma"/>
            <charset val="1"/>
          </rPr>
          <t>GAHAGAN Theresa M * DAS:</t>
        </r>
        <r>
          <rPr>
            <sz val="9"/>
            <color indexed="81"/>
            <rFont val="Tahoma"/>
            <charset val="1"/>
          </rPr>
          <t xml:space="preserve">
enter the percentage that you calculated last quarter (i.e. for Q1). 
And if you used this spreadsheet last quarter, enter the percentage from cell G18 on this Tab.</t>
        </r>
      </text>
    </comment>
    <comment ref="O14" authorId="0" shapeId="0">
      <text>
        <r>
          <rPr>
            <b/>
            <sz val="9"/>
            <color indexed="81"/>
            <rFont val="Tahoma"/>
            <charset val="1"/>
          </rPr>
          <t>GAHAGAN Theresa M * DAS:</t>
        </r>
        <r>
          <rPr>
            <sz val="9"/>
            <color indexed="81"/>
            <rFont val="Tahoma"/>
            <charset val="1"/>
          </rPr>
          <t xml:space="preserve">
enter the percentage that you calculated last quarter (i.e. for Q2). 
And if you used this spreadsheet last quarter, enter the percentage from cell D18 on this Tab.</t>
        </r>
      </text>
    </comment>
    <comment ref="P14" authorId="0" shapeId="0">
      <text>
        <r>
          <rPr>
            <b/>
            <sz val="9"/>
            <color indexed="81"/>
            <rFont val="Tahoma"/>
            <charset val="1"/>
          </rPr>
          <t>GAHAGAN Theresa M * DAS:</t>
        </r>
        <r>
          <rPr>
            <sz val="9"/>
            <color indexed="81"/>
            <rFont val="Tahoma"/>
            <charset val="1"/>
          </rPr>
          <t xml:space="preserve">
enter the percentage that you calculated last quarter (i.e. for Q3). 
And if you used this spreadsheet last quarter, enter the percentage from cell E18 on this Tab.</t>
        </r>
      </text>
    </comment>
    <comment ref="Q14" authorId="0" shapeId="0">
      <text>
        <r>
          <rPr>
            <b/>
            <sz val="9"/>
            <color indexed="81"/>
            <rFont val="Tahoma"/>
            <charset val="1"/>
          </rPr>
          <t xml:space="preserve">GAHAGAN Theresa M * DAS:
</t>
        </r>
        <r>
          <rPr>
            <sz val="9"/>
            <color indexed="81"/>
            <rFont val="Tahoma"/>
            <family val="2"/>
          </rPr>
          <t>enter the percentage that you calculated last quarter (i.e. for Q4). 
And if you used this spreadsheet last quarter, enter the percentage from cell F18 on this Tab.</t>
        </r>
      </text>
    </comment>
    <comment ref="N15" authorId="0" shapeId="0">
      <text>
        <r>
          <rPr>
            <b/>
            <sz val="9"/>
            <color indexed="81"/>
            <rFont val="Tahoma"/>
            <charset val="1"/>
          </rPr>
          <t>GAHAGAN Theresa M * DAS:</t>
        </r>
        <r>
          <rPr>
            <sz val="9"/>
            <color indexed="81"/>
            <rFont val="Tahoma"/>
            <charset val="1"/>
          </rPr>
          <t xml:space="preserve">
Enter this dollar amount in COLLECTIONS TAB, Cell C15</t>
        </r>
      </text>
    </comment>
    <comment ref="O15" authorId="0" shapeId="0">
      <text>
        <r>
          <rPr>
            <b/>
            <sz val="9"/>
            <color indexed="81"/>
            <rFont val="Tahoma"/>
            <charset val="1"/>
          </rPr>
          <t>GAHAGAN Theresa M * DAS:</t>
        </r>
        <r>
          <rPr>
            <sz val="9"/>
            <color indexed="81"/>
            <rFont val="Tahoma"/>
            <charset val="1"/>
          </rPr>
          <t xml:space="preserve">
Enter this dollar amount in COLLECTIONS TAB, Cell D15</t>
        </r>
      </text>
    </comment>
    <comment ref="P15" authorId="0" shapeId="0">
      <text>
        <r>
          <rPr>
            <b/>
            <sz val="9"/>
            <color indexed="81"/>
            <rFont val="Tahoma"/>
            <charset val="1"/>
          </rPr>
          <t>GAHAGAN Theresa M * DAS:</t>
        </r>
        <r>
          <rPr>
            <sz val="9"/>
            <color indexed="81"/>
            <rFont val="Tahoma"/>
            <charset val="1"/>
          </rPr>
          <t xml:space="preserve">
Enter this dollar amount in COLLECTIONS TAB, Cell E15</t>
        </r>
      </text>
    </comment>
    <comment ref="Q15" authorId="0" shapeId="0">
      <text>
        <r>
          <rPr>
            <b/>
            <sz val="9"/>
            <color indexed="81"/>
            <rFont val="Tahoma"/>
            <charset val="1"/>
          </rPr>
          <t>GAHAGAN Theresa M * DAS:</t>
        </r>
        <r>
          <rPr>
            <sz val="9"/>
            <color indexed="81"/>
            <rFont val="Tahoma"/>
            <charset val="1"/>
          </rPr>
          <t xml:space="preserve">
Enter this dollar amount in COLLECTIONS TAB, Cell F14</t>
        </r>
      </text>
    </comment>
    <comment ref="N17" authorId="0" shapeId="0">
      <text>
        <r>
          <rPr>
            <b/>
            <sz val="9"/>
            <color indexed="81"/>
            <rFont val="Tahoma"/>
            <charset val="1"/>
          </rPr>
          <t>GAHAGAN Theresa M * DAS:</t>
        </r>
        <r>
          <rPr>
            <sz val="9"/>
            <color indexed="81"/>
            <rFont val="Tahoma"/>
            <charset val="1"/>
          </rPr>
          <t xml:space="preserve">
from this tab, enter the percentage from cell D22</t>
        </r>
      </text>
    </comment>
    <comment ref="O17" authorId="0" shapeId="0">
      <text>
        <r>
          <rPr>
            <b/>
            <sz val="9"/>
            <color indexed="81"/>
            <rFont val="Tahoma"/>
            <charset val="1"/>
          </rPr>
          <t>GAHAGAN Theresa M * DAS:</t>
        </r>
        <r>
          <rPr>
            <sz val="9"/>
            <color indexed="81"/>
            <rFont val="Tahoma"/>
            <charset val="1"/>
          </rPr>
          <t xml:space="preserve">
from this tab, enter the percentage from cell E22</t>
        </r>
      </text>
    </comment>
    <comment ref="P17" authorId="0" shapeId="0">
      <text>
        <r>
          <rPr>
            <b/>
            <sz val="9"/>
            <color indexed="81"/>
            <rFont val="Tahoma"/>
            <charset val="1"/>
          </rPr>
          <t>GAHAGAN Theresa M * DAS:</t>
        </r>
        <r>
          <rPr>
            <sz val="9"/>
            <color indexed="81"/>
            <rFont val="Tahoma"/>
            <charset val="1"/>
          </rPr>
          <t xml:space="preserve">
from this tab, enter the percentage from cell F22</t>
        </r>
      </text>
    </comment>
    <comment ref="Q17" authorId="0" shapeId="0">
      <text>
        <r>
          <rPr>
            <b/>
            <sz val="9"/>
            <color indexed="81"/>
            <rFont val="Tahoma"/>
            <charset val="1"/>
          </rPr>
          <t>GAHAGAN Theresa M * DAS:</t>
        </r>
        <r>
          <rPr>
            <sz val="9"/>
            <color indexed="81"/>
            <rFont val="Tahoma"/>
            <charset val="1"/>
          </rPr>
          <t xml:space="preserve">
from this tab, enter the percentage from cell G22</t>
        </r>
      </text>
    </comment>
    <comment ref="D18" authorId="0" shapeId="0">
      <text>
        <r>
          <rPr>
            <b/>
            <sz val="9"/>
            <color indexed="81"/>
            <rFont val="Tahoma"/>
            <charset val="1"/>
          </rPr>
          <t>GAHAGAN Theresa M * DAS:</t>
        </r>
        <r>
          <rPr>
            <sz val="9"/>
            <color indexed="81"/>
            <rFont val="Tahoma"/>
            <charset val="1"/>
          </rPr>
          <t xml:space="preserve">
Enter this percentage in COLLECTIONS TAB, Cell B20</t>
        </r>
      </text>
    </comment>
    <comment ref="E18" authorId="0" shapeId="0">
      <text>
        <r>
          <rPr>
            <b/>
            <sz val="9"/>
            <color indexed="81"/>
            <rFont val="Tahoma"/>
            <charset val="1"/>
          </rPr>
          <t>GAHAGAN Theresa M * DAS:</t>
        </r>
        <r>
          <rPr>
            <sz val="9"/>
            <color indexed="81"/>
            <rFont val="Tahoma"/>
            <charset val="1"/>
          </rPr>
          <t xml:space="preserve">
Enter this percentage in COLLECTIONS TAB, Cell B20</t>
        </r>
      </text>
    </comment>
    <comment ref="F18" authorId="0" shapeId="0">
      <text>
        <r>
          <rPr>
            <b/>
            <sz val="9"/>
            <color indexed="81"/>
            <rFont val="Tahoma"/>
            <charset val="1"/>
          </rPr>
          <t>GAHAGAN Theresa M * DAS:</t>
        </r>
        <r>
          <rPr>
            <sz val="9"/>
            <color indexed="81"/>
            <rFont val="Tahoma"/>
            <charset val="1"/>
          </rPr>
          <t xml:space="preserve">
Enter this percentage in COLLECTIONS TAB, Cell B20</t>
        </r>
      </text>
    </comment>
    <comment ref="G18" authorId="0" shapeId="0">
      <text>
        <r>
          <rPr>
            <b/>
            <sz val="9"/>
            <color indexed="81"/>
            <rFont val="Tahoma"/>
            <charset val="1"/>
          </rPr>
          <t>GAHAGAN Theresa M * DAS:</t>
        </r>
        <r>
          <rPr>
            <sz val="9"/>
            <color indexed="81"/>
            <rFont val="Tahoma"/>
            <charset val="1"/>
          </rPr>
          <t xml:space="preserve">
Enter this percentage in COLLECTIONS TAB, Cell B20</t>
        </r>
      </text>
    </comment>
    <comment ref="N18" authorId="0" shapeId="0">
      <text>
        <r>
          <rPr>
            <b/>
            <sz val="9"/>
            <color indexed="81"/>
            <rFont val="Tahoma"/>
            <charset val="1"/>
          </rPr>
          <t>GAHAGAN Theresa M * DAS:</t>
        </r>
        <r>
          <rPr>
            <sz val="9"/>
            <color indexed="81"/>
            <rFont val="Tahoma"/>
            <charset val="1"/>
          </rPr>
          <t xml:space="preserve">
Enter this dollar amount in COLLECTIONS TAB, Cell C15</t>
        </r>
      </text>
    </comment>
    <comment ref="O18" authorId="0" shapeId="0">
      <text>
        <r>
          <rPr>
            <b/>
            <sz val="9"/>
            <color indexed="81"/>
            <rFont val="Tahoma"/>
            <charset val="1"/>
          </rPr>
          <t>GAHAGAN Theresa M * DAS:</t>
        </r>
        <r>
          <rPr>
            <sz val="9"/>
            <color indexed="81"/>
            <rFont val="Tahoma"/>
            <charset val="1"/>
          </rPr>
          <t xml:space="preserve">
Enter this dollar amount in COLLECTIONS TAB, Cell D15</t>
        </r>
      </text>
    </comment>
    <comment ref="P18" authorId="0" shapeId="0">
      <text>
        <r>
          <rPr>
            <b/>
            <sz val="9"/>
            <color indexed="81"/>
            <rFont val="Tahoma"/>
            <charset val="1"/>
          </rPr>
          <t>GAHAGAN Theresa M * DAS:</t>
        </r>
        <r>
          <rPr>
            <sz val="9"/>
            <color indexed="81"/>
            <rFont val="Tahoma"/>
            <charset val="1"/>
          </rPr>
          <t xml:space="preserve">
Enter this dollar amount in COLLECTIONS TAB, Cell E15</t>
        </r>
      </text>
    </comment>
    <comment ref="Q18" authorId="0" shapeId="0">
      <text>
        <r>
          <rPr>
            <b/>
            <sz val="9"/>
            <color indexed="81"/>
            <rFont val="Tahoma"/>
            <charset val="1"/>
          </rPr>
          <t>GAHAGAN Theresa M * DAS:</t>
        </r>
        <r>
          <rPr>
            <sz val="9"/>
            <color indexed="81"/>
            <rFont val="Tahoma"/>
            <charset val="1"/>
          </rPr>
          <t xml:space="preserve">
Enter this dollar amount in COLLECTIONS TAB, Cell F15</t>
        </r>
      </text>
    </comment>
    <comment ref="D21" authorId="0" shapeId="0">
      <text>
        <r>
          <rPr>
            <b/>
            <sz val="9"/>
            <color indexed="81"/>
            <rFont val="Tahoma"/>
            <charset val="1"/>
          </rPr>
          <t>GAHAGAN Theresa M * DAS:</t>
        </r>
        <r>
          <rPr>
            <sz val="9"/>
            <color indexed="81"/>
            <rFont val="Tahoma"/>
            <charset val="1"/>
          </rPr>
          <t xml:space="preserve">
use agency's total L&amp;D collections from Q2 Fiscal 19 (COLLECTIONS TAB - cell D11)</t>
        </r>
      </text>
    </comment>
    <comment ref="E21" authorId="0" shapeId="0">
      <text>
        <r>
          <rPr>
            <b/>
            <sz val="9"/>
            <color indexed="81"/>
            <rFont val="Tahoma"/>
            <charset val="1"/>
          </rPr>
          <t>GAHAGAN Theresa M * DAS:</t>
        </r>
        <r>
          <rPr>
            <sz val="9"/>
            <color indexed="81"/>
            <rFont val="Tahoma"/>
            <charset val="1"/>
          </rPr>
          <t xml:space="preserve">
use agency's total L&amp;D collections from Q3 Fiscal 19 (COLLECTIONS TAB - cell E11)</t>
        </r>
      </text>
    </comment>
    <comment ref="F21" authorId="0" shapeId="0">
      <text>
        <r>
          <rPr>
            <b/>
            <sz val="9"/>
            <color indexed="81"/>
            <rFont val="Tahoma"/>
            <charset val="1"/>
          </rPr>
          <t>GAHAGAN Theresa M * DAS:</t>
        </r>
        <r>
          <rPr>
            <sz val="9"/>
            <color indexed="81"/>
            <rFont val="Tahoma"/>
            <charset val="1"/>
          </rPr>
          <t xml:space="preserve">
use agency's total L&amp;D collections from Q4 Fiscal 19 (COLLECTIONS TAB - cell F11)</t>
        </r>
      </text>
    </comment>
    <comment ref="G21" authorId="0" shapeId="0">
      <text>
        <r>
          <rPr>
            <b/>
            <sz val="9"/>
            <color indexed="81"/>
            <rFont val="Tahoma"/>
            <charset val="1"/>
          </rPr>
          <t>GAHAGAN Theresa M * DAS:</t>
        </r>
        <r>
          <rPr>
            <sz val="9"/>
            <color indexed="81"/>
            <rFont val="Tahoma"/>
            <charset val="1"/>
          </rPr>
          <t xml:space="preserve">
use agency's total L&amp;D collections from Q1 Fiscal 19 (COLLECTIONS TAB - cell C11)</t>
        </r>
      </text>
    </comment>
    <comment ref="D22" authorId="0" shapeId="0">
      <text>
        <r>
          <rPr>
            <b/>
            <sz val="9"/>
            <color indexed="81"/>
            <rFont val="Tahoma"/>
            <charset val="1"/>
          </rPr>
          <t>GAHAGAN Theresa M * DAS:</t>
        </r>
        <r>
          <rPr>
            <sz val="9"/>
            <color indexed="81"/>
            <rFont val="Tahoma"/>
            <charset val="1"/>
          </rPr>
          <t xml:space="preserve">
Enter this percentage in COLLECTIONS TAB, Cell B21</t>
        </r>
      </text>
    </comment>
    <comment ref="E22" authorId="0" shapeId="0">
      <text>
        <r>
          <rPr>
            <b/>
            <sz val="9"/>
            <color indexed="81"/>
            <rFont val="Tahoma"/>
            <charset val="1"/>
          </rPr>
          <t>GAHAGAN Theresa M * DAS:</t>
        </r>
        <r>
          <rPr>
            <sz val="9"/>
            <color indexed="81"/>
            <rFont val="Tahoma"/>
            <charset val="1"/>
          </rPr>
          <t xml:space="preserve">
Enter this percentage in COLLECTIONS TAB, Cell B21</t>
        </r>
      </text>
    </comment>
    <comment ref="F22" authorId="0" shapeId="0">
      <text>
        <r>
          <rPr>
            <b/>
            <sz val="9"/>
            <color indexed="81"/>
            <rFont val="Tahoma"/>
            <charset val="1"/>
          </rPr>
          <t>GAHAGAN Theresa M * DAS:</t>
        </r>
        <r>
          <rPr>
            <sz val="9"/>
            <color indexed="81"/>
            <rFont val="Tahoma"/>
            <charset val="1"/>
          </rPr>
          <t xml:space="preserve">
Enter this percentage in COLLECTIONS TAB, Cell B21</t>
        </r>
      </text>
    </comment>
    <comment ref="G22" authorId="0" shapeId="0">
      <text>
        <r>
          <rPr>
            <b/>
            <sz val="9"/>
            <color indexed="81"/>
            <rFont val="Tahoma"/>
            <charset val="1"/>
          </rPr>
          <t>GAHAGAN Theresa M * DAS:</t>
        </r>
        <r>
          <rPr>
            <sz val="9"/>
            <color indexed="81"/>
            <rFont val="Tahoma"/>
            <charset val="1"/>
          </rPr>
          <t xml:space="preserve">
Enter this percentage in COLLECTIONS TAB, Cell B21</t>
        </r>
      </text>
    </comment>
  </commentList>
</comments>
</file>

<file path=xl/comments2.xml><?xml version="1.0" encoding="utf-8"?>
<comments xmlns="http://schemas.openxmlformats.org/spreadsheetml/2006/main">
  <authors>
    <author>CHASE Stacey A * CFO</author>
  </authors>
  <commentList>
    <comment ref="P12" authorId="0" shapeId="0">
      <text>
        <r>
          <rPr>
            <b/>
            <sz val="9"/>
            <color indexed="81"/>
            <rFont val="Tahoma"/>
            <charset val="1"/>
          </rPr>
          <t>CHASE Stacey A * CFO:</t>
        </r>
        <r>
          <rPr>
            <sz val="9"/>
            <color indexed="81"/>
            <rFont val="Tahoma"/>
            <charset val="1"/>
          </rPr>
          <t xml:space="preserve">
The total L&amp;D collections value for the fiscal year should match the total collections reported in Section II of the LFO report for the same fiscal year.</t>
        </r>
      </text>
    </comment>
  </commentList>
</comments>
</file>

<file path=xl/sharedStrings.xml><?xml version="1.0" encoding="utf-8"?>
<sst xmlns="http://schemas.openxmlformats.org/spreadsheetml/2006/main" count="132" uniqueCount="93">
  <si>
    <t>OAM 35.60.20</t>
  </si>
  <si>
    <t>Accounts Receivable Performance Measures (ARPM)</t>
  </si>
  <si>
    <t xml:space="preserve">Fiscal Year:  </t>
  </si>
  <si>
    <t>Required Quarterly ARPM:</t>
  </si>
  <si>
    <t xml:space="preserve">Quarter ending:  </t>
  </si>
  <si>
    <t xml:space="preserve">          105. Total receivable collections</t>
  </si>
  <si>
    <t>Measurement components</t>
  </si>
  <si>
    <t>Current</t>
  </si>
  <si>
    <t>Q1 (Jul-Sep)</t>
  </si>
  <si>
    <t>Q2 (Oct-Dec)</t>
  </si>
  <si>
    <t>Q3 (Jan-Mar)</t>
  </si>
  <si>
    <t>Q4 (Apr-Jun)</t>
  </si>
  <si>
    <t>Total</t>
  </si>
  <si>
    <t xml:space="preserve">Total agency accounts receivable (A/R) collections </t>
  </si>
  <si>
    <t>Total liquidated and delinquent (L&amp;D) collections</t>
  </si>
  <si>
    <t>L&amp;D collections as a % of total collections</t>
  </si>
  <si>
    <r>
      <t xml:space="preserve">Agency target for </t>
    </r>
    <r>
      <rPr>
        <u/>
        <sz val="11"/>
        <color indexed="8"/>
        <rFont val="Calibri"/>
        <family val="2"/>
      </rPr>
      <t>current</t>
    </r>
    <r>
      <rPr>
        <sz val="11"/>
        <color theme="1"/>
        <rFont val="Calibri"/>
        <family val="2"/>
        <scheme val="minor"/>
      </rPr>
      <t xml:space="preserve"> quarter - total A/R collections</t>
    </r>
  </si>
  <si>
    <r>
      <t xml:space="preserve">Agency target for </t>
    </r>
    <r>
      <rPr>
        <u/>
        <sz val="11"/>
        <color indexed="8"/>
        <rFont val="Calibri"/>
        <family val="2"/>
      </rPr>
      <t>current</t>
    </r>
    <r>
      <rPr>
        <sz val="11"/>
        <color theme="1"/>
        <rFont val="Calibri"/>
        <family val="2"/>
        <scheme val="minor"/>
      </rPr>
      <t xml:space="preserve"> quarter - total L&amp;D collections</t>
    </r>
  </si>
  <si>
    <t>Total A/R collections - difference between actual and target</t>
  </si>
  <si>
    <t>Total L&amp;D collections - difference between actual and target</t>
  </si>
  <si>
    <r>
      <t xml:space="preserve">Agency target for </t>
    </r>
    <r>
      <rPr>
        <u/>
        <sz val="11"/>
        <color indexed="8"/>
        <rFont val="Calibri"/>
        <family val="2"/>
      </rPr>
      <t>next</t>
    </r>
    <r>
      <rPr>
        <sz val="11"/>
        <color theme="1"/>
        <rFont val="Calibri"/>
        <family val="2"/>
        <scheme val="minor"/>
      </rPr>
      <t xml:space="preserve"> quarter - total A/R collections</t>
    </r>
  </si>
  <si>
    <r>
      <t xml:space="preserve">Agency target for </t>
    </r>
    <r>
      <rPr>
        <u/>
        <sz val="11"/>
        <color indexed="8"/>
        <rFont val="Calibri"/>
        <family val="2"/>
      </rPr>
      <t>next</t>
    </r>
    <r>
      <rPr>
        <sz val="11"/>
        <color theme="1"/>
        <rFont val="Calibri"/>
        <family val="2"/>
        <scheme val="minor"/>
      </rPr>
      <t xml:space="preserve"> quarter - total L&amp;D collections</t>
    </r>
  </si>
  <si>
    <t>June 30</t>
  </si>
  <si>
    <t xml:space="preserve"> (117 and 118) require agencies to establish targets related to both the quarterly and annual accounts receivable performance measures.</t>
  </si>
  <si>
    <t>Step 1: Review your agency's historical collections.</t>
  </si>
  <si>
    <t>Actual available A/R for the quarter (calculated)</t>
  </si>
  <si>
    <t>Agency target for next quarter - total A/R collections (calculated)</t>
  </si>
  <si>
    <t>Agency target for next quarter - total L&amp;D collections (calculated)</t>
  </si>
  <si>
    <t>Agency target for Q2 
(entered when reporting Q1)</t>
  </si>
  <si>
    <t>Agency target for Q3
(entered when reporting Q2)</t>
  </si>
  <si>
    <t>Agency target for Q4 
(entered when reporting Q3)</t>
  </si>
  <si>
    <t>Agency target for Q1
(entered when reporting Q4)</t>
  </si>
  <si>
    <t xml:space="preserve">Step 2: Enter your historical collections and assumptions below in the </t>
  </si>
  <si>
    <t>gray areas:</t>
  </si>
  <si>
    <t>Step 3: Enter your current A/R and prior quarter's target below in the</t>
  </si>
  <si>
    <t>Then proceed to Step 3 (see columns S to X)</t>
  </si>
  <si>
    <t>Enter "Agency target for next quarter - total A/R collections" (from Step 2)</t>
  </si>
  <si>
    <r>
      <t xml:space="preserve">Agency target for </t>
    </r>
    <r>
      <rPr>
        <b/>
        <u/>
        <sz val="11"/>
        <color indexed="8"/>
        <rFont val="Calibri"/>
        <family val="2"/>
      </rPr>
      <t>current</t>
    </r>
    <r>
      <rPr>
        <b/>
        <sz val="11"/>
        <color theme="1"/>
        <rFont val="Calibri"/>
        <family val="2"/>
        <scheme val="minor"/>
      </rPr>
      <t xml:space="preserve"> quarter - total A/R collections (calculated)</t>
    </r>
  </si>
  <si>
    <t>Enter "Agency target for next quarter - total L&amp;D collections" (from Step 2)</t>
  </si>
  <si>
    <r>
      <t xml:space="preserve">Agency target for </t>
    </r>
    <r>
      <rPr>
        <b/>
        <u/>
        <sz val="11"/>
        <color indexed="8"/>
        <rFont val="Calibri"/>
        <family val="2"/>
      </rPr>
      <t>current</t>
    </r>
    <r>
      <rPr>
        <b/>
        <sz val="11"/>
        <color theme="1"/>
        <rFont val="Calibri"/>
        <family val="2"/>
        <scheme val="minor"/>
      </rPr>
      <t xml:space="preserve"> quarter - total L&amp;D collections (calculated)</t>
    </r>
  </si>
  <si>
    <r>
      <t>Agency target for Q1</t>
    </r>
    <r>
      <rPr>
        <b/>
        <u/>
        <sz val="11"/>
        <color theme="1"/>
        <rFont val="Calibri"/>
        <family val="2"/>
        <scheme val="minor"/>
      </rPr>
      <t xml:space="preserve"> </t>
    </r>
    <r>
      <rPr>
        <b/>
        <sz val="11"/>
        <color theme="1"/>
        <rFont val="Calibri"/>
        <family val="2"/>
        <scheme val="minor"/>
      </rPr>
      <t>(entered when reporting Q1)</t>
    </r>
  </si>
  <si>
    <r>
      <t>Agency target for Q2</t>
    </r>
    <r>
      <rPr>
        <b/>
        <u/>
        <sz val="11"/>
        <color theme="1"/>
        <rFont val="Calibri"/>
        <family val="2"/>
        <scheme val="minor"/>
      </rPr>
      <t xml:space="preserve"> </t>
    </r>
    <r>
      <rPr>
        <b/>
        <sz val="11"/>
        <color theme="1"/>
        <rFont val="Calibri"/>
        <family val="2"/>
        <scheme val="minor"/>
      </rPr>
      <t>(entered when reporting Q2)</t>
    </r>
  </si>
  <si>
    <r>
      <t>Agency target for Q3</t>
    </r>
    <r>
      <rPr>
        <b/>
        <u/>
        <sz val="11"/>
        <color theme="1"/>
        <rFont val="Calibri"/>
        <family val="2"/>
        <scheme val="minor"/>
      </rPr>
      <t xml:space="preserve"> </t>
    </r>
    <r>
      <rPr>
        <b/>
        <sz val="11"/>
        <color theme="1"/>
        <rFont val="Calibri"/>
        <family val="2"/>
        <scheme val="minor"/>
      </rPr>
      <t>(entered when reporting Q3)</t>
    </r>
  </si>
  <si>
    <r>
      <t>Agency target for Q4</t>
    </r>
    <r>
      <rPr>
        <b/>
        <u/>
        <sz val="11"/>
        <color theme="1"/>
        <rFont val="Calibri"/>
        <family val="2"/>
        <scheme val="minor"/>
      </rPr>
      <t xml:space="preserve"> </t>
    </r>
    <r>
      <rPr>
        <b/>
        <sz val="11"/>
        <color theme="1"/>
        <rFont val="Calibri"/>
        <family val="2"/>
        <scheme val="minor"/>
      </rPr>
      <t>(entered when reporting Q4)</t>
    </r>
  </si>
  <si>
    <t>SWARM</t>
  </si>
  <si>
    <t>The purpose of this worksheet is to assist the Agency in calculating their targets for total A/R and L&amp;D collections</t>
  </si>
  <si>
    <t>Then proceed to Step 3</t>
  </si>
  <si>
    <t>This worksheet demonstrates one method (based on historical data) for how an Agency can calculate targets for total A/R and L&amp;D collections. This example demonstrates Q1 Targets (when entering Q4)</t>
  </si>
  <si>
    <t>Description: Agencies shall measure their total A/R collected during the quarter and the amount of those collections that are applied to L&amp;D accounts.</t>
  </si>
  <si>
    <r>
      <t xml:space="preserve">Enter </t>
    </r>
    <r>
      <rPr>
        <b/>
        <sz val="11"/>
        <color rgb="FFFF0000"/>
        <rFont val="Calibri"/>
        <family val="2"/>
        <scheme val="minor"/>
      </rPr>
      <t>PRIOR</t>
    </r>
    <r>
      <rPr>
        <b/>
        <sz val="11"/>
        <color theme="1"/>
        <rFont val="Calibri"/>
        <family val="2"/>
        <scheme val="minor"/>
      </rPr>
      <t xml:space="preserve"> Year same quarter Collections (for example, when forecasting Q2, enter PY's Q2 total A/R collections)</t>
    </r>
  </si>
  <si>
    <r>
      <t xml:space="preserve">Enter </t>
    </r>
    <r>
      <rPr>
        <b/>
        <sz val="11"/>
        <color rgb="FFFF0000"/>
        <rFont val="Calibri"/>
        <family val="2"/>
        <scheme val="minor"/>
      </rPr>
      <t>PRIOR</t>
    </r>
    <r>
      <rPr>
        <b/>
        <sz val="11"/>
        <color theme="1"/>
        <rFont val="Calibri"/>
        <family val="2"/>
        <scheme val="minor"/>
      </rPr>
      <t xml:space="preserve">  Year same quarter Beginning Balance of total A/R (for example, when forecasting Q2, enter the prior year Q1 ending A/R balance)</t>
    </r>
  </si>
  <si>
    <t>In order to calculate your agency's target for next quarter - total A/R collections:</t>
  </si>
  <si>
    <r>
      <t xml:space="preserve">New A/R established in </t>
    </r>
    <r>
      <rPr>
        <b/>
        <sz val="11"/>
        <color rgb="FFFF0000"/>
        <rFont val="Calibri"/>
        <family val="2"/>
        <scheme val="minor"/>
      </rPr>
      <t>PRIOR</t>
    </r>
    <r>
      <rPr>
        <b/>
        <sz val="11"/>
        <color theme="1"/>
        <rFont val="Calibri"/>
        <family val="2"/>
        <scheme val="minor"/>
      </rPr>
      <t xml:space="preserve">  Year same quarter</t>
    </r>
  </si>
  <si>
    <r>
      <t xml:space="preserve">Total Available A/R for </t>
    </r>
    <r>
      <rPr>
        <b/>
        <sz val="11"/>
        <color rgb="FFFF0000"/>
        <rFont val="Calibri"/>
        <family val="2"/>
        <scheme val="minor"/>
      </rPr>
      <t>PRIOR</t>
    </r>
    <r>
      <rPr>
        <b/>
        <sz val="11"/>
        <color theme="1"/>
        <rFont val="Calibri"/>
        <family val="2"/>
        <scheme val="minor"/>
      </rPr>
      <t xml:space="preserve"> Year same quarter (calculated)</t>
    </r>
  </si>
  <si>
    <r>
      <t xml:space="preserve">Actual % of </t>
    </r>
    <r>
      <rPr>
        <b/>
        <sz val="11"/>
        <color rgb="FFFF0000"/>
        <rFont val="Calibri"/>
        <family val="2"/>
        <scheme val="minor"/>
      </rPr>
      <t>PRIOR</t>
    </r>
    <r>
      <rPr>
        <b/>
        <sz val="11"/>
        <color theme="1"/>
        <rFont val="Calibri"/>
        <family val="2"/>
        <scheme val="minor"/>
      </rPr>
      <t xml:space="preserve">  Year same quarter A/R Collected (calculated)</t>
    </r>
  </si>
  <si>
    <r>
      <t>Base</t>
    </r>
    <r>
      <rPr>
        <b/>
        <sz val="11"/>
        <rFont val="Calibri"/>
        <family val="2"/>
        <scheme val="minor"/>
      </rPr>
      <t xml:space="preserve">d on your Considerations in Step 1, Enter your Agency's </t>
    </r>
    <r>
      <rPr>
        <b/>
        <u/>
        <sz val="11"/>
        <rFont val="Calibri"/>
        <family val="2"/>
        <scheme val="minor"/>
      </rPr>
      <t>a</t>
    </r>
    <r>
      <rPr>
        <b/>
        <i/>
        <u/>
        <sz val="11"/>
        <rFont val="Calibri"/>
        <family val="2"/>
        <scheme val="minor"/>
      </rPr>
      <t>ssumed increase or decrease</t>
    </r>
    <r>
      <rPr>
        <b/>
        <i/>
        <sz val="11"/>
        <rFont val="Calibri"/>
        <family val="2"/>
        <scheme val="minor"/>
      </rPr>
      <t xml:space="preserve"> </t>
    </r>
    <r>
      <rPr>
        <b/>
        <sz val="11"/>
        <rFont val="Calibri"/>
        <family val="2"/>
        <scheme val="minor"/>
      </rPr>
      <t>in C</t>
    </r>
    <r>
      <rPr>
        <b/>
        <sz val="11"/>
        <color theme="1"/>
        <rFont val="Calibri"/>
        <family val="2"/>
        <scheme val="minor"/>
      </rPr>
      <t>ollections for your Agency's next quarter.</t>
    </r>
  </si>
  <si>
    <r>
      <rPr>
        <b/>
        <sz val="11"/>
        <color rgb="FFFF0000"/>
        <rFont val="Calibri"/>
        <family val="2"/>
        <scheme val="minor"/>
      </rPr>
      <t>PRIOR</t>
    </r>
    <r>
      <rPr>
        <b/>
        <sz val="11"/>
        <color theme="1"/>
        <rFont val="Calibri"/>
        <family val="2"/>
        <scheme val="minor"/>
      </rPr>
      <t xml:space="preserve">  Year same quarter Collections of Liquidated and Delinquent A/R (for example, when forecasting Q2, enter PY's Q2's L&amp;D collections)</t>
    </r>
  </si>
  <si>
    <r>
      <t>The Table below represents an agency's "</t>
    </r>
    <r>
      <rPr>
        <b/>
        <i/>
        <sz val="16"/>
        <color rgb="FFFF0000"/>
        <rFont val="Calibri"/>
        <family val="2"/>
        <scheme val="minor"/>
      </rPr>
      <t>Qtr (Req.) - Collections</t>
    </r>
    <r>
      <rPr>
        <i/>
        <sz val="16"/>
        <color rgb="FFFF0000"/>
        <rFont val="Calibri"/>
        <family val="2"/>
        <scheme val="minor"/>
      </rPr>
      <t>" tab from the ARPM report</t>
    </r>
  </si>
  <si>
    <t xml:space="preserve">          106. Receivables over 90 days past due as a % of total accounts receivable (A/R)</t>
  </si>
  <si>
    <t>Description: At the end of each calendar quarter, agencies shall determine the number and dollar value of accounts outstanding and the number and dollar value of those which are delinquent more than 90 days.</t>
  </si>
  <si>
    <t>Value of accounts</t>
  </si>
  <si>
    <t>Total $ value of A/R outstanding</t>
  </si>
  <si>
    <t>Total $ value of A/R over 90 days past due</t>
  </si>
  <si>
    <r>
      <t xml:space="preserve">Enter agency's </t>
    </r>
    <r>
      <rPr>
        <b/>
        <sz val="11"/>
        <color rgb="FFFF0000"/>
        <rFont val="Calibri"/>
        <family val="2"/>
        <scheme val="minor"/>
      </rPr>
      <t>CURRENT</t>
    </r>
    <r>
      <rPr>
        <b/>
        <sz val="11"/>
        <color theme="1"/>
        <rFont val="Calibri"/>
        <family val="2"/>
        <scheme val="minor"/>
      </rPr>
      <t xml:space="preserve"> quarter Beginning Balance of total A/R (for example, when reporting Q4, enter the Q3 total A/R </t>
    </r>
    <r>
      <rPr>
        <b/>
        <u/>
        <sz val="11"/>
        <color theme="1"/>
        <rFont val="Calibri"/>
        <family val="2"/>
        <scheme val="minor"/>
      </rPr>
      <t>ending</t>
    </r>
    <r>
      <rPr>
        <b/>
        <sz val="11"/>
        <color theme="1"/>
        <rFont val="Calibri"/>
        <family val="2"/>
        <scheme val="minor"/>
      </rPr>
      <t xml:space="preserve"> balance)</t>
    </r>
  </si>
  <si>
    <r>
      <t xml:space="preserve">The Table below represents a portion of an agency's </t>
    </r>
    <r>
      <rPr>
        <b/>
        <i/>
        <sz val="14"/>
        <color rgb="FFFF0000"/>
        <rFont val="Calibri"/>
        <family val="2"/>
        <scheme val="minor"/>
      </rPr>
      <t>"Qtr (Req.) - 90 days past due</t>
    </r>
    <r>
      <rPr>
        <i/>
        <sz val="14"/>
        <color rgb="FFFF0000"/>
        <rFont val="Calibri"/>
        <family val="2"/>
        <scheme val="minor"/>
      </rPr>
      <t>" tab from the ARPM report</t>
    </r>
  </si>
  <si>
    <t>Enter your agency's information and assumptions in the TEMPLATE tab.</t>
  </si>
  <si>
    <t>Use the targets generated for A/R and L&amp;D Collections to complete your ARPM report.</t>
  </si>
  <si>
    <r>
      <rPr>
        <b/>
        <sz val="12"/>
        <color theme="1"/>
        <rFont val="Calibri"/>
        <family val="2"/>
        <scheme val="minor"/>
      </rPr>
      <t>Consider:</t>
    </r>
    <r>
      <rPr>
        <sz val="12"/>
        <color theme="1"/>
        <rFont val="Calibri"/>
        <family val="2"/>
        <scheme val="minor"/>
      </rPr>
      <t xml:space="preserve">
- Agency's Historical seasonal fluctuations
- Factors that may impact collections (such as new payment options)
- Policy or legislative changes on agency operations that include accounts receivable
- Do the targets represent meaningful progress in improving A/R processes or in creating efficiencies?</t>
    </r>
  </si>
  <si>
    <r>
      <t xml:space="preserve">Consider:
</t>
    </r>
    <r>
      <rPr>
        <sz val="12"/>
        <color theme="1"/>
        <rFont val="Calibri"/>
        <family val="2"/>
        <scheme val="minor"/>
      </rPr>
      <t>- Agency's Historical seasonal fluctuations
- Factors that may impact collections (such as new payment options)
- Policy or legislative changes on agency operations that include accounts receivable
- Do the targets represent meaningful progress in improving A/R processes or in creating efficiencies?</t>
    </r>
  </si>
  <si>
    <r>
      <rPr>
        <b/>
        <sz val="11"/>
        <color rgb="FFFF0000"/>
        <rFont val="Calibri"/>
        <family val="2"/>
        <scheme val="minor"/>
      </rPr>
      <t>PRIOR</t>
    </r>
    <r>
      <rPr>
        <b/>
        <sz val="11"/>
        <color theme="1"/>
        <rFont val="Calibri"/>
        <family val="2"/>
        <scheme val="minor"/>
      </rPr>
      <t xml:space="preserve"> Year same quarter Collections (from above)</t>
    </r>
  </si>
  <si>
    <t xml:space="preserve">The purpose of this document is to assist state agencies in calculating their collection targets.  This document should form a part of the agency's workpapers and is not to be submitted to SWARM. </t>
  </si>
  <si>
    <t>①</t>
  </si>
  <si>
    <t>②</t>
  </si>
  <si>
    <t>③</t>
  </si>
  <si>
    <t xml:space="preserve">
</t>
  </si>
  <si>
    <r>
      <t>The Total A/R Collections % target is entered into the "</t>
    </r>
    <r>
      <rPr>
        <b/>
        <sz val="14"/>
        <color theme="4" tint="-0.249977111117893"/>
        <rFont val="Calibri"/>
        <family val="2"/>
        <scheme val="minor"/>
      </rPr>
      <t>Qtr (Req.) - Collections</t>
    </r>
    <r>
      <rPr>
        <sz val="14"/>
        <color theme="4" tint="-0.249977111117893"/>
        <rFont val="Calibri"/>
        <family val="2"/>
        <scheme val="minor"/>
      </rPr>
      <t>" tab of the ARPM report and is also used in Step 3 for $ target for A/R Collections.</t>
    </r>
  </si>
  <si>
    <t>Step 3 analyses your Agency's prior quarter % target and applies it to the Agency's current quarter available accounts receivable (which is obtained from your Agency's current ARPM report. The resulting "Agency target for current quarter - total A/R collections" is entered into the "Qtr (Req.) - Collections" tab of the ARPM.</t>
  </si>
  <si>
    <t>Enter "Agency target for next quarter - total A/R collections"
(from Step 2)</t>
  </si>
  <si>
    <t>The next part of Step 3 is to use "Agency target for next quarter - total L&amp;D collections" (from Step 2) and apply this percentage target to your Agency's target for current quarter - total A/R collections</t>
  </si>
  <si>
    <t xml:space="preserve">After considering your agency's historical collections in Step 1, Step 2 requires obtaining the Agency's Prior Year Collection Information and your agency's assumptions to create a % target for Total A/R Collections. </t>
  </si>
  <si>
    <t>The next part of Step 2 is to determine what percentage of Total A/R Collections comprises L&amp;D Collections.  One method is to consider your agency's historical relationship.  However, your agency may prefer to approach the L&amp;D target another way.</t>
  </si>
  <si>
    <r>
      <t>Once you have determined your Agency's  L&amp;D Collections % target, this percentage is entered into the "</t>
    </r>
    <r>
      <rPr>
        <b/>
        <sz val="14"/>
        <color theme="4" tint="-0.249977111117893"/>
        <rFont val="Calibri"/>
        <family val="2"/>
        <scheme val="minor"/>
      </rPr>
      <t>Qtr (Req.) - Collections</t>
    </r>
    <r>
      <rPr>
        <sz val="14"/>
        <color theme="4" tint="-0.249977111117893"/>
        <rFont val="Calibri"/>
        <family val="2"/>
        <scheme val="minor"/>
      </rPr>
      <t>" tab of the ARPM report and is also used in Step 3 for $ target for L&amp;D Collections.</t>
    </r>
  </si>
  <si>
    <t>Please familiarize yourself with the flow of information, as outlined above, on the SAMPLE tab.</t>
  </si>
  <si>
    <t xml:space="preserve">The SAMPLE tab shows the inter-relationship between an Agency's ARPM reporting in calculating that Agency's target for collections.  This relationship is outlined in the following (1.1 to 1.7) </t>
  </si>
  <si>
    <r>
      <t xml:space="preserve">Enter agency's new A/R established in the </t>
    </r>
    <r>
      <rPr>
        <b/>
        <sz val="11"/>
        <color rgb="FFFF0000"/>
        <rFont val="Calibri"/>
        <family val="2"/>
        <scheme val="minor"/>
      </rPr>
      <t>CURRENT</t>
    </r>
    <r>
      <rPr>
        <b/>
        <sz val="11"/>
        <color theme="1"/>
        <rFont val="Calibri"/>
        <family val="2"/>
        <scheme val="minor"/>
      </rPr>
      <t xml:space="preserve"> quarter (for example, when reporting Q4, enter new A/R from Q4)</t>
    </r>
  </si>
  <si>
    <r>
      <t xml:space="preserve">Important! </t>
    </r>
    <r>
      <rPr>
        <b/>
        <sz val="11"/>
        <rFont val="Calibri"/>
        <family val="2"/>
        <scheme val="minor"/>
      </rPr>
      <t>Consider whether your PRIOR year L&amp;D Collections as a percentage of your PRIOR  year total A/R Collections still applies to the current year when determining your L&amp;D Target for the next quarter.  If not, estimate what portion of your Total A/R Collections will be L&amp;D Collections and enter it here and use this target in Step 3.</t>
    </r>
  </si>
  <si>
    <r>
      <t xml:space="preserve">Important! </t>
    </r>
    <r>
      <rPr>
        <b/>
        <sz val="11"/>
        <rFont val="Calibri"/>
        <family val="2"/>
        <scheme val="minor"/>
      </rPr>
      <t>Consider whether your PRIOR year L&amp;D Collections as a percentage of your PRIOR  year total A/R Collections still applies to the current year when determining your L&amp;D Target for the next quarter.  If not, estimate what portion of your Total A/R Collections will be L&amp;D Collections and enter it here and use this target in your ARPM and in Step 3.</t>
    </r>
  </si>
  <si>
    <t>= Calculated targets</t>
  </si>
  <si>
    <r>
      <t xml:space="preserve">Enter </t>
    </r>
    <r>
      <rPr>
        <b/>
        <sz val="11"/>
        <color rgb="FFFF0000"/>
        <rFont val="Calibri"/>
        <family val="2"/>
        <scheme val="minor"/>
      </rPr>
      <t>PRIOR</t>
    </r>
    <r>
      <rPr>
        <b/>
        <sz val="11"/>
        <color theme="1"/>
        <rFont val="Calibri"/>
        <family val="2"/>
        <scheme val="minor"/>
      </rPr>
      <t xml:space="preserve"> Year same quarter Collections</t>
    </r>
  </si>
  <si>
    <r>
      <t xml:space="preserve">Enter </t>
    </r>
    <r>
      <rPr>
        <b/>
        <sz val="11"/>
        <color rgb="FFFF0000"/>
        <rFont val="Calibri"/>
        <family val="2"/>
        <scheme val="minor"/>
      </rPr>
      <t>PRIOR</t>
    </r>
    <r>
      <rPr>
        <b/>
        <sz val="11"/>
        <color theme="1"/>
        <rFont val="Calibri"/>
        <family val="2"/>
        <scheme val="minor"/>
      </rPr>
      <t xml:space="preserve">  Year same quarter Beginning Balance of total A/R </t>
    </r>
  </si>
  <si>
    <r>
      <rPr>
        <b/>
        <sz val="11"/>
        <color rgb="FFFF0000"/>
        <rFont val="Calibri"/>
        <family val="2"/>
        <scheme val="minor"/>
      </rPr>
      <t>PRIOR</t>
    </r>
    <r>
      <rPr>
        <b/>
        <sz val="11"/>
        <color theme="1"/>
        <rFont val="Calibri"/>
        <family val="2"/>
        <scheme val="minor"/>
      </rPr>
      <t xml:space="preserve">  Year same quarter Collections of Liquidated and Delinquent A/R </t>
    </r>
  </si>
  <si>
    <r>
      <t xml:space="preserve">Enter agency's new A/R established in the </t>
    </r>
    <r>
      <rPr>
        <b/>
        <sz val="11"/>
        <color rgb="FFFF0000"/>
        <rFont val="Calibri"/>
        <family val="2"/>
        <scheme val="minor"/>
      </rPr>
      <t>CURRENT</t>
    </r>
    <r>
      <rPr>
        <b/>
        <sz val="11"/>
        <color theme="1"/>
        <rFont val="Calibri"/>
        <family val="2"/>
        <scheme val="minor"/>
      </rPr>
      <t xml:space="preserve"> quarter</t>
    </r>
  </si>
  <si>
    <r>
      <t xml:space="preserve">Enter agency's </t>
    </r>
    <r>
      <rPr>
        <b/>
        <sz val="11"/>
        <color rgb="FFFF0000"/>
        <rFont val="Calibri"/>
        <family val="2"/>
        <scheme val="minor"/>
      </rPr>
      <t>CURRENT</t>
    </r>
    <r>
      <rPr>
        <b/>
        <sz val="11"/>
        <color theme="1"/>
        <rFont val="Calibri"/>
        <family val="2"/>
        <scheme val="minor"/>
      </rPr>
      <t xml:space="preserve"> quarter Beginning Balance of total 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</si>
</sst>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quot;$&quot;* #,##0_);_(&quot;$&quot;* \(#,##0\);_(&quot;$&quot;* &quot;-&quot;??_);_(@_)"/>
  </numFmts>
  <fonts count="2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
      <u/>
      <sz val="11"/>
      <color indexed="8"/>
      <name val="Calibri"/>
      <family val="2"/>
    </font>
    <font>
      <b/>
      <sz val="9"/>
      <color indexed="81"/>
      <name val="Tahoma"/>
      <charset val="1"/>
    </font>
    <font>
      <sz val="9"/>
      <color indexed="81"/>
      <name val="Tahoma"/>
      <charset val="1"/>
    </font>
    <font>
      <b/>
      <u/>
      <sz val="11"/>
      <color theme="1"/>
      <name val="Calibri"/>
      <family val="2"/>
      <scheme val="minor"/>
    </font>
    <font>
      <b/>
      <sz val="16"/>
      <color rgb="FF0070C0"/>
      <name val="Calibri"/>
      <family val="2"/>
      <scheme val="minor"/>
    </font>
    <font>
      <u/>
      <sz val="12"/>
      <color theme="10"/>
      <name val="Calibri"/>
      <family val="2"/>
      <scheme val="minor"/>
    </font>
    <font>
      <sz val="12"/>
      <color theme="1"/>
      <name val="Calibri"/>
      <family val="2"/>
      <scheme val="minor"/>
    </font>
    <font>
      <b/>
      <u/>
      <sz val="11"/>
      <color indexed="8"/>
      <name val="Calibri"/>
      <family val="2"/>
    </font>
    <font>
      <b/>
      <sz val="11"/>
      <name val="Calibri"/>
      <family val="2"/>
      <scheme val="minor"/>
    </font>
    <font>
      <b/>
      <i/>
      <sz val="11"/>
      <name val="Calibri"/>
      <family val="2"/>
      <scheme val="minor"/>
    </font>
    <font>
      <b/>
      <i/>
      <sz val="11"/>
      <color theme="1"/>
      <name val="Calibri"/>
      <family val="2"/>
      <scheme val="minor"/>
    </font>
    <font>
      <b/>
      <sz val="11"/>
      <color rgb="FFFF0000"/>
      <name val="Calibri"/>
      <family val="2"/>
      <scheme val="minor"/>
    </font>
    <font>
      <b/>
      <u/>
      <sz val="11"/>
      <name val="Calibri"/>
      <family val="2"/>
      <scheme val="minor"/>
    </font>
    <font>
      <b/>
      <i/>
      <u/>
      <sz val="11"/>
      <name val="Calibri"/>
      <family val="2"/>
      <scheme val="minor"/>
    </font>
    <font>
      <b/>
      <sz val="12"/>
      <color theme="1"/>
      <name val="Calibri"/>
      <family val="2"/>
      <scheme val="minor"/>
    </font>
    <font>
      <i/>
      <sz val="14"/>
      <color rgb="FFFF0000"/>
      <name val="Calibri"/>
      <family val="2"/>
      <scheme val="minor"/>
    </font>
    <font>
      <b/>
      <i/>
      <sz val="14"/>
      <color rgb="FFFF0000"/>
      <name val="Calibri"/>
      <family val="2"/>
      <scheme val="minor"/>
    </font>
    <font>
      <i/>
      <sz val="16"/>
      <color rgb="FFFF0000"/>
      <name val="Calibri"/>
      <family val="2"/>
      <scheme val="minor"/>
    </font>
    <font>
      <b/>
      <i/>
      <sz val="16"/>
      <color rgb="FFFF0000"/>
      <name val="Calibri"/>
      <family val="2"/>
      <scheme val="minor"/>
    </font>
    <font>
      <sz val="14"/>
      <color theme="4" tint="-0.249977111117893"/>
      <name val="Calibri"/>
      <family val="2"/>
      <scheme val="minor"/>
    </font>
    <font>
      <sz val="14"/>
      <color theme="4" tint="-0.249977111117893"/>
      <name val="Calibri"/>
      <family val="2"/>
    </font>
    <font>
      <b/>
      <sz val="14"/>
      <color theme="4" tint="-0.249977111117893"/>
      <name val="Calibri"/>
      <family val="2"/>
      <scheme val="minor"/>
    </font>
    <font>
      <b/>
      <sz val="12"/>
      <color rgb="FF0070C0"/>
      <name val="Calibri"/>
      <family val="2"/>
      <scheme val="minor"/>
    </font>
    <font>
      <sz val="9"/>
      <color indexed="81"/>
      <name val="Tahoma"/>
      <family val="2"/>
    </font>
  </fonts>
  <fills count="6">
    <fill>
      <patternFill patternType="none"/>
    </fill>
    <fill>
      <patternFill patternType="gray125"/>
    </fill>
    <fill>
      <patternFill patternType="solid">
        <fgColor theme="0" tint="-0.14999847407452621"/>
        <bgColor indexed="64"/>
      </patternFill>
    </fill>
    <fill>
      <patternFill patternType="solid">
        <fgColor theme="1" tint="4.9989318521683403E-2"/>
        <bgColor indexed="64"/>
      </patternFill>
    </fill>
    <fill>
      <patternFill patternType="solid">
        <fgColor rgb="FFFFFF00"/>
        <bgColor indexed="64"/>
      </patternFill>
    </fill>
    <fill>
      <patternFill patternType="solid">
        <fgColor theme="7"/>
        <bgColor indexed="64"/>
      </patternFill>
    </fill>
  </fills>
  <borders count="1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16">
    <xf numFmtId="0" fontId="0" fillId="0" borderId="0" xfId="0"/>
    <xf numFmtId="164" fontId="1" fillId="0" borderId="3" xfId="1" applyNumberFormat="1" applyFont="1" applyFill="1" applyBorder="1" applyProtection="1"/>
    <xf numFmtId="164" fontId="1" fillId="3" borderId="4" xfId="1" applyNumberFormat="1" applyFont="1" applyFill="1" applyBorder="1" applyProtection="1"/>
    <xf numFmtId="164" fontId="1" fillId="0" borderId="6" xfId="1" applyNumberFormat="1" applyFont="1" applyFill="1" applyBorder="1" applyProtection="1"/>
    <xf numFmtId="164" fontId="1" fillId="3" borderId="7" xfId="1" applyNumberFormat="1" applyFont="1" applyFill="1" applyBorder="1" applyProtection="1"/>
    <xf numFmtId="0" fontId="0" fillId="3" borderId="4" xfId="0" applyFill="1" applyBorder="1" applyProtection="1"/>
    <xf numFmtId="0" fontId="0" fillId="3" borderId="7" xfId="0" applyFill="1" applyBorder="1" applyProtection="1"/>
    <xf numFmtId="0" fontId="0" fillId="0" borderId="0" xfId="0" applyFill="1" applyBorder="1" applyProtection="1"/>
    <xf numFmtId="0" fontId="4" fillId="0" borderId="4" xfId="0" applyFont="1" applyFill="1" applyBorder="1" applyProtection="1"/>
    <xf numFmtId="14" fontId="4" fillId="0" borderId="9" xfId="0" quotePrefix="1" applyNumberFormat="1" applyFont="1" applyFill="1" applyBorder="1" applyAlignment="1" applyProtection="1">
      <alignment horizontal="right"/>
    </xf>
    <xf numFmtId="0" fontId="0" fillId="0" borderId="9" xfId="0" applyFill="1" applyBorder="1" applyProtection="1"/>
    <xf numFmtId="0" fontId="2" fillId="0" borderId="11" xfId="0" applyFont="1" applyFill="1" applyBorder="1" applyAlignment="1" applyProtection="1">
      <alignment horizontal="center"/>
    </xf>
    <xf numFmtId="164" fontId="1" fillId="0" borderId="0" xfId="1" applyNumberFormat="1" applyFont="1" applyFill="1" applyBorder="1" applyProtection="1"/>
    <xf numFmtId="164" fontId="1" fillId="0" borderId="9" xfId="1" applyNumberFormat="1" applyFont="1" applyFill="1" applyBorder="1" applyProtection="1"/>
    <xf numFmtId="164" fontId="1" fillId="0" borderId="0" xfId="1" applyNumberFormat="1" applyFont="1" applyBorder="1" applyProtection="1"/>
    <xf numFmtId="14" fontId="4" fillId="0" borderId="0" xfId="0" quotePrefix="1" applyNumberFormat="1" applyFont="1" applyFill="1" applyBorder="1" applyAlignment="1" applyProtection="1">
      <alignment horizontal="right"/>
    </xf>
    <xf numFmtId="0" fontId="2" fillId="0" borderId="0" xfId="0" applyFont="1" applyFill="1" applyBorder="1" applyAlignment="1" applyProtection="1">
      <alignment horizontal="center"/>
    </xf>
    <xf numFmtId="10" fontId="1" fillId="0" borderId="0" xfId="2" applyNumberFormat="1" applyFont="1" applyFill="1" applyProtection="1"/>
    <xf numFmtId="10" fontId="2" fillId="0" borderId="0" xfId="2" applyNumberFormat="1" applyFont="1" applyFill="1" applyProtection="1"/>
    <xf numFmtId="164" fontId="0" fillId="0" borderId="0" xfId="0" applyNumberFormat="1" applyFill="1" applyProtection="1"/>
    <xf numFmtId="0" fontId="9" fillId="0" borderId="0" xfId="0" applyFont="1" applyProtection="1"/>
    <xf numFmtId="0" fontId="0" fillId="0" borderId="0" xfId="0" applyProtection="1"/>
    <xf numFmtId="0" fontId="2" fillId="0" borderId="0" xfId="0" applyFont="1" applyProtection="1"/>
    <xf numFmtId="0" fontId="10" fillId="0" borderId="0" xfId="3" applyFont="1" applyAlignment="1" applyProtection="1">
      <alignment horizontal="right"/>
    </xf>
    <xf numFmtId="0" fontId="11" fillId="0" borderId="0" xfId="0" applyFont="1" applyProtection="1"/>
    <xf numFmtId="44" fontId="0" fillId="0" borderId="0" xfId="0" applyNumberFormat="1" applyProtection="1"/>
    <xf numFmtId="0" fontId="4" fillId="0" borderId="2" xfId="0" applyFont="1" applyBorder="1" applyProtection="1"/>
    <xf numFmtId="0" fontId="4" fillId="0" borderId="3" xfId="0" applyFont="1" applyBorder="1" applyAlignment="1" applyProtection="1">
      <alignment horizontal="right"/>
    </xf>
    <xf numFmtId="0" fontId="9" fillId="2" borderId="0" xfId="0" applyFont="1" applyFill="1" applyProtection="1"/>
    <xf numFmtId="0" fontId="4" fillId="0" borderId="8" xfId="0" applyFont="1" applyBorder="1" applyProtection="1"/>
    <xf numFmtId="0" fontId="0" fillId="0" borderId="0" xfId="0" applyBorder="1" applyProtection="1"/>
    <xf numFmtId="0" fontId="4" fillId="0" borderId="0" xfId="0" applyFont="1" applyBorder="1" applyAlignment="1" applyProtection="1">
      <alignment horizontal="right"/>
    </xf>
    <xf numFmtId="0" fontId="2" fillId="0" borderId="0" xfId="0" applyFont="1" applyBorder="1" applyProtection="1"/>
    <xf numFmtId="0" fontId="0" fillId="0" borderId="0" xfId="0" applyFont="1" applyProtection="1"/>
    <xf numFmtId="0" fontId="2" fillId="0" borderId="0" xfId="0" applyFont="1" applyBorder="1" applyAlignment="1" applyProtection="1">
      <alignment horizontal="center" wrapText="1"/>
    </xf>
    <xf numFmtId="0" fontId="0" fillId="0" borderId="0" xfId="0" applyFill="1" applyProtection="1"/>
    <xf numFmtId="0" fontId="0" fillId="0" borderId="8" xfId="0" applyBorder="1" applyProtection="1"/>
    <xf numFmtId="164" fontId="0" fillId="2" borderId="0" xfId="1" applyNumberFormat="1" applyFont="1" applyFill="1" applyBorder="1" applyProtection="1"/>
    <xf numFmtId="0" fontId="2" fillId="0" borderId="0" xfId="0" applyFont="1" applyFill="1" applyBorder="1" applyAlignment="1" applyProtection="1">
      <alignment horizontal="left" vertical="top" wrapText="1"/>
    </xf>
    <xf numFmtId="164" fontId="0" fillId="2" borderId="1" xfId="1" applyNumberFormat="1" applyFont="1" applyFill="1" applyBorder="1" applyProtection="1"/>
    <xf numFmtId="0" fontId="2" fillId="0" borderId="1" xfId="0" applyFont="1" applyBorder="1" applyAlignment="1" applyProtection="1">
      <alignment horizontal="center" wrapText="1"/>
    </xf>
    <xf numFmtId="0" fontId="2" fillId="0" borderId="10" xfId="0" applyFont="1" applyBorder="1" applyProtection="1"/>
    <xf numFmtId="0" fontId="2" fillId="0" borderId="1" xfId="0" applyFont="1" applyBorder="1" applyAlignment="1" applyProtection="1">
      <alignment horizontal="center"/>
    </xf>
    <xf numFmtId="10" fontId="0" fillId="2" borderId="1" xfId="2" applyNumberFormat="1" applyFont="1" applyFill="1" applyBorder="1" applyProtection="1"/>
    <xf numFmtId="164" fontId="1" fillId="2" borderId="0" xfId="1" applyNumberFormat="1" applyFont="1" applyFill="1" applyProtection="1"/>
    <xf numFmtId="164" fontId="1" fillId="2" borderId="0" xfId="1" applyNumberFormat="1" applyFont="1" applyFill="1" applyBorder="1" applyProtection="1"/>
    <xf numFmtId="164" fontId="0" fillId="0" borderId="0" xfId="1" applyNumberFormat="1" applyFont="1" applyFill="1" applyProtection="1"/>
    <xf numFmtId="164" fontId="1" fillId="0" borderId="0" xfId="1" applyNumberFormat="1" applyFont="1" applyFill="1" applyProtection="1"/>
    <xf numFmtId="10" fontId="0" fillId="0" borderId="0" xfId="0" applyNumberFormat="1" applyFill="1" applyBorder="1" applyProtection="1"/>
    <xf numFmtId="10" fontId="0" fillId="0" borderId="0" xfId="0" applyNumberFormat="1" applyBorder="1" applyProtection="1"/>
    <xf numFmtId="10" fontId="0" fillId="0" borderId="9" xfId="0" applyNumberFormat="1" applyBorder="1" applyProtection="1"/>
    <xf numFmtId="164" fontId="1" fillId="2" borderId="1" xfId="1" applyNumberFormat="1" applyFont="1" applyFill="1" applyBorder="1" applyProtection="1"/>
    <xf numFmtId="164" fontId="1" fillId="2" borderId="3" xfId="1" applyNumberFormat="1" applyFont="1" applyFill="1" applyBorder="1" applyProtection="1"/>
    <xf numFmtId="164" fontId="0" fillId="0" borderId="0" xfId="1" applyNumberFormat="1" applyFont="1" applyFill="1" applyAlignment="1" applyProtection="1">
      <alignment vertical="center"/>
    </xf>
    <xf numFmtId="164" fontId="1" fillId="2" borderId="6" xfId="1" applyNumberFormat="1" applyFont="1" applyFill="1" applyBorder="1" applyProtection="1"/>
    <xf numFmtId="9" fontId="0" fillId="2" borderId="0" xfId="2" applyFont="1" applyFill="1" applyAlignment="1" applyProtection="1">
      <alignment horizontal="center"/>
    </xf>
    <xf numFmtId="0" fontId="2" fillId="0" borderId="0" xfId="0" applyFont="1" applyAlignment="1" applyProtection="1">
      <alignment horizontal="right"/>
    </xf>
    <xf numFmtId="10" fontId="1" fillId="2" borderId="3" xfId="2" applyNumberFormat="1" applyFont="1" applyFill="1" applyBorder="1" applyProtection="1"/>
    <xf numFmtId="0" fontId="0" fillId="3" borderId="3" xfId="0" applyFill="1" applyBorder="1" applyProtection="1"/>
    <xf numFmtId="10" fontId="1" fillId="2" borderId="6" xfId="2" applyNumberFormat="1" applyFont="1" applyFill="1" applyBorder="1" applyProtection="1"/>
    <xf numFmtId="0" fontId="0" fillId="3" borderId="6" xfId="0" applyFill="1" applyBorder="1" applyProtection="1"/>
    <xf numFmtId="10" fontId="1" fillId="0" borderId="0" xfId="2" applyNumberFormat="1" applyFont="1" applyFill="1" applyBorder="1" applyProtection="1"/>
    <xf numFmtId="0" fontId="2" fillId="0" borderId="0" xfId="0" applyFont="1" applyFill="1" applyProtection="1"/>
    <xf numFmtId="0" fontId="9" fillId="4" borderId="0" xfId="0" applyFont="1" applyFill="1" applyProtection="1"/>
    <xf numFmtId="0" fontId="0" fillId="4" borderId="0" xfId="0" applyFill="1" applyProtection="1"/>
    <xf numFmtId="0" fontId="9" fillId="4" borderId="0" xfId="0" applyFont="1" applyFill="1" applyProtection="1">
      <protection locked="0"/>
    </xf>
    <xf numFmtId="0" fontId="2" fillId="0" borderId="0" xfId="0" applyFont="1" applyFill="1" applyAlignment="1" applyProtection="1">
      <alignment horizontal="right"/>
    </xf>
    <xf numFmtId="0" fontId="2" fillId="0" borderId="0" xfId="0" applyFont="1" applyFill="1" applyBorder="1" applyAlignment="1" applyProtection="1">
      <alignment horizontal="right" wrapText="1"/>
    </xf>
    <xf numFmtId="0" fontId="2" fillId="0" borderId="0" xfId="0" applyFont="1" applyBorder="1" applyAlignment="1" applyProtection="1">
      <alignment vertical="top" wrapText="1"/>
    </xf>
    <xf numFmtId="0" fontId="2" fillId="0" borderId="9" xfId="0" applyFont="1" applyBorder="1" applyAlignment="1" applyProtection="1">
      <alignment vertical="top" wrapText="1"/>
    </xf>
    <xf numFmtId="0" fontId="11" fillId="0" borderId="0" xfId="0" applyFont="1" applyAlignment="1" applyProtection="1">
      <alignment vertical="top" wrapText="1"/>
    </xf>
    <xf numFmtId="0" fontId="22" fillId="0" borderId="0" xfId="0" applyFont="1" applyProtection="1"/>
    <xf numFmtId="0" fontId="2" fillId="0" borderId="10" xfId="0" applyFont="1" applyBorder="1" applyAlignment="1" applyProtection="1">
      <alignment horizontal="left" vertical="top" wrapText="1"/>
    </xf>
    <xf numFmtId="0" fontId="2" fillId="0" borderId="11" xfId="0" applyFont="1" applyBorder="1" applyAlignment="1" applyProtection="1">
      <alignment horizontal="center"/>
    </xf>
    <xf numFmtId="0" fontId="15" fillId="0" borderId="8" xfId="0" applyFont="1" applyBorder="1" applyProtection="1"/>
    <xf numFmtId="0" fontId="0" fillId="0" borderId="9" xfId="0" applyBorder="1" applyProtection="1"/>
    <xf numFmtId="0" fontId="0" fillId="0" borderId="5" xfId="0" applyBorder="1" applyProtection="1"/>
    <xf numFmtId="0" fontId="24" fillId="0" borderId="0" xfId="0" applyFont="1"/>
    <xf numFmtId="0" fontId="0" fillId="0" borderId="8" xfId="0" applyFill="1" applyBorder="1" applyAlignment="1" applyProtection="1">
      <alignment wrapText="1"/>
    </xf>
    <xf numFmtId="0" fontId="0" fillId="0" borderId="8" xfId="0" applyBorder="1" applyAlignment="1" applyProtection="1">
      <alignment wrapText="1"/>
    </xf>
    <xf numFmtId="0" fontId="2" fillId="0" borderId="8" xfId="0" applyFont="1" applyBorder="1" applyAlignment="1" applyProtection="1">
      <alignment wrapText="1"/>
    </xf>
    <xf numFmtId="0" fontId="0" fillId="0" borderId="2" xfId="0" applyFill="1" applyBorder="1" applyAlignment="1" applyProtection="1">
      <alignment wrapText="1"/>
    </xf>
    <xf numFmtId="0" fontId="0" fillId="0" borderId="5" xfId="0" applyFill="1" applyBorder="1" applyAlignment="1" applyProtection="1">
      <alignment wrapText="1"/>
    </xf>
    <xf numFmtId="0" fontId="25" fillId="0" borderId="0" xfId="0" applyFont="1"/>
    <xf numFmtId="0" fontId="24" fillId="0" borderId="0" xfId="0" applyFont="1" applyAlignment="1"/>
    <xf numFmtId="0" fontId="9" fillId="0" borderId="0" xfId="0" applyFont="1" applyFill="1" applyProtection="1"/>
    <xf numFmtId="0" fontId="2" fillId="0" borderId="0" xfId="0" applyFont="1" applyFill="1" applyBorder="1" applyAlignment="1" applyProtection="1">
      <alignment horizontal="right" wrapText="1"/>
    </xf>
    <xf numFmtId="0" fontId="11" fillId="0" borderId="0" xfId="0" applyFont="1" applyFill="1" applyBorder="1" applyProtection="1"/>
    <xf numFmtId="0" fontId="27" fillId="0" borderId="0" xfId="0" applyFont="1" applyFill="1" applyProtection="1">
      <protection locked="0"/>
    </xf>
    <xf numFmtId="0" fontId="11" fillId="0" borderId="0" xfId="0" applyFont="1" applyFill="1" applyProtection="1"/>
    <xf numFmtId="0" fontId="19" fillId="0" borderId="0" xfId="0" applyFont="1" applyFill="1" applyProtection="1"/>
    <xf numFmtId="164" fontId="1" fillId="2" borderId="9" xfId="1" applyNumberFormat="1" applyFont="1" applyFill="1" applyBorder="1" applyProtection="1"/>
    <xf numFmtId="164" fontId="1" fillId="2" borderId="7" xfId="1" applyNumberFormat="1" applyFont="1" applyFill="1" applyBorder="1" applyProtection="1"/>
    <xf numFmtId="164" fontId="0" fillId="5" borderId="0" xfId="1" applyNumberFormat="1" applyFont="1" applyFill="1" applyProtection="1"/>
    <xf numFmtId="10" fontId="2" fillId="5" borderId="0" xfId="2" applyNumberFormat="1" applyFont="1" applyFill="1" applyProtection="1"/>
    <xf numFmtId="164" fontId="0" fillId="5" borderId="0" xfId="1" applyNumberFormat="1" applyFont="1" applyFill="1" applyAlignment="1" applyProtection="1">
      <alignment vertical="center"/>
    </xf>
    <xf numFmtId="164" fontId="1" fillId="2" borderId="0" xfId="1" applyNumberFormat="1" applyFont="1" applyFill="1" applyProtection="1">
      <protection locked="0"/>
    </xf>
    <xf numFmtId="0" fontId="0" fillId="5" borderId="0" xfId="0" applyFill="1" applyProtection="1"/>
    <xf numFmtId="0" fontId="2" fillId="0" borderId="0" xfId="0" quotePrefix="1" applyFont="1" applyProtection="1"/>
    <xf numFmtId="0" fontId="24" fillId="0" borderId="0" xfId="0" applyFont="1" applyAlignment="1">
      <alignment horizontal="left" wrapText="1"/>
    </xf>
    <xf numFmtId="0" fontId="24" fillId="0" borderId="0" xfId="0" applyFont="1" applyAlignment="1">
      <alignment horizontal="left"/>
    </xf>
    <xf numFmtId="0" fontId="2" fillId="0" borderId="0" xfId="0" applyFont="1" applyBorder="1" applyAlignment="1" applyProtection="1">
      <alignment horizontal="right" wrapText="1"/>
    </xf>
    <xf numFmtId="0" fontId="16" fillId="0" borderId="0" xfId="0" applyFont="1" applyAlignment="1" applyProtection="1">
      <alignment horizontal="left" wrapText="1"/>
    </xf>
    <xf numFmtId="0" fontId="2" fillId="0" borderId="0" xfId="0" applyFont="1" applyAlignment="1" applyProtection="1">
      <alignment horizontal="right" wrapText="1"/>
    </xf>
    <xf numFmtId="0" fontId="2" fillId="0" borderId="0" xfId="0" applyFont="1" applyFill="1" applyBorder="1" applyAlignment="1" applyProtection="1">
      <alignment horizontal="right" wrapText="1"/>
    </xf>
    <xf numFmtId="0" fontId="2" fillId="0" borderId="0" xfId="0" applyFont="1" applyFill="1" applyBorder="1" applyAlignment="1" applyProtection="1">
      <alignment horizontal="right" vertical="center" wrapText="1"/>
    </xf>
    <xf numFmtId="0" fontId="2" fillId="0" borderId="0" xfId="0" applyFont="1" applyFill="1" applyAlignment="1" applyProtection="1">
      <alignment horizontal="right" wrapText="1"/>
    </xf>
    <xf numFmtId="0" fontId="19" fillId="0" borderId="0" xfId="0" applyFont="1" applyAlignment="1" applyProtection="1">
      <alignment horizontal="left" vertical="top" wrapText="1"/>
    </xf>
    <xf numFmtId="0" fontId="15" fillId="0" borderId="0" xfId="0" applyFont="1" applyAlignment="1" applyProtection="1">
      <alignment horizontal="right" wrapText="1"/>
    </xf>
    <xf numFmtId="0" fontId="0" fillId="0" borderId="8" xfId="0" applyBorder="1" applyAlignment="1" applyProtection="1">
      <alignment horizontal="left" wrapText="1"/>
    </xf>
    <xf numFmtId="0" fontId="0" fillId="0" borderId="0" xfId="0" applyBorder="1" applyAlignment="1" applyProtection="1">
      <alignment horizontal="left" wrapText="1"/>
    </xf>
    <xf numFmtId="0" fontId="0" fillId="0" borderId="9" xfId="0" applyBorder="1" applyAlignment="1" applyProtection="1">
      <alignment horizontal="left" wrapText="1"/>
    </xf>
    <xf numFmtId="0" fontId="0" fillId="0" borderId="8" xfId="0" applyBorder="1" applyAlignment="1" applyProtection="1">
      <alignment horizontal="left"/>
    </xf>
    <xf numFmtId="0" fontId="0" fillId="0" borderId="0" xfId="0" applyBorder="1" applyAlignment="1" applyProtection="1">
      <alignment horizontal="left"/>
    </xf>
    <xf numFmtId="0" fontId="0" fillId="0" borderId="9" xfId="0" applyBorder="1" applyAlignment="1" applyProtection="1">
      <alignment horizontal="left"/>
    </xf>
    <xf numFmtId="0" fontId="11" fillId="0" borderId="0" xfId="0" applyFont="1" applyAlignment="1" applyProtection="1">
      <alignment horizontal="left" vertical="top" wrapText="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7</xdr:col>
      <xdr:colOff>78441</xdr:colOff>
      <xdr:row>17</xdr:row>
      <xdr:rowOff>437030</xdr:rowOff>
    </xdr:from>
    <xdr:to>
      <xdr:col>10</xdr:col>
      <xdr:colOff>547688</xdr:colOff>
      <xdr:row>20</xdr:row>
      <xdr:rowOff>226219</xdr:rowOff>
    </xdr:to>
    <xdr:cxnSp macro="">
      <xdr:nvCxnSpPr>
        <xdr:cNvPr id="2" name="Straight Arrow Connector 1"/>
        <xdr:cNvCxnSpPr/>
      </xdr:nvCxnSpPr>
      <xdr:spPr>
        <a:xfrm>
          <a:off x="8579504" y="9188124"/>
          <a:ext cx="5600840" cy="991720"/>
        </a:xfrm>
        <a:prstGeom prst="straightConnector1">
          <a:avLst/>
        </a:prstGeom>
        <a:ln w="63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1075765</xdr:colOff>
      <xdr:row>9</xdr:row>
      <xdr:rowOff>762000</xdr:rowOff>
    </xdr:from>
    <xdr:to>
      <xdr:col>21</xdr:col>
      <xdr:colOff>593912</xdr:colOff>
      <xdr:row>17</xdr:row>
      <xdr:rowOff>347383</xdr:rowOff>
    </xdr:to>
    <xdr:cxnSp macro="">
      <xdr:nvCxnSpPr>
        <xdr:cNvPr id="3" name="Straight Arrow Connector 2"/>
        <xdr:cNvCxnSpPr/>
      </xdr:nvCxnSpPr>
      <xdr:spPr>
        <a:xfrm flipV="1">
          <a:off x="5087471" y="6477000"/>
          <a:ext cx="21873882" cy="3518648"/>
        </a:xfrm>
        <a:prstGeom prst="straightConnector1">
          <a:avLst/>
        </a:prstGeom>
        <a:ln w="63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1098177</xdr:colOff>
      <xdr:row>9</xdr:row>
      <xdr:rowOff>762000</xdr:rowOff>
    </xdr:from>
    <xdr:to>
      <xdr:col>22</xdr:col>
      <xdr:colOff>470647</xdr:colOff>
      <xdr:row>17</xdr:row>
      <xdr:rowOff>347385</xdr:rowOff>
    </xdr:to>
    <xdr:cxnSp macro="">
      <xdr:nvCxnSpPr>
        <xdr:cNvPr id="4" name="Straight Arrow Connector 3"/>
        <xdr:cNvCxnSpPr/>
      </xdr:nvCxnSpPr>
      <xdr:spPr>
        <a:xfrm flipV="1">
          <a:off x="6230471" y="6477000"/>
          <a:ext cx="21728205" cy="3518650"/>
        </a:xfrm>
        <a:prstGeom prst="straightConnector1">
          <a:avLst/>
        </a:prstGeom>
        <a:ln w="63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1109382</xdr:colOff>
      <xdr:row>9</xdr:row>
      <xdr:rowOff>795618</xdr:rowOff>
    </xdr:from>
    <xdr:to>
      <xdr:col>23</xdr:col>
      <xdr:colOff>448235</xdr:colOff>
      <xdr:row>17</xdr:row>
      <xdr:rowOff>336177</xdr:rowOff>
    </xdr:to>
    <xdr:cxnSp macro="">
      <xdr:nvCxnSpPr>
        <xdr:cNvPr id="5" name="Straight Arrow Connector 4"/>
        <xdr:cNvCxnSpPr/>
      </xdr:nvCxnSpPr>
      <xdr:spPr>
        <a:xfrm flipV="1">
          <a:off x="7362264" y="6510618"/>
          <a:ext cx="21694589" cy="3473824"/>
        </a:xfrm>
        <a:prstGeom prst="straightConnector1">
          <a:avLst/>
        </a:prstGeom>
        <a:ln w="63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963707</xdr:colOff>
      <xdr:row>10</xdr:row>
      <xdr:rowOff>511968</xdr:rowOff>
    </xdr:from>
    <xdr:to>
      <xdr:col>23</xdr:col>
      <xdr:colOff>380999</xdr:colOff>
      <xdr:row>14</xdr:row>
      <xdr:rowOff>616323</xdr:rowOff>
    </xdr:to>
    <xdr:cxnSp macro="">
      <xdr:nvCxnSpPr>
        <xdr:cNvPr id="7" name="Straight Arrow Connector 6"/>
        <xdr:cNvCxnSpPr/>
      </xdr:nvCxnSpPr>
      <xdr:spPr>
        <a:xfrm flipH="1">
          <a:off x="19073113" y="5405437"/>
          <a:ext cx="9906699" cy="1961730"/>
        </a:xfrm>
        <a:prstGeom prst="straightConnector1">
          <a:avLst/>
        </a:prstGeom>
        <a:ln w="63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1098177</xdr:colOff>
      <xdr:row>10</xdr:row>
      <xdr:rowOff>511968</xdr:rowOff>
    </xdr:from>
    <xdr:to>
      <xdr:col>22</xdr:col>
      <xdr:colOff>381000</xdr:colOff>
      <xdr:row>14</xdr:row>
      <xdr:rowOff>672353</xdr:rowOff>
    </xdr:to>
    <xdr:cxnSp macro="">
      <xdr:nvCxnSpPr>
        <xdr:cNvPr id="8" name="Straight Arrow Connector 7"/>
        <xdr:cNvCxnSpPr/>
      </xdr:nvCxnSpPr>
      <xdr:spPr>
        <a:xfrm flipH="1">
          <a:off x="18088396" y="5405437"/>
          <a:ext cx="9772229" cy="2017760"/>
        </a:xfrm>
        <a:prstGeom prst="straightConnector1">
          <a:avLst/>
        </a:prstGeom>
        <a:ln w="63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1086972</xdr:colOff>
      <xdr:row>11</xdr:row>
      <xdr:rowOff>23812</xdr:rowOff>
    </xdr:from>
    <xdr:to>
      <xdr:col>21</xdr:col>
      <xdr:colOff>416718</xdr:colOff>
      <xdr:row>14</xdr:row>
      <xdr:rowOff>672353</xdr:rowOff>
    </xdr:to>
    <xdr:cxnSp macro="">
      <xdr:nvCxnSpPr>
        <xdr:cNvPr id="9" name="Straight Arrow Connector 8"/>
        <xdr:cNvCxnSpPr/>
      </xdr:nvCxnSpPr>
      <xdr:spPr>
        <a:xfrm flipH="1">
          <a:off x="16958003" y="5441156"/>
          <a:ext cx="9819153" cy="1982041"/>
        </a:xfrm>
        <a:prstGeom prst="straightConnector1">
          <a:avLst/>
        </a:prstGeom>
        <a:ln w="63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83343</xdr:colOff>
      <xdr:row>21</xdr:row>
      <xdr:rowOff>607218</xdr:rowOff>
    </xdr:from>
    <xdr:to>
      <xdr:col>10</xdr:col>
      <xdr:colOff>595313</xdr:colOff>
      <xdr:row>22</xdr:row>
      <xdr:rowOff>345281</xdr:rowOff>
    </xdr:to>
    <xdr:cxnSp macro="">
      <xdr:nvCxnSpPr>
        <xdr:cNvPr id="41" name="Straight Arrow Connector 40"/>
        <xdr:cNvCxnSpPr/>
      </xdr:nvCxnSpPr>
      <xdr:spPr>
        <a:xfrm flipV="1">
          <a:off x="8584406" y="11680031"/>
          <a:ext cx="5643563" cy="452438"/>
        </a:xfrm>
        <a:prstGeom prst="straightConnector1">
          <a:avLst/>
        </a:prstGeom>
        <a:ln w="63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23812</xdr:colOff>
      <xdr:row>13</xdr:row>
      <xdr:rowOff>297656</xdr:rowOff>
    </xdr:from>
    <xdr:to>
      <xdr:col>21</xdr:col>
      <xdr:colOff>535781</xdr:colOff>
      <xdr:row>22</xdr:row>
      <xdr:rowOff>226219</xdr:rowOff>
    </xdr:to>
    <xdr:cxnSp macro="">
      <xdr:nvCxnSpPr>
        <xdr:cNvPr id="71" name="Straight Arrow Connector 70"/>
        <xdr:cNvCxnSpPr/>
      </xdr:nvCxnSpPr>
      <xdr:spPr>
        <a:xfrm flipV="1">
          <a:off x="5167312" y="6631781"/>
          <a:ext cx="21728907" cy="5381626"/>
        </a:xfrm>
        <a:prstGeom prst="straightConnector1">
          <a:avLst/>
        </a:prstGeom>
        <a:ln w="63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23812</xdr:colOff>
      <xdr:row>13</xdr:row>
      <xdr:rowOff>321469</xdr:rowOff>
    </xdr:from>
    <xdr:to>
      <xdr:col>22</xdr:col>
      <xdr:colOff>535781</xdr:colOff>
      <xdr:row>22</xdr:row>
      <xdr:rowOff>250031</xdr:rowOff>
    </xdr:to>
    <xdr:cxnSp macro="">
      <xdr:nvCxnSpPr>
        <xdr:cNvPr id="74" name="Straight Arrow Connector 73"/>
        <xdr:cNvCxnSpPr/>
      </xdr:nvCxnSpPr>
      <xdr:spPr>
        <a:xfrm flipV="1">
          <a:off x="6286500" y="6655594"/>
          <a:ext cx="21728906" cy="5381625"/>
        </a:xfrm>
        <a:prstGeom prst="straightConnector1">
          <a:avLst/>
        </a:prstGeom>
        <a:ln w="63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23812</xdr:colOff>
      <xdr:row>13</xdr:row>
      <xdr:rowOff>357187</xdr:rowOff>
    </xdr:from>
    <xdr:to>
      <xdr:col>23</xdr:col>
      <xdr:colOff>595312</xdr:colOff>
      <xdr:row>22</xdr:row>
      <xdr:rowOff>261937</xdr:rowOff>
    </xdr:to>
    <xdr:cxnSp macro="">
      <xdr:nvCxnSpPr>
        <xdr:cNvPr id="77" name="Straight Arrow Connector 76"/>
        <xdr:cNvCxnSpPr/>
      </xdr:nvCxnSpPr>
      <xdr:spPr>
        <a:xfrm flipV="1">
          <a:off x="7405687" y="6691312"/>
          <a:ext cx="21788438" cy="5357813"/>
        </a:xfrm>
        <a:prstGeom prst="straightConnector1">
          <a:avLst/>
        </a:prstGeom>
        <a:ln w="63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14</xdr:row>
      <xdr:rowOff>414618</xdr:rowOff>
    </xdr:from>
    <xdr:to>
      <xdr:col>21</xdr:col>
      <xdr:colOff>504265</xdr:colOff>
      <xdr:row>15</xdr:row>
      <xdr:rowOff>428624</xdr:rowOff>
    </xdr:to>
    <xdr:cxnSp macro="">
      <xdr:nvCxnSpPr>
        <xdr:cNvPr id="84" name="Straight Arrow Connector 83"/>
        <xdr:cNvCxnSpPr/>
      </xdr:nvCxnSpPr>
      <xdr:spPr>
        <a:xfrm flipH="1">
          <a:off x="16990219" y="7165462"/>
          <a:ext cx="9874484" cy="811725"/>
        </a:xfrm>
        <a:prstGeom prst="straightConnector1">
          <a:avLst/>
        </a:prstGeom>
        <a:ln w="63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14</xdr:row>
      <xdr:rowOff>459441</xdr:rowOff>
    </xdr:from>
    <xdr:to>
      <xdr:col>22</xdr:col>
      <xdr:colOff>493061</xdr:colOff>
      <xdr:row>15</xdr:row>
      <xdr:rowOff>464343</xdr:rowOff>
    </xdr:to>
    <xdr:cxnSp macro="">
      <xdr:nvCxnSpPr>
        <xdr:cNvPr id="88" name="Straight Arrow Connector 87"/>
        <xdr:cNvCxnSpPr/>
      </xdr:nvCxnSpPr>
      <xdr:spPr>
        <a:xfrm flipH="1">
          <a:off x="18109406" y="7210285"/>
          <a:ext cx="9863280" cy="802621"/>
        </a:xfrm>
        <a:prstGeom prst="straightConnector1">
          <a:avLst/>
        </a:prstGeom>
        <a:ln w="63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1071564</xdr:colOff>
      <xdr:row>14</xdr:row>
      <xdr:rowOff>476250</xdr:rowOff>
    </xdr:from>
    <xdr:to>
      <xdr:col>23</xdr:col>
      <xdr:colOff>523874</xdr:colOff>
      <xdr:row>15</xdr:row>
      <xdr:rowOff>500062</xdr:rowOff>
    </xdr:to>
    <xdr:cxnSp macro="">
      <xdr:nvCxnSpPr>
        <xdr:cNvPr id="91" name="Straight Arrow Connector 90"/>
        <xdr:cNvCxnSpPr/>
      </xdr:nvCxnSpPr>
      <xdr:spPr>
        <a:xfrm flipH="1">
          <a:off x="19180970" y="7227094"/>
          <a:ext cx="9941717" cy="821531"/>
        </a:xfrm>
        <a:prstGeom prst="straightConnector1">
          <a:avLst/>
        </a:prstGeom>
        <a:ln w="63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1086971</xdr:colOff>
      <xdr:row>6</xdr:row>
      <xdr:rowOff>694764</xdr:rowOff>
    </xdr:from>
    <xdr:to>
      <xdr:col>28</xdr:col>
      <xdr:colOff>392206</xdr:colOff>
      <xdr:row>11</xdr:row>
      <xdr:rowOff>89647</xdr:rowOff>
    </xdr:to>
    <xdr:cxnSp macro="">
      <xdr:nvCxnSpPr>
        <xdr:cNvPr id="16" name="Straight Arrow Connector 15"/>
        <xdr:cNvCxnSpPr/>
      </xdr:nvCxnSpPr>
      <xdr:spPr>
        <a:xfrm flipH="1" flipV="1">
          <a:off x="26333824" y="2723029"/>
          <a:ext cx="10331823" cy="267820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1072997</xdr:colOff>
      <xdr:row>6</xdr:row>
      <xdr:rowOff>682816</xdr:rowOff>
    </xdr:from>
    <xdr:to>
      <xdr:col>29</xdr:col>
      <xdr:colOff>470647</xdr:colOff>
      <xdr:row>11</xdr:row>
      <xdr:rowOff>67236</xdr:rowOff>
    </xdr:to>
    <xdr:cxnSp macro="">
      <xdr:nvCxnSpPr>
        <xdr:cNvPr id="27" name="Straight Arrow Connector 26"/>
        <xdr:cNvCxnSpPr/>
      </xdr:nvCxnSpPr>
      <xdr:spPr>
        <a:xfrm flipH="1" flipV="1">
          <a:off x="27496265" y="2702575"/>
          <a:ext cx="10448945" cy="266652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1084473</xdr:colOff>
      <xdr:row>6</xdr:row>
      <xdr:rowOff>682816</xdr:rowOff>
    </xdr:from>
    <xdr:to>
      <xdr:col>30</xdr:col>
      <xdr:colOff>448236</xdr:colOff>
      <xdr:row>11</xdr:row>
      <xdr:rowOff>67236</xdr:rowOff>
    </xdr:to>
    <xdr:cxnSp macro="">
      <xdr:nvCxnSpPr>
        <xdr:cNvPr id="34" name="Straight Arrow Connector 33"/>
        <xdr:cNvCxnSpPr/>
      </xdr:nvCxnSpPr>
      <xdr:spPr>
        <a:xfrm flipH="1" flipV="1">
          <a:off x="28632380" y="2702575"/>
          <a:ext cx="10415058" cy="266652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1086970</xdr:colOff>
      <xdr:row>6</xdr:row>
      <xdr:rowOff>683559</xdr:rowOff>
    </xdr:from>
    <xdr:to>
      <xdr:col>31</xdr:col>
      <xdr:colOff>437029</xdr:colOff>
      <xdr:row>11</xdr:row>
      <xdr:rowOff>56030</xdr:rowOff>
    </xdr:to>
    <xdr:cxnSp macro="">
      <xdr:nvCxnSpPr>
        <xdr:cNvPr id="40" name="Straight Arrow Connector 39"/>
        <xdr:cNvCxnSpPr/>
      </xdr:nvCxnSpPr>
      <xdr:spPr>
        <a:xfrm flipH="1" flipV="1">
          <a:off x="29695588" y="2711824"/>
          <a:ext cx="10376647" cy="265579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oregon.gov/das/Financial/Acctng/Documents/35.60.20.pdf"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www.oregon.gov/das/Financial/Acctng/Documents/35.60.20.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
  <sheetViews>
    <sheetView zoomScale="70" zoomScaleNormal="70" workbookViewId="0"/>
  </sheetViews>
  <sheetFormatPr defaultRowHeight="14.5" x14ac:dyDescent="0.35"/>
  <sheetData>
    <row r="1" spans="1:38" x14ac:dyDescent="0.35">
      <c r="AL1" t="s">
        <v>44</v>
      </c>
    </row>
    <row r="2" spans="1:38" ht="18.5" x14ac:dyDescent="0.45">
      <c r="A2" s="77" t="s">
        <v>70</v>
      </c>
      <c r="B2" s="77"/>
    </row>
    <row r="3" spans="1:38" ht="18.5" x14ac:dyDescent="0.45">
      <c r="A3" s="77"/>
      <c r="B3" s="77"/>
    </row>
    <row r="4" spans="1:38" ht="18.5" x14ac:dyDescent="0.45">
      <c r="A4" s="83" t="s">
        <v>71</v>
      </c>
      <c r="B4" s="100" t="s">
        <v>83</v>
      </c>
      <c r="C4" s="100"/>
      <c r="D4" s="100"/>
      <c r="E4" s="100"/>
      <c r="F4" s="100"/>
      <c r="G4" s="100"/>
      <c r="H4" s="100"/>
      <c r="I4" s="100"/>
      <c r="J4" s="100"/>
      <c r="K4" s="100"/>
      <c r="L4" s="100"/>
      <c r="M4" s="100"/>
      <c r="N4" s="100"/>
      <c r="O4" s="100"/>
      <c r="P4" s="100"/>
      <c r="Q4" s="100"/>
      <c r="R4" s="100"/>
      <c r="S4" s="100"/>
      <c r="T4" s="100"/>
      <c r="U4" s="100"/>
      <c r="V4" s="100"/>
      <c r="W4" s="100"/>
      <c r="X4" s="100"/>
    </row>
    <row r="5" spans="1:38" ht="18.5" x14ac:dyDescent="0.45">
      <c r="A5" s="77"/>
      <c r="B5" s="84"/>
      <c r="C5" s="99" t="s">
        <v>74</v>
      </c>
      <c r="D5" s="99"/>
      <c r="E5" s="99"/>
      <c r="F5" s="99"/>
      <c r="G5" s="99"/>
      <c r="H5" s="99"/>
      <c r="I5" s="99"/>
      <c r="J5" s="99"/>
      <c r="K5" s="99"/>
      <c r="L5" s="99"/>
      <c r="M5" s="99"/>
      <c r="N5" s="99"/>
      <c r="O5" s="99"/>
      <c r="P5" s="99"/>
      <c r="Q5" s="99"/>
      <c r="R5" s="99"/>
      <c r="S5" s="99"/>
      <c r="T5" s="99"/>
      <c r="U5" s="99"/>
      <c r="V5" s="99"/>
      <c r="W5" s="99"/>
      <c r="X5" s="99"/>
      <c r="Y5" s="99"/>
      <c r="Z5" s="99"/>
      <c r="AA5" s="99"/>
    </row>
    <row r="6" spans="1:38" ht="38.25" customHeight="1" x14ac:dyDescent="0.45">
      <c r="A6" s="77"/>
      <c r="B6" s="77">
        <v>1.1000000000000001</v>
      </c>
      <c r="C6" s="99" t="s">
        <v>79</v>
      </c>
      <c r="D6" s="99"/>
      <c r="E6" s="99"/>
      <c r="F6" s="99"/>
      <c r="G6" s="99"/>
      <c r="H6" s="99"/>
      <c r="I6" s="99"/>
      <c r="J6" s="99"/>
      <c r="K6" s="99"/>
      <c r="L6" s="99"/>
      <c r="M6" s="99"/>
      <c r="N6" s="99"/>
      <c r="O6" s="99"/>
      <c r="P6" s="99"/>
      <c r="Q6" s="99"/>
      <c r="R6" s="99"/>
      <c r="S6" s="99"/>
      <c r="T6" s="99"/>
      <c r="U6" s="99"/>
      <c r="V6" s="99"/>
      <c r="W6" s="99"/>
      <c r="X6" s="99"/>
    </row>
    <row r="7" spans="1:38" ht="18.5" x14ac:dyDescent="0.45">
      <c r="A7" s="77"/>
      <c r="B7" s="77">
        <v>1.2</v>
      </c>
      <c r="C7" s="99" t="s">
        <v>75</v>
      </c>
      <c r="D7" s="99"/>
      <c r="E7" s="99"/>
      <c r="F7" s="99"/>
      <c r="G7" s="99"/>
      <c r="H7" s="99"/>
      <c r="I7" s="99"/>
      <c r="J7" s="99"/>
      <c r="K7" s="99"/>
      <c r="L7" s="99"/>
      <c r="M7" s="99"/>
      <c r="N7" s="99"/>
      <c r="O7" s="99"/>
      <c r="P7" s="99"/>
      <c r="Q7" s="99"/>
      <c r="R7" s="99"/>
      <c r="S7" s="99"/>
      <c r="T7" s="99"/>
      <c r="U7" s="99"/>
      <c r="V7" s="99"/>
      <c r="W7" s="99"/>
      <c r="X7" s="99"/>
    </row>
    <row r="8" spans="1:38" ht="39" customHeight="1" x14ac:dyDescent="0.45">
      <c r="A8" s="77"/>
      <c r="B8" s="77">
        <v>1.3</v>
      </c>
      <c r="C8" s="99" t="s">
        <v>80</v>
      </c>
      <c r="D8" s="99"/>
      <c r="E8" s="99"/>
      <c r="F8" s="99"/>
      <c r="G8" s="99"/>
      <c r="H8" s="99"/>
      <c r="I8" s="99"/>
      <c r="J8" s="99"/>
      <c r="K8" s="99"/>
      <c r="L8" s="99"/>
      <c r="M8" s="99"/>
      <c r="N8" s="99"/>
      <c r="O8" s="99"/>
      <c r="P8" s="99"/>
      <c r="Q8" s="99"/>
      <c r="R8" s="99"/>
      <c r="S8" s="99"/>
      <c r="T8" s="99"/>
      <c r="U8" s="99"/>
      <c r="V8" s="99"/>
      <c r="W8" s="99"/>
      <c r="X8" s="99"/>
    </row>
    <row r="9" spans="1:38" ht="39" customHeight="1" x14ac:dyDescent="0.45">
      <c r="A9" s="77"/>
      <c r="B9" s="77">
        <v>1.4</v>
      </c>
      <c r="C9" s="99" t="s">
        <v>81</v>
      </c>
      <c r="D9" s="99"/>
      <c r="E9" s="99"/>
      <c r="F9" s="99"/>
      <c r="G9" s="99"/>
      <c r="H9" s="99"/>
      <c r="I9" s="99"/>
      <c r="J9" s="99"/>
      <c r="K9" s="99"/>
      <c r="L9" s="99"/>
      <c r="M9" s="99"/>
      <c r="N9" s="99"/>
      <c r="O9" s="99"/>
      <c r="P9" s="99"/>
      <c r="Q9" s="99"/>
      <c r="R9" s="99"/>
      <c r="S9" s="99"/>
      <c r="T9" s="99"/>
      <c r="U9" s="99"/>
      <c r="V9" s="99"/>
      <c r="W9" s="99"/>
      <c r="X9" s="99"/>
    </row>
    <row r="10" spans="1:38" ht="42" customHeight="1" x14ac:dyDescent="0.45">
      <c r="A10" s="77"/>
      <c r="B10" s="77">
        <v>1.5</v>
      </c>
      <c r="C10" s="99" t="s">
        <v>76</v>
      </c>
      <c r="D10" s="99"/>
      <c r="E10" s="99"/>
      <c r="F10" s="99"/>
      <c r="G10" s="99"/>
      <c r="H10" s="99"/>
      <c r="I10" s="99"/>
      <c r="J10" s="99"/>
      <c r="K10" s="99"/>
      <c r="L10" s="99"/>
      <c r="M10" s="99"/>
      <c r="N10" s="99"/>
      <c r="O10" s="99"/>
      <c r="P10" s="99"/>
      <c r="Q10" s="99"/>
      <c r="R10" s="99"/>
      <c r="S10" s="99"/>
      <c r="T10" s="99"/>
      <c r="U10" s="99"/>
      <c r="V10" s="99"/>
      <c r="W10" s="99"/>
      <c r="X10" s="99"/>
    </row>
    <row r="11" spans="1:38" ht="39.75" customHeight="1" x14ac:dyDescent="0.45">
      <c r="A11" s="77"/>
      <c r="B11" s="77">
        <v>1.6</v>
      </c>
      <c r="C11" s="99" t="s">
        <v>78</v>
      </c>
      <c r="D11" s="99"/>
      <c r="E11" s="99"/>
      <c r="F11" s="99"/>
      <c r="G11" s="99"/>
      <c r="H11" s="99"/>
      <c r="I11" s="99"/>
      <c r="J11" s="99"/>
      <c r="K11" s="99"/>
      <c r="L11" s="99"/>
      <c r="M11" s="99"/>
      <c r="N11" s="99"/>
      <c r="O11" s="99"/>
      <c r="P11" s="99"/>
      <c r="Q11" s="99"/>
      <c r="R11" s="99"/>
      <c r="S11" s="99"/>
      <c r="T11" s="99"/>
      <c r="U11" s="99"/>
      <c r="V11" s="99"/>
      <c r="W11" s="99"/>
      <c r="X11" s="99"/>
    </row>
    <row r="12" spans="1:38" ht="18.5" x14ac:dyDescent="0.45">
      <c r="A12" s="77"/>
      <c r="B12" s="77">
        <v>1.7</v>
      </c>
      <c r="C12" s="100" t="s">
        <v>82</v>
      </c>
      <c r="D12" s="100"/>
      <c r="E12" s="100"/>
      <c r="F12" s="100"/>
      <c r="G12" s="100"/>
      <c r="H12" s="100"/>
      <c r="I12" s="100"/>
      <c r="J12" s="100"/>
      <c r="K12" s="100"/>
      <c r="L12" s="100"/>
      <c r="M12" s="100"/>
      <c r="N12" s="100"/>
      <c r="O12" s="100"/>
      <c r="P12" s="100"/>
      <c r="Q12" s="100"/>
      <c r="R12" s="100"/>
      <c r="S12" s="100"/>
      <c r="T12" s="100"/>
      <c r="U12" s="100"/>
      <c r="V12" s="100"/>
      <c r="W12" s="100"/>
      <c r="X12" s="100"/>
    </row>
    <row r="13" spans="1:38" ht="18.5" x14ac:dyDescent="0.45">
      <c r="A13" s="77"/>
      <c r="B13" s="77"/>
    </row>
    <row r="14" spans="1:38" ht="18.5" x14ac:dyDescent="0.45">
      <c r="A14" s="83" t="s">
        <v>72</v>
      </c>
      <c r="B14" s="77" t="s">
        <v>65</v>
      </c>
    </row>
    <row r="15" spans="1:38" ht="18.5" x14ac:dyDescent="0.45">
      <c r="A15" s="77"/>
      <c r="B15" s="77"/>
    </row>
    <row r="16" spans="1:38" ht="18.5" x14ac:dyDescent="0.45">
      <c r="A16" s="83" t="s">
        <v>73</v>
      </c>
      <c r="B16" s="77" t="s">
        <v>66</v>
      </c>
    </row>
  </sheetData>
  <mergeCells count="9">
    <mergeCell ref="C10:X10"/>
    <mergeCell ref="C11:X11"/>
    <mergeCell ref="C12:X12"/>
    <mergeCell ref="B4:X4"/>
    <mergeCell ref="C5:AA5"/>
    <mergeCell ref="C6:X6"/>
    <mergeCell ref="C7:X7"/>
    <mergeCell ref="C8:X8"/>
    <mergeCell ref="C9:X9"/>
  </mergeCells>
  <pageMargins left="0.7" right="0.7" top="0.75" bottom="0.75" header="0.3" footer="0.3"/>
  <pageSetup scale="53"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8"/>
  <sheetViews>
    <sheetView tabSelected="1" zoomScale="80" zoomScaleNormal="80" workbookViewId="0">
      <selection activeCell="N11" sqref="N11"/>
    </sheetView>
  </sheetViews>
  <sheetFormatPr defaultColWidth="9.1796875" defaultRowHeight="14.5" x14ac:dyDescent="0.35"/>
  <cols>
    <col min="1" max="1" width="3.81640625" style="7" customWidth="1"/>
    <col min="2" max="2" width="39.54296875" style="30" customWidth="1"/>
    <col min="3" max="3" width="18.81640625" style="21" customWidth="1"/>
    <col min="4" max="7" width="16.81640625" style="21" customWidth="1"/>
    <col min="8" max="8" width="9.1796875" style="21"/>
    <col min="9" max="9" width="12.81640625" style="21" customWidth="1"/>
    <col min="10" max="11" width="9.1796875" style="21"/>
    <col min="12" max="12" width="46.1796875" style="22" customWidth="1"/>
    <col min="13" max="13" width="9.1796875" style="22"/>
    <col min="14" max="17" width="16.81640625" style="21" customWidth="1"/>
    <col min="18" max="16384" width="9.1796875" style="21"/>
  </cols>
  <sheetData>
    <row r="1" spans="1:18" ht="29.25" customHeight="1" x14ac:dyDescent="0.5">
      <c r="B1" s="65" t="s">
        <v>45</v>
      </c>
      <c r="C1" s="64"/>
      <c r="D1" s="64"/>
      <c r="E1" s="64"/>
      <c r="F1" s="64"/>
      <c r="G1" s="64"/>
      <c r="H1" s="64"/>
      <c r="I1" s="64"/>
      <c r="K1" s="97"/>
      <c r="L1" s="98" t="s">
        <v>87</v>
      </c>
    </row>
    <row r="2" spans="1:18" s="89" customFormat="1" ht="15.5" x14ac:dyDescent="0.35">
      <c r="A2" s="87"/>
      <c r="B2" s="88"/>
      <c r="L2" s="90"/>
      <c r="M2" s="90"/>
    </row>
    <row r="3" spans="1:18" ht="15.5" x14ac:dyDescent="0.35">
      <c r="B3" s="23" t="s">
        <v>0</v>
      </c>
      <c r="C3" s="24" t="s">
        <v>23</v>
      </c>
    </row>
    <row r="4" spans="1:18" ht="15.5" x14ac:dyDescent="0.35">
      <c r="B4" s="24"/>
    </row>
    <row r="5" spans="1:18" ht="21" x14ac:dyDescent="0.5">
      <c r="A5" s="15"/>
      <c r="B5" s="20" t="s">
        <v>24</v>
      </c>
      <c r="C5" s="70"/>
      <c r="D5" s="70"/>
      <c r="E5" s="70"/>
      <c r="F5" s="70"/>
      <c r="G5" s="70"/>
      <c r="H5" s="70"/>
    </row>
    <row r="6" spans="1:18" ht="15.75" customHeight="1" x14ac:dyDescent="0.35">
      <c r="C6" s="107" t="s">
        <v>68</v>
      </c>
      <c r="D6" s="107"/>
      <c r="E6" s="107"/>
      <c r="F6" s="107"/>
      <c r="G6" s="107"/>
      <c r="H6" s="70"/>
      <c r="I6" s="33"/>
      <c r="R6" s="35"/>
    </row>
    <row r="7" spans="1:18" ht="89.25" customHeight="1" x14ac:dyDescent="0.35">
      <c r="C7" s="107"/>
      <c r="D7" s="107"/>
      <c r="E7" s="107"/>
      <c r="F7" s="107"/>
      <c r="G7" s="107"/>
      <c r="H7" s="70"/>
      <c r="R7" s="22"/>
    </row>
    <row r="8" spans="1:18" ht="50.25" customHeight="1" x14ac:dyDescent="0.5">
      <c r="A8" s="38"/>
      <c r="B8" s="20" t="s">
        <v>32</v>
      </c>
      <c r="F8" s="28" t="s">
        <v>33</v>
      </c>
      <c r="L8" s="20" t="s">
        <v>34</v>
      </c>
      <c r="P8" s="28" t="s">
        <v>33</v>
      </c>
    </row>
    <row r="9" spans="1:18" s="35" customFormat="1" ht="21" x14ac:dyDescent="0.5">
      <c r="A9" s="7"/>
      <c r="B9" s="7"/>
      <c r="L9" s="85"/>
      <c r="M9" s="62"/>
      <c r="P9" s="85"/>
    </row>
    <row r="10" spans="1:18" ht="66.75" customHeight="1" x14ac:dyDescent="0.35">
      <c r="A10" s="16"/>
      <c r="B10" s="108" t="s">
        <v>51</v>
      </c>
      <c r="C10" s="108"/>
      <c r="D10" s="40" t="s">
        <v>28</v>
      </c>
      <c r="E10" s="40" t="s">
        <v>29</v>
      </c>
      <c r="F10" s="40" t="s">
        <v>30</v>
      </c>
      <c r="G10" s="40" t="s">
        <v>31</v>
      </c>
      <c r="L10" s="32"/>
      <c r="N10" s="34" t="s">
        <v>40</v>
      </c>
      <c r="O10" s="34" t="s">
        <v>41</v>
      </c>
      <c r="P10" s="34" t="s">
        <v>42</v>
      </c>
      <c r="Q10" s="34" t="s">
        <v>43</v>
      </c>
    </row>
    <row r="11" spans="1:18" ht="57.75" customHeight="1" x14ac:dyDescent="0.35">
      <c r="A11" s="12"/>
      <c r="B11" s="103" t="s">
        <v>88</v>
      </c>
      <c r="C11" s="103"/>
      <c r="D11" s="44"/>
      <c r="E11" s="44"/>
      <c r="F11" s="44"/>
      <c r="G11" s="96"/>
      <c r="L11" s="103" t="s">
        <v>92</v>
      </c>
      <c r="M11" s="103"/>
      <c r="N11" s="37"/>
      <c r="O11" s="37"/>
      <c r="P11" s="37"/>
      <c r="Q11" s="37"/>
    </row>
    <row r="12" spans="1:18" ht="53.25" customHeight="1" x14ac:dyDescent="0.35">
      <c r="A12" s="12"/>
      <c r="B12" s="32"/>
      <c r="C12" s="66"/>
      <c r="D12" s="47"/>
      <c r="E12" s="47"/>
      <c r="F12" s="47"/>
      <c r="G12" s="47"/>
      <c r="L12" s="106" t="s">
        <v>91</v>
      </c>
      <c r="M12" s="106"/>
      <c r="N12" s="39"/>
      <c r="O12" s="39"/>
      <c r="P12" s="39"/>
      <c r="Q12" s="39"/>
    </row>
    <row r="13" spans="1:18" ht="60.75" customHeight="1" x14ac:dyDescent="0.35">
      <c r="A13" s="48"/>
      <c r="B13" s="103" t="s">
        <v>89</v>
      </c>
      <c r="C13" s="103"/>
      <c r="D13" s="44"/>
      <c r="E13" s="44"/>
      <c r="F13" s="44"/>
      <c r="G13" s="96"/>
      <c r="L13" s="103" t="s">
        <v>25</v>
      </c>
      <c r="M13" s="103"/>
      <c r="N13" s="19">
        <f>SUM(N11:N12)</f>
        <v>0</v>
      </c>
      <c r="O13" s="19">
        <f t="shared" ref="O13:Q13" si="0">SUM(O11:O12)</f>
        <v>0</v>
      </c>
      <c r="P13" s="19">
        <f t="shared" si="0"/>
        <v>0</v>
      </c>
      <c r="Q13" s="19">
        <f t="shared" si="0"/>
        <v>0</v>
      </c>
    </row>
    <row r="14" spans="1:18" ht="55.5" customHeight="1" x14ac:dyDescent="0.35">
      <c r="B14" s="32"/>
      <c r="C14" s="56" t="s">
        <v>52</v>
      </c>
      <c r="D14" s="51"/>
      <c r="E14" s="51"/>
      <c r="F14" s="51"/>
      <c r="G14" s="51"/>
      <c r="L14" s="101" t="s">
        <v>36</v>
      </c>
      <c r="M14" s="101"/>
      <c r="N14" s="43"/>
      <c r="O14" s="43"/>
      <c r="P14" s="43"/>
      <c r="Q14" s="43"/>
    </row>
    <row r="15" spans="1:18" ht="40.5" customHeight="1" x14ac:dyDescent="0.35">
      <c r="A15" s="12"/>
      <c r="B15" s="32"/>
      <c r="C15" s="56" t="s">
        <v>53</v>
      </c>
      <c r="D15" s="12">
        <f t="shared" ref="D15:E15" si="1">SUM(D13:D14)</f>
        <v>0</v>
      </c>
      <c r="E15" s="12">
        <f t="shared" si="1"/>
        <v>0</v>
      </c>
      <c r="F15" s="12">
        <f>SUM(F13:F14)</f>
        <v>0</v>
      </c>
      <c r="G15" s="12">
        <f>SUM(G13:G14)</f>
        <v>0</v>
      </c>
      <c r="L15" s="104" t="s">
        <v>37</v>
      </c>
      <c r="M15" s="104"/>
      <c r="N15" s="93">
        <f>N13*N14</f>
        <v>0</v>
      </c>
      <c r="O15" s="93">
        <f t="shared" ref="O15:Q15" si="2">O13*O14</f>
        <v>0</v>
      </c>
      <c r="P15" s="93">
        <f t="shared" si="2"/>
        <v>0</v>
      </c>
      <c r="Q15" s="93">
        <f t="shared" si="2"/>
        <v>0</v>
      </c>
    </row>
    <row r="16" spans="1:18" ht="40.5" customHeight="1" x14ac:dyDescent="0.35">
      <c r="A16" s="12"/>
      <c r="B16" s="101" t="s">
        <v>54</v>
      </c>
      <c r="C16" s="103"/>
      <c r="D16" s="17" t="e">
        <f t="shared" ref="D16:E16" si="3">D11/D15</f>
        <v>#DIV/0!</v>
      </c>
      <c r="E16" s="17" t="e">
        <f t="shared" si="3"/>
        <v>#DIV/0!</v>
      </c>
      <c r="F16" s="17" t="e">
        <f>F11/F15</f>
        <v>#DIV/0!</v>
      </c>
      <c r="G16" s="17" t="e">
        <f>G11/G15</f>
        <v>#DIV/0!</v>
      </c>
      <c r="L16" s="67"/>
      <c r="M16" s="67"/>
      <c r="N16" s="46"/>
      <c r="O16" s="46"/>
      <c r="P16" s="46"/>
      <c r="Q16" s="46"/>
    </row>
    <row r="17" spans="1:17" ht="43.5" customHeight="1" x14ac:dyDescent="0.35">
      <c r="B17" s="103" t="s">
        <v>55</v>
      </c>
      <c r="C17" s="103"/>
      <c r="D17" s="55"/>
      <c r="E17" s="55"/>
      <c r="F17" s="55"/>
      <c r="G17" s="55"/>
      <c r="L17" s="101" t="s">
        <v>38</v>
      </c>
      <c r="M17" s="101"/>
      <c r="N17" s="43"/>
      <c r="O17" s="43"/>
      <c r="P17" s="43"/>
      <c r="Q17" s="43"/>
    </row>
    <row r="18" spans="1:17" ht="53.25" customHeight="1" x14ac:dyDescent="0.35">
      <c r="A18" s="12"/>
      <c r="B18" s="103" t="s">
        <v>26</v>
      </c>
      <c r="C18" s="103"/>
      <c r="D18" s="94" t="e">
        <f>D16*(1 +D17)</f>
        <v>#DIV/0!</v>
      </c>
      <c r="E18" s="94" t="e">
        <f t="shared" ref="E18:G18" si="4">E16*(1 +E17)</f>
        <v>#DIV/0!</v>
      </c>
      <c r="F18" s="94" t="e">
        <f t="shared" si="4"/>
        <v>#DIV/0!</v>
      </c>
      <c r="G18" s="94" t="e">
        <f t="shared" si="4"/>
        <v>#DIV/0!</v>
      </c>
      <c r="L18" s="105" t="s">
        <v>39</v>
      </c>
      <c r="M18" s="105"/>
      <c r="N18" s="95">
        <f>N15*N17</f>
        <v>0</v>
      </c>
      <c r="O18" s="95">
        <f>O15*O17</f>
        <v>0</v>
      </c>
      <c r="P18" s="95">
        <f>P15*P17</f>
        <v>0</v>
      </c>
      <c r="Q18" s="95">
        <f>Q15*Q17</f>
        <v>0</v>
      </c>
    </row>
    <row r="19" spans="1:17" ht="60" customHeight="1" x14ac:dyDescent="0.35">
      <c r="A19" s="12"/>
      <c r="B19" s="32"/>
      <c r="C19" s="22"/>
      <c r="L19" s="32"/>
      <c r="Q19" s="25"/>
    </row>
    <row r="20" spans="1:17" ht="42.75" customHeight="1" x14ac:dyDescent="0.35">
      <c r="B20" s="101" t="s">
        <v>69</v>
      </c>
      <c r="C20" s="101"/>
      <c r="D20" s="47">
        <f>D11</f>
        <v>0</v>
      </c>
      <c r="E20" s="47">
        <f t="shared" ref="E20:G20" si="5">E11</f>
        <v>0</v>
      </c>
      <c r="F20" s="47">
        <f t="shared" si="5"/>
        <v>0</v>
      </c>
      <c r="G20" s="47">
        <f t="shared" si="5"/>
        <v>0</v>
      </c>
    </row>
    <row r="21" spans="1:17" ht="51.75" customHeight="1" x14ac:dyDescent="0.35">
      <c r="B21" s="101" t="s">
        <v>90</v>
      </c>
      <c r="C21" s="101"/>
      <c r="D21" s="51"/>
      <c r="E21" s="51"/>
      <c r="F21" s="51"/>
      <c r="G21" s="51"/>
    </row>
    <row r="22" spans="1:17" ht="38.25" customHeight="1" x14ac:dyDescent="0.35">
      <c r="B22" s="101" t="s">
        <v>27</v>
      </c>
      <c r="C22" s="101"/>
      <c r="D22" s="94" t="e">
        <f>D21/D20</f>
        <v>#DIV/0!</v>
      </c>
      <c r="E22" s="94" t="e">
        <f t="shared" ref="E22:G22" si="6">E21/E20</f>
        <v>#DIV/0!</v>
      </c>
      <c r="F22" s="94" t="e">
        <f t="shared" si="6"/>
        <v>#DIV/0!</v>
      </c>
      <c r="G22" s="94" t="e">
        <f t="shared" si="6"/>
        <v>#DIV/0!</v>
      </c>
    </row>
    <row r="23" spans="1:17" s="35" customFormat="1" x14ac:dyDescent="0.35">
      <c r="A23" s="7"/>
      <c r="B23" s="30"/>
      <c r="C23" s="21"/>
      <c r="D23" s="21"/>
      <c r="E23" s="21"/>
      <c r="F23" s="21"/>
      <c r="G23" s="21"/>
      <c r="H23" s="21"/>
      <c r="I23" s="21"/>
      <c r="L23" s="22"/>
      <c r="M23" s="22"/>
      <c r="N23" s="21"/>
      <c r="O23" s="21"/>
      <c r="P23" s="21"/>
      <c r="Q23" s="21"/>
    </row>
    <row r="24" spans="1:17" ht="98.25" customHeight="1" x14ac:dyDescent="0.35">
      <c r="B24" s="102" t="s">
        <v>85</v>
      </c>
      <c r="C24" s="102"/>
      <c r="D24" s="51"/>
      <c r="E24" s="51"/>
      <c r="F24" s="51"/>
      <c r="G24" s="51"/>
    </row>
    <row r="25" spans="1:17" ht="48" customHeight="1" x14ac:dyDescent="0.5">
      <c r="B25" s="20" t="s">
        <v>46</v>
      </c>
      <c r="C25" s="35"/>
      <c r="D25" s="35"/>
      <c r="E25" s="35"/>
      <c r="F25" s="35"/>
      <c r="G25" s="35"/>
    </row>
    <row r="26" spans="1:17" x14ac:dyDescent="0.35">
      <c r="H26" s="35"/>
      <c r="I26" s="35"/>
    </row>
    <row r="28" spans="1:17" x14ac:dyDescent="0.35">
      <c r="L28" s="62"/>
      <c r="M28" s="62"/>
      <c r="N28" s="35"/>
      <c r="O28" s="35"/>
      <c r="P28" s="35"/>
      <c r="Q28" s="35"/>
    </row>
  </sheetData>
  <mergeCells count="18">
    <mergeCell ref="C6:G7"/>
    <mergeCell ref="B10:C10"/>
    <mergeCell ref="B20:C20"/>
    <mergeCell ref="B21:C21"/>
    <mergeCell ref="B22:C22"/>
    <mergeCell ref="L17:M17"/>
    <mergeCell ref="B24:C24"/>
    <mergeCell ref="L14:M14"/>
    <mergeCell ref="B11:C11"/>
    <mergeCell ref="L15:M15"/>
    <mergeCell ref="B13:C13"/>
    <mergeCell ref="B18:C18"/>
    <mergeCell ref="L18:M18"/>
    <mergeCell ref="B16:C16"/>
    <mergeCell ref="B17:C17"/>
    <mergeCell ref="L11:M11"/>
    <mergeCell ref="L12:M12"/>
    <mergeCell ref="L13:M13"/>
  </mergeCells>
  <hyperlinks>
    <hyperlink ref="B3" r:id="rId1"/>
  </hyperlinks>
  <pageMargins left="0.7" right="0.7" top="0.75" bottom="0.75" header="0.3" footer="0.3"/>
  <pageSetup scale="69" orientation="landscape" horizontalDpi="1200" verticalDpi="1200" r:id="rId2"/>
  <rowBreaks count="1" manualBreakCount="1">
    <brk id="18" max="16383" man="1"/>
  </rowBreaks>
  <colBreaks count="1" manualBreakCount="1">
    <brk id="9" max="1048575" man="1"/>
  </colBreaks>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28"/>
  <sheetViews>
    <sheetView zoomScale="40" zoomScaleNormal="40" workbookViewId="0">
      <selection activeCell="P8" sqref="J1:P1048576"/>
    </sheetView>
  </sheetViews>
  <sheetFormatPr defaultColWidth="9.1796875" defaultRowHeight="14.5" x14ac:dyDescent="0.35"/>
  <cols>
    <col min="1" max="1" width="3.81640625" style="7" customWidth="1"/>
    <col min="2" max="2" width="39.54296875" style="30" customWidth="1"/>
    <col min="3" max="7" width="16.81640625" style="21" customWidth="1"/>
    <col min="8" max="8" width="9.1796875" style="21"/>
    <col min="9" max="9" width="12.81640625" style="21" customWidth="1"/>
    <col min="10" max="10" width="55" style="21" customWidth="1"/>
    <col min="11" max="16" width="16.81640625" style="21" customWidth="1"/>
    <col min="17" max="18" width="9.1796875" style="21"/>
    <col min="19" max="19" width="46.1796875" style="22" customWidth="1"/>
    <col min="20" max="20" width="9.1796875" style="22"/>
    <col min="21" max="24" width="16.81640625" style="21" customWidth="1"/>
    <col min="25" max="26" width="9.1796875" style="21"/>
    <col min="27" max="27" width="63.1796875" style="21" bestFit="1" customWidth="1"/>
    <col min="28" max="32" width="16.81640625" style="21" customWidth="1"/>
    <col min="33" max="16384" width="9.1796875" style="21"/>
  </cols>
  <sheetData>
    <row r="1" spans="1:32" ht="29.25" customHeight="1" x14ac:dyDescent="0.5">
      <c r="B1" s="63" t="s">
        <v>47</v>
      </c>
      <c r="C1" s="64"/>
      <c r="D1" s="64"/>
      <c r="E1" s="64"/>
      <c r="F1" s="64"/>
      <c r="G1" s="64"/>
      <c r="H1" s="64"/>
      <c r="I1" s="64"/>
      <c r="J1" s="64"/>
      <c r="K1" s="64"/>
      <c r="L1" s="64"/>
      <c r="M1" s="64"/>
      <c r="N1" s="64"/>
    </row>
    <row r="2" spans="1:32" ht="15.5" x14ac:dyDescent="0.35">
      <c r="B2" s="23" t="s">
        <v>0</v>
      </c>
      <c r="C2" s="24" t="s">
        <v>23</v>
      </c>
    </row>
    <row r="3" spans="1:32" ht="15.5" x14ac:dyDescent="0.35">
      <c r="B3" s="24"/>
      <c r="C3" s="24"/>
    </row>
    <row r="4" spans="1:32" ht="15.5" x14ac:dyDescent="0.35">
      <c r="B4" s="24"/>
    </row>
    <row r="5" spans="1:32" ht="21.5" thickBot="1" x14ac:dyDescent="0.55000000000000004">
      <c r="A5" s="15"/>
      <c r="B5" s="20" t="s">
        <v>24</v>
      </c>
      <c r="C5" s="70"/>
      <c r="D5" s="70"/>
      <c r="E5" s="70"/>
      <c r="F5" s="70"/>
      <c r="G5" s="70"/>
      <c r="H5" s="70"/>
      <c r="J5" s="71" t="s">
        <v>57</v>
      </c>
      <c r="K5" s="30"/>
      <c r="L5" s="30"/>
      <c r="M5" s="30"/>
      <c r="N5" s="30"/>
      <c r="S5" s="20" t="s">
        <v>34</v>
      </c>
      <c r="W5" s="28" t="s">
        <v>33</v>
      </c>
      <c r="AA5" s="71" t="s">
        <v>64</v>
      </c>
    </row>
    <row r="6" spans="1:32" ht="60.75" customHeight="1" x14ac:dyDescent="0.45">
      <c r="C6" s="115" t="s">
        <v>67</v>
      </c>
      <c r="D6" s="115"/>
      <c r="E6" s="115"/>
      <c r="F6" s="115"/>
      <c r="G6" s="115"/>
      <c r="H6" s="70"/>
      <c r="I6" s="33"/>
      <c r="J6" s="26" t="s">
        <v>1</v>
      </c>
      <c r="K6" s="27"/>
      <c r="L6" s="27"/>
      <c r="M6" s="27"/>
      <c r="N6" s="27"/>
      <c r="O6" s="27" t="s">
        <v>2</v>
      </c>
      <c r="P6" s="8">
        <v>2019</v>
      </c>
      <c r="S6" s="32"/>
      <c r="U6" s="34" t="s">
        <v>40</v>
      </c>
      <c r="V6" s="34" t="s">
        <v>41</v>
      </c>
      <c r="W6" s="34" t="s">
        <v>42</v>
      </c>
      <c r="X6" s="34" t="s">
        <v>43</v>
      </c>
      <c r="Y6" s="35"/>
      <c r="AA6" s="26" t="s">
        <v>1</v>
      </c>
      <c r="AB6" s="27"/>
      <c r="AC6" s="27"/>
      <c r="AD6" s="27"/>
      <c r="AE6" s="27" t="s">
        <v>2</v>
      </c>
      <c r="AF6" s="8">
        <v>2019</v>
      </c>
    </row>
    <row r="7" spans="1:32" ht="58.5" customHeight="1" x14ac:dyDescent="0.45">
      <c r="C7" s="115"/>
      <c r="D7" s="115"/>
      <c r="E7" s="115"/>
      <c r="F7" s="115"/>
      <c r="G7" s="115"/>
      <c r="H7" s="70"/>
      <c r="J7" s="29" t="s">
        <v>3</v>
      </c>
      <c r="K7" s="30"/>
      <c r="L7" s="30"/>
      <c r="M7" s="30"/>
      <c r="N7" s="30"/>
      <c r="O7" s="31" t="s">
        <v>4</v>
      </c>
      <c r="P7" s="9" t="s">
        <v>22</v>
      </c>
      <c r="S7" s="103" t="s">
        <v>63</v>
      </c>
      <c r="T7" s="103"/>
      <c r="U7" s="37">
        <v>2869041</v>
      </c>
      <c r="V7" s="37">
        <v>5157257</v>
      </c>
      <c r="W7" s="37">
        <v>3617487</v>
      </c>
      <c r="X7" s="37">
        <v>2810317</v>
      </c>
      <c r="Y7" s="22"/>
      <c r="AA7" s="29" t="s">
        <v>3</v>
      </c>
      <c r="AB7" s="30"/>
      <c r="AC7" s="30"/>
      <c r="AD7" s="30"/>
      <c r="AE7" s="31" t="s">
        <v>4</v>
      </c>
      <c r="AF7" s="9" t="s">
        <v>22</v>
      </c>
    </row>
    <row r="8" spans="1:32" ht="50.25" customHeight="1" x14ac:dyDescent="0.5">
      <c r="A8" s="38"/>
      <c r="B8" s="20" t="s">
        <v>32</v>
      </c>
      <c r="F8" s="28" t="s">
        <v>33</v>
      </c>
      <c r="J8" s="29" t="s">
        <v>5</v>
      </c>
      <c r="K8" s="68"/>
      <c r="L8" s="68"/>
      <c r="M8" s="68"/>
      <c r="N8" s="68"/>
      <c r="O8" s="68"/>
      <c r="P8" s="69"/>
      <c r="S8" s="106" t="s">
        <v>84</v>
      </c>
      <c r="T8" s="106"/>
      <c r="U8" s="39">
        <v>1549099.8900000001</v>
      </c>
      <c r="V8" s="39">
        <v>2320765.65</v>
      </c>
      <c r="W8" s="39">
        <v>2532240.9</v>
      </c>
      <c r="X8" s="39">
        <v>1096023.6300000001</v>
      </c>
      <c r="AA8" s="29" t="s">
        <v>58</v>
      </c>
      <c r="AB8" s="68"/>
      <c r="AC8" s="68"/>
      <c r="AD8" s="68"/>
      <c r="AE8" s="68"/>
      <c r="AF8" s="69"/>
    </row>
    <row r="9" spans="1:32" ht="40.5" customHeight="1" x14ac:dyDescent="0.35">
      <c r="J9" s="112" t="s">
        <v>48</v>
      </c>
      <c r="K9" s="113"/>
      <c r="L9" s="113"/>
      <c r="M9" s="113"/>
      <c r="N9" s="113"/>
      <c r="O9" s="113"/>
      <c r="P9" s="114"/>
      <c r="S9" s="103" t="s">
        <v>25</v>
      </c>
      <c r="T9" s="103"/>
      <c r="U9" s="19">
        <f>SUM(U7:U8)</f>
        <v>4418140.8900000006</v>
      </c>
      <c r="V9" s="19">
        <f t="shared" ref="V9:X9" si="0">SUM(V7:V8)</f>
        <v>7478022.6500000004</v>
      </c>
      <c r="W9" s="19">
        <f t="shared" si="0"/>
        <v>6149727.9000000004</v>
      </c>
      <c r="X9" s="19">
        <f t="shared" si="0"/>
        <v>3906340.63</v>
      </c>
      <c r="AA9" s="109" t="s">
        <v>59</v>
      </c>
      <c r="AB9" s="110"/>
      <c r="AC9" s="110"/>
      <c r="AD9" s="110"/>
      <c r="AE9" s="110"/>
      <c r="AF9" s="111"/>
    </row>
    <row r="10" spans="1:32" ht="66.75" customHeight="1" x14ac:dyDescent="0.35">
      <c r="A10" s="16"/>
      <c r="B10" s="108" t="s">
        <v>51</v>
      </c>
      <c r="C10" s="108"/>
      <c r="D10" s="40" t="s">
        <v>28</v>
      </c>
      <c r="E10" s="40" t="s">
        <v>29</v>
      </c>
      <c r="F10" s="40" t="s">
        <v>30</v>
      </c>
      <c r="G10" s="40" t="s">
        <v>31</v>
      </c>
      <c r="J10" s="41" t="s">
        <v>6</v>
      </c>
      <c r="K10" s="42" t="s">
        <v>7</v>
      </c>
      <c r="L10" s="42" t="s">
        <v>8</v>
      </c>
      <c r="M10" s="42" t="s">
        <v>9</v>
      </c>
      <c r="N10" s="42" t="s">
        <v>10</v>
      </c>
      <c r="O10" s="42" t="s">
        <v>11</v>
      </c>
      <c r="P10" s="11" t="s">
        <v>12</v>
      </c>
      <c r="S10" s="101" t="s">
        <v>77</v>
      </c>
      <c r="T10" s="101"/>
      <c r="U10" s="43">
        <v>0.61329999999999996</v>
      </c>
      <c r="V10" s="43">
        <v>0.59830000000000005</v>
      </c>
      <c r="W10" s="43">
        <v>0.61329999999999996</v>
      </c>
      <c r="X10" s="43">
        <v>0.62609999999999999</v>
      </c>
      <c r="AA10" s="72" t="s">
        <v>6</v>
      </c>
      <c r="AB10" s="42" t="s">
        <v>7</v>
      </c>
      <c r="AC10" s="42" t="s">
        <v>8</v>
      </c>
      <c r="AD10" s="42" t="s">
        <v>9</v>
      </c>
      <c r="AE10" s="42" t="s">
        <v>10</v>
      </c>
      <c r="AF10" s="73" t="s">
        <v>11</v>
      </c>
    </row>
    <row r="11" spans="1:32" ht="41.25" customHeight="1" x14ac:dyDescent="0.35">
      <c r="A11" s="12"/>
      <c r="B11" s="103" t="s">
        <v>49</v>
      </c>
      <c r="C11" s="103"/>
      <c r="D11" s="44">
        <v>2850000</v>
      </c>
      <c r="E11" s="44">
        <v>3000000</v>
      </c>
      <c r="F11" s="44">
        <v>3125000</v>
      </c>
      <c r="G11" s="44">
        <v>3125000</v>
      </c>
      <c r="J11" s="79" t="s">
        <v>13</v>
      </c>
      <c r="K11" s="12">
        <v>3250750</v>
      </c>
      <c r="L11" s="45">
        <v>3125000</v>
      </c>
      <c r="M11" s="45">
        <v>4810500</v>
      </c>
      <c r="N11" s="45">
        <v>3650900</v>
      </c>
      <c r="O11" s="45">
        <v>3250750</v>
      </c>
      <c r="P11" s="13">
        <v>14837150</v>
      </c>
      <c r="S11" s="104" t="s">
        <v>37</v>
      </c>
      <c r="T11" s="104"/>
      <c r="U11" s="46">
        <f>U9*U10</f>
        <v>2709645.8078370001</v>
      </c>
      <c r="V11" s="46">
        <f t="shared" ref="V11:X11" si="1">V9*V10</f>
        <v>4474100.9514950011</v>
      </c>
      <c r="W11" s="46">
        <f t="shared" si="1"/>
        <v>3771628.1210699999</v>
      </c>
      <c r="X11" s="46">
        <f t="shared" si="1"/>
        <v>2445759.8684429997</v>
      </c>
      <c r="AA11" s="74" t="s">
        <v>60</v>
      </c>
      <c r="AB11" s="32"/>
      <c r="AC11" s="30"/>
      <c r="AD11" s="30"/>
      <c r="AE11" s="30"/>
      <c r="AF11" s="75"/>
    </row>
    <row r="12" spans="1:32" x14ac:dyDescent="0.35">
      <c r="A12" s="12"/>
      <c r="B12" s="32"/>
      <c r="C12" s="66"/>
      <c r="D12" s="47"/>
      <c r="E12" s="47"/>
      <c r="F12" s="47"/>
      <c r="G12" s="47"/>
      <c r="J12" s="79" t="s">
        <v>14</v>
      </c>
      <c r="K12" s="12">
        <v>515750</v>
      </c>
      <c r="L12" s="45">
        <v>475500</v>
      </c>
      <c r="M12" s="45">
        <v>550350</v>
      </c>
      <c r="N12" s="45">
        <v>410300</v>
      </c>
      <c r="O12" s="45">
        <v>515750</v>
      </c>
      <c r="P12" s="13">
        <v>1951900</v>
      </c>
      <c r="S12" s="86"/>
      <c r="T12" s="86"/>
      <c r="U12" s="46"/>
      <c r="V12" s="46"/>
      <c r="W12" s="46"/>
      <c r="X12" s="46"/>
      <c r="AA12" s="36" t="s">
        <v>61</v>
      </c>
      <c r="AB12" s="12">
        <v>2810317</v>
      </c>
      <c r="AC12" s="45">
        <v>2869041</v>
      </c>
      <c r="AD12" s="45">
        <v>5157257</v>
      </c>
      <c r="AE12" s="45">
        <v>3617487</v>
      </c>
      <c r="AF12" s="91">
        <v>2810317</v>
      </c>
    </row>
    <row r="13" spans="1:32" ht="57" customHeight="1" thickBot="1" x14ac:dyDescent="0.4">
      <c r="A13" s="48"/>
      <c r="B13" s="103" t="s">
        <v>50</v>
      </c>
      <c r="C13" s="103"/>
      <c r="D13" s="44">
        <v>1935556.5459999999</v>
      </c>
      <c r="E13" s="44">
        <v>1975057.7</v>
      </c>
      <c r="F13" s="44">
        <v>2015365</v>
      </c>
      <c r="G13" s="44">
        <v>2095979.6</v>
      </c>
      <c r="J13" s="79" t="s">
        <v>15</v>
      </c>
      <c r="K13" s="49">
        <f t="shared" ref="K13:P13" si="2">+K12/K11</f>
        <v>0.15865569483965239</v>
      </c>
      <c r="L13" s="49">
        <f t="shared" si="2"/>
        <v>0.15215999999999999</v>
      </c>
      <c r="M13" s="49">
        <f t="shared" si="2"/>
        <v>0.11440598690364827</v>
      </c>
      <c r="N13" s="49">
        <f t="shared" si="2"/>
        <v>0.1123832479662549</v>
      </c>
      <c r="O13" s="49">
        <f t="shared" si="2"/>
        <v>0.15865569483965239</v>
      </c>
      <c r="P13" s="50">
        <f t="shared" si="2"/>
        <v>0.13155491452199378</v>
      </c>
      <c r="S13" s="86"/>
      <c r="T13" s="86"/>
      <c r="U13" s="46"/>
      <c r="V13" s="46"/>
      <c r="W13" s="46"/>
      <c r="X13" s="46"/>
      <c r="AA13" s="76" t="s">
        <v>62</v>
      </c>
      <c r="AB13" s="3">
        <v>1873439</v>
      </c>
      <c r="AC13" s="54">
        <v>1912469</v>
      </c>
      <c r="AD13" s="54">
        <v>3437930</v>
      </c>
      <c r="AE13" s="54">
        <v>2411374</v>
      </c>
      <c r="AF13" s="92">
        <v>1873439</v>
      </c>
    </row>
    <row r="14" spans="1:32" ht="33" customHeight="1" thickBot="1" x14ac:dyDescent="0.4">
      <c r="B14" s="32"/>
      <c r="C14" s="56" t="s">
        <v>52</v>
      </c>
      <c r="D14" s="51">
        <v>3065908.3909999998</v>
      </c>
      <c r="E14" s="51">
        <v>3160730.3</v>
      </c>
      <c r="F14" s="51">
        <v>3225235</v>
      </c>
      <c r="G14" s="51">
        <v>3354244.4</v>
      </c>
      <c r="J14" s="80"/>
      <c r="K14" s="30"/>
      <c r="L14" s="30"/>
      <c r="M14" s="30"/>
      <c r="N14" s="30"/>
      <c r="O14" s="30"/>
      <c r="P14" s="10"/>
      <c r="S14" s="101" t="s">
        <v>38</v>
      </c>
      <c r="T14" s="101"/>
      <c r="U14" s="43">
        <v>0.14052631578947369</v>
      </c>
      <c r="V14" s="43">
        <v>0.14052631578947369</v>
      </c>
      <c r="W14" s="43">
        <v>0.16678333333333334</v>
      </c>
      <c r="X14" s="43">
        <v>9.1296000000000002E-2</v>
      </c>
    </row>
    <row r="15" spans="1:32" ht="63" customHeight="1" x14ac:dyDescent="0.35">
      <c r="A15" s="12"/>
      <c r="B15" s="32"/>
      <c r="C15" s="56" t="s">
        <v>53</v>
      </c>
      <c r="D15" s="12">
        <f t="shared" ref="D15:E15" si="3">SUM(D13:D14)</f>
        <v>5001464.9369999999</v>
      </c>
      <c r="E15" s="12">
        <f t="shared" si="3"/>
        <v>5135788</v>
      </c>
      <c r="F15" s="12">
        <f>SUM(F13:F14)</f>
        <v>5240600</v>
      </c>
      <c r="G15" s="12">
        <f>SUM(G13:G14)</f>
        <v>5450224</v>
      </c>
      <c r="J15" s="81" t="s">
        <v>16</v>
      </c>
      <c r="K15" s="1">
        <v>2445759.8684429997</v>
      </c>
      <c r="L15" s="52">
        <v>2709645</v>
      </c>
      <c r="M15" s="52">
        <v>4474100</v>
      </c>
      <c r="N15" s="52">
        <v>3771628</v>
      </c>
      <c r="O15" s="52">
        <v>2445759</v>
      </c>
      <c r="P15" s="2"/>
      <c r="S15" s="105" t="s">
        <v>39</v>
      </c>
      <c r="T15" s="105"/>
      <c r="U15" s="53">
        <f>U11*U14</f>
        <v>380776.54246972583</v>
      </c>
      <c r="V15" s="53">
        <f>V11*V14</f>
        <v>628728.9231837712</v>
      </c>
      <c r="W15" s="53">
        <f>W11*W14</f>
        <v>629044.71012579149</v>
      </c>
      <c r="X15" s="53">
        <f>X11*X14</f>
        <v>223288.09294937211</v>
      </c>
      <c r="AC15" s="25"/>
      <c r="AD15" s="25"/>
      <c r="AE15" s="25"/>
      <c r="AF15" s="25"/>
    </row>
    <row r="16" spans="1:32" ht="47.25" customHeight="1" thickBot="1" x14ac:dyDescent="0.4">
      <c r="A16" s="12"/>
      <c r="B16" s="101" t="s">
        <v>54</v>
      </c>
      <c r="C16" s="103"/>
      <c r="D16" s="17">
        <f t="shared" ref="D16:E16" si="4">D11/D15</f>
        <v>0.56983304609738983</v>
      </c>
      <c r="E16" s="17">
        <f t="shared" si="4"/>
        <v>0.58413626107619709</v>
      </c>
      <c r="F16" s="17">
        <f>F11/F15</f>
        <v>0.59630576651528455</v>
      </c>
      <c r="G16" s="17">
        <f>G11/G15</f>
        <v>0.57337092934161971</v>
      </c>
      <c r="J16" s="82" t="s">
        <v>17</v>
      </c>
      <c r="K16" s="3">
        <v>267725</v>
      </c>
      <c r="L16" s="54">
        <v>380776</v>
      </c>
      <c r="M16" s="54">
        <v>628728</v>
      </c>
      <c r="N16" s="54">
        <v>629044</v>
      </c>
      <c r="O16" s="54">
        <v>223288</v>
      </c>
      <c r="P16" s="4"/>
      <c r="S16" s="32"/>
      <c r="X16" s="25"/>
    </row>
    <row r="17" spans="1:32" ht="58.5" customHeight="1" x14ac:dyDescent="0.35">
      <c r="B17" s="103" t="s">
        <v>55</v>
      </c>
      <c r="C17" s="103"/>
      <c r="D17" s="55">
        <v>0.05</v>
      </c>
      <c r="E17" s="55">
        <v>0.05</v>
      </c>
      <c r="F17" s="55">
        <v>0.05</v>
      </c>
      <c r="G17" s="55">
        <v>0.05</v>
      </c>
      <c r="J17" s="78"/>
      <c r="K17" s="30"/>
      <c r="L17" s="7"/>
      <c r="M17" s="7"/>
      <c r="N17" s="7"/>
      <c r="O17" s="7"/>
      <c r="P17" s="10"/>
    </row>
    <row r="18" spans="1:32" ht="38.25" customHeight="1" x14ac:dyDescent="0.35">
      <c r="A18" s="12"/>
      <c r="B18" s="103" t="s">
        <v>26</v>
      </c>
      <c r="C18" s="103"/>
      <c r="D18" s="18">
        <f>D16*(1 +D17)</f>
        <v>0.59832469840225933</v>
      </c>
      <c r="E18" s="18">
        <f t="shared" ref="E18:G18" si="5">E16*(1 +E17)</f>
        <v>0.61334307413000699</v>
      </c>
      <c r="F18" s="18">
        <f t="shared" si="5"/>
        <v>0.62612105484104885</v>
      </c>
      <c r="G18" s="18">
        <f t="shared" si="5"/>
        <v>0.60203947580870076</v>
      </c>
      <c r="J18" s="78" t="s">
        <v>18</v>
      </c>
      <c r="K18" s="14">
        <f>IF($P$7="March 31",N18,IF($P$7="June 30",O18,(IF($P$7="September 30",L18,(IF($P$7="December 31",M18,0))))))</f>
        <v>804991</v>
      </c>
      <c r="L18" s="12">
        <f t="shared" ref="L18:O19" si="6">+L11-L15</f>
        <v>415355</v>
      </c>
      <c r="M18" s="12">
        <f t="shared" si="6"/>
        <v>336400</v>
      </c>
      <c r="N18" s="12">
        <f t="shared" si="6"/>
        <v>-120728</v>
      </c>
      <c r="O18" s="12">
        <f t="shared" si="6"/>
        <v>804991</v>
      </c>
      <c r="P18" s="13"/>
    </row>
    <row r="19" spans="1:32" ht="40.5" customHeight="1" x14ac:dyDescent="0.35">
      <c r="A19" s="12"/>
      <c r="B19" s="32"/>
      <c r="C19" s="22"/>
      <c r="J19" s="78" t="s">
        <v>19</v>
      </c>
      <c r="K19" s="14">
        <f>IF($P$7="March 31",N19,IF($P$7="June 30",O19,(IF($P$7="September 30",L19,(IF($P$7="December 31",M19,0))))))</f>
        <v>292462</v>
      </c>
      <c r="L19" s="12">
        <f t="shared" si="6"/>
        <v>94724</v>
      </c>
      <c r="M19" s="12">
        <f t="shared" si="6"/>
        <v>-78378</v>
      </c>
      <c r="N19" s="12">
        <f t="shared" si="6"/>
        <v>-218744</v>
      </c>
      <c r="O19" s="12">
        <f t="shared" si="6"/>
        <v>292462</v>
      </c>
      <c r="P19" s="13"/>
    </row>
    <row r="20" spans="1:32" ht="15" thickBot="1" x14ac:dyDescent="0.4">
      <c r="B20" s="32"/>
      <c r="C20" s="22"/>
      <c r="J20" s="78"/>
      <c r="K20" s="30"/>
      <c r="L20" s="7"/>
      <c r="M20" s="7"/>
      <c r="N20" s="7"/>
      <c r="O20" s="7"/>
      <c r="P20" s="10"/>
    </row>
    <row r="21" spans="1:32" ht="25.5" customHeight="1" x14ac:dyDescent="0.35">
      <c r="B21" s="101" t="s">
        <v>69</v>
      </c>
      <c r="C21" s="101"/>
      <c r="D21" s="47">
        <f>D11</f>
        <v>2850000</v>
      </c>
      <c r="E21" s="47">
        <f t="shared" ref="E21:G21" si="7">E11</f>
        <v>3000000</v>
      </c>
      <c r="F21" s="47">
        <f t="shared" si="7"/>
        <v>3125000</v>
      </c>
      <c r="G21" s="47">
        <f t="shared" si="7"/>
        <v>3125000</v>
      </c>
      <c r="J21" s="81" t="s">
        <v>20</v>
      </c>
      <c r="K21" s="57">
        <v>0.60203947580870076</v>
      </c>
      <c r="L21" s="58"/>
      <c r="M21" s="58"/>
      <c r="N21" s="58"/>
      <c r="O21" s="58"/>
      <c r="P21" s="5"/>
    </row>
    <row r="22" spans="1:32" ht="56.25" customHeight="1" thickBot="1" x14ac:dyDescent="0.4">
      <c r="B22" s="101" t="s">
        <v>56</v>
      </c>
      <c r="C22" s="101"/>
      <c r="D22" s="51">
        <v>400500</v>
      </c>
      <c r="E22" s="51">
        <v>500350</v>
      </c>
      <c r="F22" s="51">
        <v>285300</v>
      </c>
      <c r="G22" s="51">
        <v>465750</v>
      </c>
      <c r="J22" s="82" t="s">
        <v>21</v>
      </c>
      <c r="K22" s="59">
        <v>0.14904000000000001</v>
      </c>
      <c r="L22" s="60"/>
      <c r="M22" s="60"/>
      <c r="N22" s="60"/>
      <c r="O22" s="60"/>
      <c r="P22" s="6"/>
    </row>
    <row r="23" spans="1:32" s="35" customFormat="1" ht="33.75" customHeight="1" x14ac:dyDescent="0.35">
      <c r="A23" s="7"/>
      <c r="B23" s="101" t="s">
        <v>27</v>
      </c>
      <c r="C23" s="101"/>
      <c r="D23" s="18">
        <f>D22/D21</f>
        <v>0.14052631578947369</v>
      </c>
      <c r="E23" s="18">
        <f t="shared" ref="E23:G23" si="8">E22/E21</f>
        <v>0.16678333333333334</v>
      </c>
      <c r="F23" s="18">
        <f t="shared" si="8"/>
        <v>9.1296000000000002E-2</v>
      </c>
      <c r="G23" s="18">
        <f t="shared" si="8"/>
        <v>0.14904000000000001</v>
      </c>
      <c r="H23" s="21"/>
      <c r="I23" s="21"/>
      <c r="J23" s="7"/>
      <c r="K23" s="61"/>
      <c r="L23" s="7"/>
      <c r="M23" s="7"/>
      <c r="N23" s="7"/>
      <c r="O23" s="7"/>
      <c r="P23" s="7"/>
      <c r="S23" s="22"/>
      <c r="T23" s="22"/>
      <c r="U23" s="21"/>
      <c r="V23" s="21"/>
      <c r="W23" s="21"/>
      <c r="X23" s="21"/>
      <c r="AA23" s="21"/>
      <c r="AB23" s="21"/>
      <c r="AC23" s="21"/>
      <c r="AD23" s="21"/>
      <c r="AE23" s="21"/>
      <c r="AF23" s="21"/>
    </row>
    <row r="25" spans="1:32" ht="103.5" customHeight="1" x14ac:dyDescent="0.35">
      <c r="B25" s="102" t="s">
        <v>86</v>
      </c>
      <c r="C25" s="102"/>
      <c r="D25" s="51"/>
      <c r="E25" s="51"/>
      <c r="F25" s="51"/>
      <c r="G25" s="51"/>
      <c r="S25" s="62"/>
      <c r="T25" s="62"/>
      <c r="U25" s="35"/>
      <c r="V25" s="35"/>
      <c r="W25" s="35"/>
      <c r="X25" s="35"/>
    </row>
    <row r="26" spans="1:32" x14ac:dyDescent="0.35">
      <c r="B26" s="7"/>
      <c r="C26" s="35"/>
      <c r="D26" s="35"/>
      <c r="E26" s="35"/>
      <c r="F26" s="35"/>
      <c r="G26" s="35"/>
      <c r="H26" s="35"/>
      <c r="I26" s="35"/>
    </row>
    <row r="28" spans="1:32" ht="21" x14ac:dyDescent="0.5">
      <c r="B28" s="20" t="s">
        <v>35</v>
      </c>
    </row>
  </sheetData>
  <sheetProtection algorithmName="SHA-512" hashValue="TTJrWQHd6TVnb7syvS1D7FJ+Lun4ctqP8vVltApeYypjvKTyafXBEHJ5CUpZVGTseQuqI+H9YUkTXWOb2scFTA==" saltValue="ZJz96S+6OEESdyth8miPlg==" spinCount="100000" sheet="1" objects="1" scenarios="1"/>
  <mergeCells count="20">
    <mergeCell ref="AA9:AF9"/>
    <mergeCell ref="B17:C17"/>
    <mergeCell ref="S7:T7"/>
    <mergeCell ref="S8:T8"/>
    <mergeCell ref="S9:T9"/>
    <mergeCell ref="S10:T10"/>
    <mergeCell ref="S11:T11"/>
    <mergeCell ref="S15:T15"/>
    <mergeCell ref="S14:T14"/>
    <mergeCell ref="B11:C11"/>
    <mergeCell ref="B13:C13"/>
    <mergeCell ref="B16:C16"/>
    <mergeCell ref="B10:C10"/>
    <mergeCell ref="J9:P9"/>
    <mergeCell ref="C6:G7"/>
    <mergeCell ref="B18:C18"/>
    <mergeCell ref="B25:C25"/>
    <mergeCell ref="B23:C23"/>
    <mergeCell ref="B21:C21"/>
    <mergeCell ref="B22:C22"/>
  </mergeCells>
  <hyperlinks>
    <hyperlink ref="B2" r:id="rId1"/>
  </hyperlinks>
  <pageMargins left="0.7" right="0.7" top="0.75" bottom="0.75" header="0.3" footer="0.3"/>
  <pageSetup scale="48" orientation="landscape" horizontalDpi="1200" verticalDpi="1200" r:id="rId2"/>
  <colBreaks count="2" manualBreakCount="2">
    <brk id="8" max="1048575" man="1"/>
    <brk id="16" max="1048575" man="1"/>
  </col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_x0020_title xmlns="9333e0c0-1495-4f6e-9f18-9c5629cbe005">
      <Url xsi:nil="true"/>
      <Description xsi:nil="true"/>
    </Document_x0020_title>
    <Chapter xmlns="9333e0c0-1495-4f6e-9f18-9c5629cbe005" xsi:nil="true"/>
    <Alpha_x002f_Number xmlns="9333e0c0-1495-4f6e-9f18-9c5629cbe005" xsi:nil="true"/>
    <Topic_x0020_Area xmlns="9333e0c0-1495-4f6e-9f18-9c5629cbe005">Accounts Receivable</Topic_x0020_Area>
    <Effective_x0020_Date xmlns="9333e0c0-1495-4f6e-9f18-9c5629cbe00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0E7A523623CB4F8C0C3CD503D8FBAF" ma:contentTypeVersion="10" ma:contentTypeDescription="Create a new document." ma:contentTypeScope="" ma:versionID="9b1f0a128b820d3fcb20353df2d8d6c3">
  <xsd:schema xmlns:xsd="http://www.w3.org/2001/XMLSchema" xmlns:xs="http://www.w3.org/2001/XMLSchema" xmlns:p="http://schemas.microsoft.com/office/2006/metadata/properties" xmlns:ns1="http://schemas.microsoft.com/sharepoint/v3" xmlns:ns2="9333e0c0-1495-4f6e-9f18-9c5629cbe005" xmlns:ns3="c11a4dd1-9999-41de-ad6b-508521c3559d" targetNamespace="http://schemas.microsoft.com/office/2006/metadata/properties" ma:root="true" ma:fieldsID="f0e6b6247e372e1f093a66a1bf209789" ns1:_="" ns2:_="" ns3:_="">
    <xsd:import namespace="http://schemas.microsoft.com/sharepoint/v3"/>
    <xsd:import namespace="9333e0c0-1495-4f6e-9f18-9c5629cbe005"/>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Topic_x0020_Area" minOccurs="0"/>
                <xsd:element ref="ns2:Chapter" minOccurs="0"/>
                <xsd:element ref="ns2:Alpha_x002f_Number" minOccurs="0"/>
                <xsd:element ref="ns2:Document_x0020_title" minOccurs="0"/>
                <xsd:element ref="ns3:SharedWithUsers" minOccurs="0"/>
                <xsd:element ref="ns2:Effective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33e0c0-1495-4f6e-9f18-9c5629cbe005" elementFormDefault="qualified">
    <xsd:import namespace="http://schemas.microsoft.com/office/2006/documentManagement/types"/>
    <xsd:import namespace="http://schemas.microsoft.com/office/infopath/2007/PartnerControls"/>
    <xsd:element name="Topic_x0020_Area" ma:index="10" nillable="true" ma:displayName="Topic" ma:format="Dropdown" ma:internalName="Topic_x0020_Area">
      <xsd:simpleType>
        <xsd:restriction base="dms:Choice">
          <xsd:enumeration value="OAM"/>
          <xsd:enumeration value="Forms"/>
          <xsd:enumeration value="Debt Disclosures"/>
          <xsd:enumeration value="General Disclosures"/>
          <xsd:enumeration value="SEFA Disclosures"/>
          <xsd:enumeration value="YEC"/>
          <xsd:enumeration value="Publications"/>
          <xsd:enumeration value="Reports"/>
          <xsd:enumeration value="Policies"/>
          <xsd:enumeration value="Training"/>
          <xsd:enumeration value="Statewide Balancing"/>
          <xsd:enumeration value="Accounts Receivable"/>
          <xsd:enumeration value="Security"/>
        </xsd:restriction>
      </xsd:simpleType>
    </xsd:element>
    <xsd:element name="Chapter" ma:index="11" nillable="true" ma:displayName="Chapter" ma:format="Dropdown" ma:internalName="Chapter">
      <xsd:simpleType>
        <xsd:union memberTypes="dms:Text">
          <xsd:simpleType>
            <xsd:restriction base="dms:Choice">
              <xsd:enumeration value="01 - Introduction"/>
              <xsd:enumeration value="05 - R*STARS"/>
              <xsd:enumeration value="10 - Internal control"/>
              <xsd:enumeration value="15 - Accounting &amp; financial reporting"/>
              <xsd:enumeration value="20 - Budgetary accounting &amp; reporting"/>
              <xsd:enumeration value="25 - Management accounting"/>
              <xsd:enumeration value="30 - Federal compliance"/>
              <xsd:enumeration value="35 - Accounts receivable management"/>
              <xsd:enumeration value="40 - Travel"/>
              <xsd:enumeration value="45 - Payroll"/>
              <xsd:enumeration value="50 - Tax issues"/>
              <xsd:enumeration value="55 - Other programs"/>
              <xsd:enumeration value="60 - Chart of accounts"/>
              <xsd:enumeration value="65 - Glossary"/>
              <xsd:enumeration value="70 - Agency lists"/>
              <xsd:enumeration value="75 - Forms"/>
              <xsd:enumeration value="A-G"/>
              <xsd:enumeration value="H- Sample of completed disclosure forms"/>
              <xsd:enumeration value="I- Forms"/>
            </xsd:restriction>
          </xsd:simpleType>
        </xsd:union>
      </xsd:simpleType>
    </xsd:element>
    <xsd:element name="Alpha_x002f_Number" ma:index="12" nillable="true" ma:displayName="Document ID" ma:internalName="Alpha_x002f_Number">
      <xsd:simpleType>
        <xsd:restriction base="dms:Text">
          <xsd:maxLength value="255"/>
        </xsd:restriction>
      </xsd:simpleType>
    </xsd:element>
    <xsd:element name="Document_x0020_title" ma:index="13" nillable="true" ma:displayName="Document Title" ma:description="Enter full title of the document and the URL of the document." ma:format="Hyperlink" ma:internalName="Document_x0020_title">
      <xsd:complexType>
        <xsd:complexContent>
          <xsd:extension base="dms:URL">
            <xsd:sequence>
              <xsd:element name="Url" type="dms:ValidUrl" minOccurs="0" nillable="true"/>
              <xsd:element name="Description" type="xsd:string" nillable="true"/>
            </xsd:sequence>
          </xsd:extension>
        </xsd:complexContent>
      </xsd:complexType>
    </xsd:element>
    <xsd:element name="Effective_x0020_Date" ma:index="15" nillable="true" ma:displayName="Effective Date" ma:internalName="Effective_x0020_Da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6E33A5-3CE4-4834-9675-4D7DBF732FA1}">
  <ds:schemaRefs>
    <ds:schemaRef ds:uri="http://schemas.microsoft.com/office/2006/metadata/properties"/>
    <ds:schemaRef ds:uri="http://schemas.microsoft.com/office/infopath/2007/PartnerControls"/>
    <ds:schemaRef ds:uri="http://schemas.microsoft.com/sharepoint/v3"/>
    <ds:schemaRef ds:uri="388ff984-e83b-4833-bd85-904b1011171b"/>
  </ds:schemaRefs>
</ds:datastoreItem>
</file>

<file path=customXml/itemProps2.xml><?xml version="1.0" encoding="utf-8"?>
<ds:datastoreItem xmlns:ds="http://schemas.openxmlformats.org/officeDocument/2006/customXml" ds:itemID="{4E556142-DD9A-4002-BFFC-5AF4AD7E124A}">
  <ds:schemaRefs>
    <ds:schemaRef ds:uri="http://schemas.microsoft.com/sharepoint/v3/contenttype/forms"/>
  </ds:schemaRefs>
</ds:datastoreItem>
</file>

<file path=customXml/itemProps3.xml><?xml version="1.0" encoding="utf-8"?>
<ds:datastoreItem xmlns:ds="http://schemas.openxmlformats.org/officeDocument/2006/customXml" ds:itemID="{BF45FA62-153B-4B88-A081-CD661A965C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TEMPLATE</vt:lpstr>
      <vt:lpstr>SAMPLE</vt:lpstr>
      <vt:lpstr>INSTRUCTIONS!Print_Area</vt:lpstr>
    </vt:vector>
  </TitlesOfParts>
  <Company>State of Oregon - 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GAHAGAN Theresa M * DAS</dc:creator>
  <cp:lastModifiedBy>GAHAGAN Theresa M * DAS</cp:lastModifiedBy>
  <dcterms:created xsi:type="dcterms:W3CDTF">2019-07-24T14:56:40Z</dcterms:created>
  <dcterms:modified xsi:type="dcterms:W3CDTF">2021-02-19T16:05:07Z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0x010100CE0E7A523623CB4F8C0C3CD503D8FBAF</vt:lpwstr>
  </property>
</Properties>
</file>