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U:\Training\FY 2017\Federal Award Risk Assessment\"/>
    </mc:Choice>
  </mc:AlternateContent>
  <bookViews>
    <workbookView xWindow="0" yWindow="0" windowWidth="28800" windowHeight="14250"/>
  </bookViews>
  <sheets>
    <sheet name="Risk Assessment Tool" sheetId="4" r:id="rId1"/>
  </sheets>
  <definedNames>
    <definedName name="_xlnm.Print_Area" localSheetId="0">'Risk Assessment Tool'!$A$1:$E$99</definedName>
  </definedNames>
  <calcPr calcId="152511"/>
</workbook>
</file>

<file path=xl/calcChain.xml><?xml version="1.0" encoding="utf-8"?>
<calcChain xmlns="http://schemas.openxmlformats.org/spreadsheetml/2006/main">
  <c r="I49" i="4" l="1"/>
  <c r="I48" i="4"/>
  <c r="I46" i="4"/>
  <c r="I38" i="4"/>
  <c r="I37" i="4"/>
  <c r="I36" i="4"/>
  <c r="I35" i="4"/>
  <c r="I34" i="4"/>
  <c r="I31" i="4"/>
  <c r="I17" i="4" l="1"/>
  <c r="J17" i="4"/>
  <c r="K17" i="4"/>
  <c r="I20" i="4"/>
  <c r="J20" i="4"/>
  <c r="K20" i="4"/>
  <c r="I23" i="4"/>
  <c r="J23" i="4"/>
  <c r="K23" i="4"/>
  <c r="L23" i="4"/>
  <c r="I30" i="4"/>
  <c r="I32" i="4"/>
  <c r="I33" i="4"/>
  <c r="I39" i="4"/>
  <c r="I40" i="4"/>
  <c r="I47" i="4"/>
  <c r="E50" i="4" l="1"/>
  <c r="B10" i="4" l="1"/>
  <c r="B11" i="4"/>
</calcChain>
</file>

<file path=xl/sharedStrings.xml><?xml version="1.0" encoding="utf-8"?>
<sst xmlns="http://schemas.openxmlformats.org/spreadsheetml/2006/main" count="94" uniqueCount="90">
  <si>
    <t>Program Name(s):</t>
  </si>
  <si>
    <t>Risk Assessment Completed by:</t>
  </si>
  <si>
    <t>Total Score:</t>
  </si>
  <si>
    <t>1.    Amount</t>
  </si>
  <si>
    <t xml:space="preserve">Medium </t>
  </si>
  <si>
    <t>$25,000 to $250,000</t>
  </si>
  <si>
    <t>Large</t>
  </si>
  <si>
    <t>&gt;$250,000</t>
  </si>
  <si>
    <t>2.    Accounting System</t>
  </si>
  <si>
    <t>Automated</t>
  </si>
  <si>
    <t>Manual</t>
  </si>
  <si>
    <t>Combination</t>
  </si>
  <si>
    <t>3.    Program Complexity</t>
  </si>
  <si>
    <t>Not Complex</t>
  </si>
  <si>
    <t>Slightly Complex</t>
  </si>
  <si>
    <t>Moderately Complex</t>
  </si>
  <si>
    <t>Highly Complex</t>
  </si>
  <si>
    <t>Rate the complexity of the program</t>
  </si>
  <si>
    <t>TOTAL RISK POINTS:</t>
  </si>
  <si>
    <t>Low Risk</t>
  </si>
  <si>
    <t>Risk Assessment Completed Date:</t>
  </si>
  <si>
    <r>
      <t xml:space="preserve">Small </t>
    </r>
    <r>
      <rPr>
        <b/>
        <sz val="11"/>
        <color rgb="FF000000"/>
        <rFont val="Calibri"/>
        <family val="2"/>
        <scheme val="minor"/>
      </rPr>
      <t>&lt;$25,000</t>
    </r>
  </si>
  <si>
    <r>
      <t> </t>
    </r>
    <r>
      <rPr>
        <b/>
        <sz val="11"/>
        <color rgb="FF000000"/>
        <rFont val="Calibri"/>
        <family val="2"/>
        <scheme val="minor"/>
      </rPr>
      <t>High Risk</t>
    </r>
  </si>
  <si>
    <r>
      <t xml:space="preserve">One or more of the following attributes may be present to be considered </t>
    </r>
    <r>
      <rPr>
        <i/>
        <u/>
        <sz val="11"/>
        <color rgb="FF000000"/>
        <rFont val="Calibri"/>
        <family val="2"/>
        <scheme val="minor"/>
      </rPr>
      <t>high</t>
    </r>
    <r>
      <rPr>
        <i/>
        <sz val="11"/>
        <color rgb="FF000000"/>
        <rFont val="Calibri"/>
        <family val="2"/>
        <scheme val="minor"/>
      </rPr>
      <t xml:space="preserve"> risk</t>
    </r>
  </si>
  <si>
    <t>5.    Reporting &amp; Budget</t>
  </si>
  <si>
    <r>
      <t xml:space="preserve">Most of the following attributes should be present to be considered </t>
    </r>
    <r>
      <rPr>
        <i/>
        <u/>
        <sz val="11"/>
        <color rgb="FF000000"/>
        <rFont val="Calibri"/>
        <family val="2"/>
        <scheme val="minor"/>
      </rPr>
      <t>low</t>
    </r>
    <r>
      <rPr>
        <i/>
        <sz val="11"/>
        <color rgb="FF000000"/>
        <rFont val="Calibri"/>
        <family val="2"/>
        <scheme val="minor"/>
      </rPr>
      <t xml:space="preserve"> risk</t>
    </r>
  </si>
  <si>
    <t>Yes</t>
  </si>
  <si>
    <t>No</t>
  </si>
  <si>
    <t>X</t>
  </si>
  <si>
    <t>►   The entity further subcontracts out the program</t>
  </si>
  <si>
    <t>4.    Entity Risk</t>
  </si>
  <si>
    <t>c.  Does the entity have adequate and qualified staff to comply with the terms of the agreement?</t>
  </si>
  <si>
    <t>d.  Does the entity have prior experience with similar programs?</t>
  </si>
  <si>
    <t>e.  Does the entity maintain policies which include procedures for assuring compliance with the terms of the award?</t>
  </si>
  <si>
    <t>f.  Does the entity have an accounting system that will allow them to completely and accurately track the receipt and disbursements of funds related to the award?</t>
  </si>
  <si>
    <t>Rank the entity based on your knowledge of the following:</t>
  </si>
  <si>
    <t>► Lack of contact with entity or any prior monitoring</t>
  </si>
  <si>
    <t>Type of accounting system used by the entity</t>
  </si>
  <si>
    <t>b.  Was reasonable progress made towards performance goals for prior grant awards?</t>
  </si>
  <si>
    <t>c.  Were financial reports submitted timely for prior grant awards?</t>
  </si>
  <si>
    <t>d.  Were financial reports accurate for prior grant awards?</t>
  </si>
  <si>
    <r>
      <t>Amount of the award (</t>
    </r>
    <r>
      <rPr>
        <i/>
        <sz val="10"/>
        <color rgb="FF000000"/>
        <rFont val="Calibri"/>
        <family val="2"/>
        <scheme val="minor"/>
      </rPr>
      <t>If award amount is unknown, an estimated award amount should be used.</t>
    </r>
    <r>
      <rPr>
        <sz val="11"/>
        <color rgb="FF000000"/>
        <rFont val="Calibri"/>
        <family val="2"/>
        <scheme val="minor"/>
      </rPr>
      <t>)</t>
    </r>
  </si>
  <si>
    <r>
      <t>a. Were performance reports submitted timely for prior grant awards? (</t>
    </r>
    <r>
      <rPr>
        <i/>
        <sz val="10"/>
        <color rgb="FF000000"/>
        <rFont val="Calibri"/>
        <family val="2"/>
        <scheme val="minor"/>
      </rPr>
      <t>i.e. within the agency specified timeframe</t>
    </r>
    <r>
      <rPr>
        <sz val="11"/>
        <color rgb="FF000000"/>
        <rFont val="Calibri"/>
        <family val="2"/>
        <scheme val="minor"/>
      </rPr>
      <t>)</t>
    </r>
  </si>
  <si>
    <t>(Assign 5 points for each issue from below that applies)     </t>
  </si>
  <si>
    <r>
      <t>Other issues:</t>
    </r>
    <r>
      <rPr>
        <sz val="9"/>
        <color rgb="FF000000"/>
        <rFont val="Calibri"/>
        <family val="2"/>
        <scheme val="minor"/>
      </rPr>
      <t xml:space="preserve"> (1) having new or substantially changed systems or software packages, i.e. accounting, payroll, reporting, technology, administration; (2) turnover in personnel, i.e. business, award management, program; (3) external risks including: economic conditions, political conditions, regulatory changes &amp; unreliable information; (4) loss of license or accreditation to operate program; (5) new activities, products, or services; (6) organizational restructuring; (7) where indirect costs are included, does the organization have adequate systems to segregate indirect from direct costs.</t>
    </r>
  </si>
  <si>
    <t>Federal Grant Number:</t>
  </si>
  <si>
    <t>CFDA:</t>
  </si>
  <si>
    <t>CSTAT Number:</t>
  </si>
  <si>
    <t>The following are some examples of reasons a program would be considered more complex:</t>
  </si>
  <si>
    <t xml:space="preserve">►    Matching funds or Maintenance of Effort are required                                           </t>
  </si>
  <si>
    <t xml:space="preserve">►    Complex programmatic requirements and/or must adhere to regulations         </t>
  </si>
  <si>
    <t>►   Various types of program reports are required</t>
  </si>
  <si>
    <t xml:space="preserve">►    Pilot Project                                          </t>
  </si>
  <si>
    <t xml:space="preserve">►   Other:                                           </t>
  </si>
  <si>
    <t>a.  Is the entity receiving an award for the first time as a Subrecipient?</t>
  </si>
  <si>
    <t>i.  Did the entity's key staff members attend required trainings and meetings during prior awards?</t>
  </si>
  <si>
    <t>j.  Did the entity's key staff members respond to State requests timely during prior awards?</t>
  </si>
  <si>
    <t>k.  Has the entity been audited in prior year(s)?</t>
  </si>
  <si>
    <t>► Entity has received some form of monitoring (e.g., single audit, on-site review, etc.)</t>
  </si>
  <si>
    <t>► No known financial management problems or financial instability</t>
  </si>
  <si>
    <t>► Financial management problems and/or instability; inadequate financial management system</t>
  </si>
  <si>
    <t>► High quality programmatic performance</t>
  </si>
  <si>
    <t>► Program has highly complex compliance requirements</t>
  </si>
  <si>
    <t>► No, or very insignificant, audit or other monitoring findings</t>
  </si>
  <si>
    <t>► Significant findings or questioned costs from prior audit</t>
  </si>
  <si>
    <t>► Timely and accurate financial and performance reports</t>
  </si>
  <si>
    <t>► Untimely, inadequate, inaccurate reports</t>
  </si>
  <si>
    <t>► Program likely does not have complex compliance requirements</t>
  </si>
  <si>
    <t>► Recurring/unresolved issues</t>
  </si>
  <si>
    <t>► Large award amount</t>
  </si>
  <si>
    <t>N/A</t>
  </si>
  <si>
    <r>
      <t xml:space="preserve">b.  If no, did the entity adhere to all terms and conditions of all awards?  </t>
    </r>
    <r>
      <rPr>
        <sz val="10"/>
        <color rgb="FF000000"/>
        <rFont val="Calibri"/>
        <family val="2"/>
        <scheme val="minor"/>
      </rPr>
      <t>(If answered yes to 4a, choose N/A)</t>
    </r>
  </si>
  <si>
    <r>
      <t>l.  If yes, did the audit result in one or more audit finding? (</t>
    </r>
    <r>
      <rPr>
        <i/>
        <sz val="10"/>
        <color rgb="FF000000"/>
        <rFont val="Calibri"/>
        <family val="2"/>
        <scheme val="minor"/>
      </rPr>
      <t>If answered no to 4k, choose N/A</t>
    </r>
    <r>
      <rPr>
        <sz val="11"/>
        <color rgb="FF000000"/>
        <rFont val="Calibri"/>
        <family val="2"/>
        <scheme val="minor"/>
      </rPr>
      <t>)</t>
    </r>
  </si>
  <si>
    <t>m.  Other issues that may indicate high risk of non-compliance?</t>
  </si>
  <si>
    <t xml:space="preserve">► History of unsatisfactory performance or failure to adhere to prior award terms and conditions </t>
  </si>
  <si>
    <t>► Entity has complied with the terms and conditions of prior awards.</t>
  </si>
  <si>
    <t>Entity Name:</t>
  </si>
  <si>
    <t>Award Period(s):</t>
  </si>
  <si>
    <t>Award Amount(s):</t>
  </si>
  <si>
    <t>h.  If the federal program requires staff to track their time associated with the award, does the entity have a system in place that will account for 100% of each employee's time?</t>
  </si>
  <si>
    <t>anything 5-35 in multiples of 5</t>
  </si>
  <si>
    <t>Yes/No/NA</t>
  </si>
  <si>
    <r>
      <t xml:space="preserve">Per </t>
    </r>
    <r>
      <rPr>
        <b/>
        <sz val="9"/>
        <color theme="1"/>
        <rFont val="Calibri"/>
        <family val="2"/>
        <scheme val="minor"/>
      </rPr>
      <t>2 CFR 200.330 - 200.332</t>
    </r>
    <r>
      <rPr>
        <b/>
        <sz val="9"/>
        <color rgb="FF231F20"/>
        <rFont val="Calibri"/>
        <family val="2"/>
        <scheme val="minor"/>
      </rPr>
      <t xml:space="preserve">, when awarding a </t>
    </r>
    <r>
      <rPr>
        <b/>
        <sz val="9"/>
        <color theme="1"/>
        <rFont val="Calibri"/>
        <family val="2"/>
        <scheme val="minor"/>
      </rPr>
      <t>Grant Agreement</t>
    </r>
    <r>
      <rPr>
        <b/>
        <sz val="9"/>
        <color rgb="FF231F20"/>
        <rFont val="Calibri"/>
        <family val="2"/>
        <scheme val="minor"/>
      </rPr>
      <t xml:space="preserve"> or </t>
    </r>
    <r>
      <rPr>
        <b/>
        <sz val="9"/>
        <color theme="1"/>
        <rFont val="Calibri"/>
        <family val="2"/>
        <scheme val="minor"/>
      </rPr>
      <t>Cooperative Agreement</t>
    </r>
    <r>
      <rPr>
        <b/>
        <sz val="9"/>
        <color rgb="FF231F20"/>
        <rFont val="Calibri"/>
        <family val="2"/>
        <scheme val="minor"/>
      </rPr>
      <t xml:space="preserve"> using Federal awards, the Department of Human Services and Oregon Health Authority are required to conduct and document a risk assessment of its </t>
    </r>
    <r>
      <rPr>
        <b/>
        <sz val="9"/>
        <color theme="1"/>
        <rFont val="Calibri"/>
        <family val="2"/>
        <scheme val="minor"/>
      </rPr>
      <t>Subrecepients</t>
    </r>
    <r>
      <rPr>
        <b/>
        <sz val="9"/>
        <color rgb="FF231F20"/>
        <rFont val="Calibri"/>
        <family val="2"/>
        <scheme val="minor"/>
      </rPr>
      <t xml:space="preserve">. </t>
    </r>
  </si>
  <si>
    <r>
      <t xml:space="preserve">Moderate Risk               </t>
    </r>
    <r>
      <rPr>
        <sz val="11"/>
        <color rgb="FF000000"/>
        <rFont val="Calibri"/>
        <family val="2"/>
        <scheme val="minor"/>
      </rPr>
      <t xml:space="preserve">► </t>
    </r>
    <r>
      <rPr>
        <i/>
        <sz val="11"/>
        <color rgb="FF000000"/>
        <rFont val="Calibri"/>
        <family val="2"/>
        <scheme val="minor"/>
      </rPr>
      <t xml:space="preserve">Agencies that fall between low risk and high risk are considered </t>
    </r>
    <r>
      <rPr>
        <i/>
        <u/>
        <sz val="11"/>
        <color rgb="FF000000"/>
        <rFont val="Calibri"/>
        <family val="2"/>
        <scheme val="minor"/>
      </rPr>
      <t xml:space="preserve">moderate </t>
    </r>
    <r>
      <rPr>
        <i/>
        <sz val="11"/>
        <color rgb="FF000000"/>
        <rFont val="Calibri"/>
        <family val="2"/>
        <scheme val="minor"/>
      </rPr>
      <t>risk.</t>
    </r>
  </si>
  <si>
    <t>Common Attributes of Entities with Low, Moderate and High Risk:</t>
  </si>
  <si>
    <t>Risk Level:</t>
  </si>
  <si>
    <r>
      <t>Other issues to consider specific to the Entity:</t>
    </r>
    <r>
      <rPr>
        <sz val="12"/>
        <color theme="1"/>
        <rFont val="Calibri"/>
        <family val="2"/>
        <scheme val="minor"/>
      </rPr>
      <t xml:space="preserve"> </t>
    </r>
  </si>
  <si>
    <t>Explain (additional space provided below):</t>
  </si>
  <si>
    <r>
      <t>Specific items to review during post award monitoring for the Entity:</t>
    </r>
    <r>
      <rPr>
        <sz val="12"/>
        <color theme="1"/>
        <rFont val="Calibri"/>
        <family val="2"/>
        <scheme val="minor"/>
      </rPr>
      <t xml:space="preserve"> </t>
    </r>
  </si>
  <si>
    <r>
      <t>Low = 0 - 85</t>
    </r>
    <r>
      <rPr>
        <b/>
        <sz val="11"/>
        <color rgb="FF7F7F7F"/>
        <rFont val="Calibri"/>
        <family val="2"/>
        <scheme val="minor"/>
      </rPr>
      <t xml:space="preserve">    Moderate = 86 - 170    </t>
    </r>
    <r>
      <rPr>
        <b/>
        <sz val="11"/>
        <color rgb="FFFF0000"/>
        <rFont val="Calibri"/>
        <family val="2"/>
        <scheme val="minor"/>
      </rPr>
      <t xml:space="preserve">High = 171 and higher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</si>
</sst>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7" formatCode="&quot;$&quot;#,##0.00_);\(&quot;$&quot;#,##0.00\)"/>
    <numFmt numFmtId="44" formatCode="_(&quot;$&quot;* #,##0.00_);_(&quot;$&quot;* \(#,##0.00\);_(&quot;$&quot;* &quot;-&quot;??_);_(@_)"/>
    <numFmt numFmtId="164" formatCode="[$-409]mmmm\ d\,\ yyyy;@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6"/>
      <color rgb="FF000000"/>
      <name val="Calibri"/>
      <family val="2"/>
      <scheme val="minor"/>
    </font>
    <font>
      <b/>
      <sz val="9"/>
      <color rgb="FF4F6228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u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i/>
      <u/>
      <sz val="9"/>
      <color rgb="FF000000"/>
      <name val="Calibri"/>
      <family val="2"/>
      <scheme val="minor"/>
    </font>
    <font>
      <i/>
      <sz val="11"/>
      <color rgb="FF000000"/>
      <name val="Calibri"/>
      <family val="2"/>
      <scheme val="minor"/>
    </font>
    <font>
      <b/>
      <sz val="11"/>
      <color rgb="FF4F6228"/>
      <name val="Calibri"/>
      <family val="2"/>
      <scheme val="minor"/>
    </font>
    <font>
      <b/>
      <sz val="11"/>
      <color rgb="FF7F7F7F"/>
      <name val="Calibri"/>
      <family val="2"/>
      <scheme val="minor"/>
    </font>
    <font>
      <i/>
      <u/>
      <sz val="11"/>
      <color rgb="FF000000"/>
      <name val="Calibri"/>
      <family val="2"/>
      <scheme val="minor"/>
    </font>
    <font>
      <i/>
      <sz val="10"/>
      <color rgb="FF000000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9"/>
      <color rgb="FF231F20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A6A6A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BFBFBF"/>
        <bgColor indexed="64"/>
      </patternFill>
    </fill>
  </fills>
  <borders count="52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/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6">
    <xf numFmtId="0" fontId="0" fillId="0" borderId="0" xfId="0"/>
    <xf numFmtId="0" fontId="6" fillId="3" borderId="7" xfId="0" applyFont="1" applyFill="1" applyBorder="1" applyAlignment="1">
      <alignment vertical="center" wrapText="1"/>
    </xf>
    <xf numFmtId="0" fontId="6" fillId="3" borderId="8" xfId="0" applyFont="1" applyFill="1" applyBorder="1" applyAlignment="1">
      <alignment vertical="center" wrapText="1"/>
    </xf>
    <xf numFmtId="0" fontId="6" fillId="3" borderId="4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vertical="center" wrapText="1"/>
    </xf>
    <xf numFmtId="0" fontId="7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10" fillId="3" borderId="7" xfId="0" applyFont="1" applyFill="1" applyBorder="1" applyAlignment="1">
      <alignment vertical="center" wrapText="1"/>
    </xf>
    <xf numFmtId="0" fontId="10" fillId="3" borderId="8" xfId="0" applyFont="1" applyFill="1" applyBorder="1" applyAlignment="1">
      <alignment vertical="center" wrapText="1"/>
    </xf>
    <xf numFmtId="0" fontId="10" fillId="3" borderId="4" xfId="0" applyFont="1" applyFill="1" applyBorder="1" applyAlignment="1">
      <alignment vertical="center" wrapText="1"/>
    </xf>
    <xf numFmtId="0" fontId="10" fillId="3" borderId="1" xfId="0" applyFont="1" applyFill="1" applyBorder="1" applyAlignment="1">
      <alignment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vertical="center" wrapText="1"/>
    </xf>
    <xf numFmtId="0" fontId="10" fillId="0" borderId="3" xfId="0" applyFont="1" applyBorder="1" applyAlignment="1">
      <alignment vertical="center" wrapText="1"/>
    </xf>
    <xf numFmtId="0" fontId="8" fillId="0" borderId="39" xfId="0" applyFont="1" applyBorder="1" applyAlignment="1">
      <alignment horizontal="center" vertical="center" wrapText="1"/>
    </xf>
    <xf numFmtId="0" fontId="0" fillId="0" borderId="0" xfId="0" applyFont="1"/>
    <xf numFmtId="0" fontId="8" fillId="0" borderId="30" xfId="0" applyFont="1" applyBorder="1" applyAlignment="1">
      <alignment vertical="center" wrapText="1"/>
    </xf>
    <xf numFmtId="0" fontId="12" fillId="0" borderId="30" xfId="0" applyFont="1" applyBorder="1" applyAlignment="1">
      <alignment vertical="center" wrapText="1"/>
    </xf>
    <xf numFmtId="0" fontId="10" fillId="2" borderId="23" xfId="0" applyFont="1" applyFill="1" applyBorder="1" applyAlignment="1" applyProtection="1">
      <alignment horizontal="center" vertical="center" wrapText="1"/>
      <protection locked="0"/>
    </xf>
    <xf numFmtId="0" fontId="10" fillId="2" borderId="25" xfId="0" applyFont="1" applyFill="1" applyBorder="1" applyAlignment="1" applyProtection="1">
      <alignment horizontal="center" vertical="center" wrapText="1"/>
      <protection locked="0"/>
    </xf>
    <xf numFmtId="0" fontId="10" fillId="2" borderId="38" xfId="0" applyFont="1" applyFill="1" applyBorder="1" applyAlignment="1" applyProtection="1">
      <alignment horizontal="center" vertical="center" wrapText="1"/>
      <protection locked="0"/>
    </xf>
    <xf numFmtId="0" fontId="2" fillId="4" borderId="26" xfId="0" applyFont="1" applyFill="1" applyBorder="1" applyProtection="1"/>
    <xf numFmtId="0" fontId="16" fillId="0" borderId="33" xfId="0" applyFont="1" applyBorder="1" applyAlignment="1">
      <alignment vertical="center" wrapText="1"/>
    </xf>
    <xf numFmtId="0" fontId="10" fillId="0" borderId="30" xfId="0" applyFont="1" applyBorder="1" applyAlignment="1">
      <alignment vertical="center" wrapText="1"/>
    </xf>
    <xf numFmtId="0" fontId="10" fillId="0" borderId="5" xfId="0" applyFont="1" applyBorder="1" applyAlignment="1">
      <alignment horizontal="left" vertical="center" wrapText="1"/>
    </xf>
    <xf numFmtId="0" fontId="10" fillId="2" borderId="9" xfId="0" applyFont="1" applyFill="1" applyBorder="1" applyAlignment="1" applyProtection="1">
      <alignment horizontal="center" vertical="center" wrapText="1"/>
      <protection locked="0"/>
    </xf>
    <xf numFmtId="0" fontId="9" fillId="0" borderId="16" xfId="0" applyFont="1" applyBorder="1" applyAlignment="1">
      <alignment horizontal="center" vertical="center" wrapText="1"/>
    </xf>
    <xf numFmtId="0" fontId="10" fillId="0" borderId="5" xfId="0" applyFont="1" applyBorder="1" applyAlignment="1">
      <alignment vertical="center" wrapText="1"/>
    </xf>
    <xf numFmtId="0" fontId="0" fillId="0" borderId="0" xfId="0" applyFont="1" applyProtection="1">
      <protection hidden="1"/>
    </xf>
    <xf numFmtId="0" fontId="17" fillId="0" borderId="11" xfId="0" applyFont="1" applyBorder="1" applyAlignment="1" applyProtection="1">
      <alignment horizontal="left" vertical="top" wrapText="1"/>
    </xf>
    <xf numFmtId="0" fontId="17" fillId="0" borderId="12" xfId="0" applyFont="1" applyBorder="1" applyAlignment="1" applyProtection="1">
      <alignment horizontal="left" vertical="top" wrapText="1"/>
    </xf>
    <xf numFmtId="0" fontId="17" fillId="0" borderId="15" xfId="0" applyFont="1" applyBorder="1" applyAlignment="1" applyProtection="1">
      <alignment horizontal="left" vertical="top" wrapText="1"/>
    </xf>
    <xf numFmtId="0" fontId="18" fillId="0" borderId="5" xfId="0" applyFont="1" applyBorder="1" applyAlignment="1" applyProtection="1">
      <alignment horizontal="center" vertical="top" wrapText="1"/>
      <protection locked="0"/>
    </xf>
    <xf numFmtId="0" fontId="18" fillId="0" borderId="0" xfId="0" applyFont="1" applyBorder="1" applyAlignment="1" applyProtection="1">
      <alignment horizontal="center" vertical="top" wrapText="1"/>
      <protection locked="0"/>
    </xf>
    <xf numFmtId="0" fontId="18" fillId="0" borderId="6" xfId="0" applyFont="1" applyBorder="1" applyAlignment="1" applyProtection="1">
      <alignment horizontal="center" vertical="top" wrapText="1"/>
      <protection locked="0"/>
    </xf>
    <xf numFmtId="0" fontId="18" fillId="0" borderId="7" xfId="0" applyFont="1" applyBorder="1" applyAlignment="1" applyProtection="1">
      <alignment horizontal="center" vertical="top" wrapText="1"/>
      <protection locked="0"/>
    </xf>
    <xf numFmtId="0" fontId="18" fillId="0" borderId="8" xfId="0" applyFont="1" applyBorder="1" applyAlignment="1" applyProtection="1">
      <alignment horizontal="center" vertical="top" wrapText="1"/>
      <protection locked="0"/>
    </xf>
    <xf numFmtId="0" fontId="18" fillId="0" borderId="2" xfId="0" applyFont="1" applyBorder="1" applyAlignment="1" applyProtection="1">
      <alignment horizontal="center" vertical="top" wrapText="1"/>
      <protection locked="0"/>
    </xf>
    <xf numFmtId="0" fontId="0" fillId="0" borderId="26" xfId="0" applyFont="1" applyBorder="1" applyAlignment="1" applyProtection="1">
      <alignment horizontal="center" wrapText="1"/>
      <protection locked="0"/>
    </xf>
    <xf numFmtId="0" fontId="20" fillId="0" borderId="0" xfId="0" applyFont="1" applyAlignment="1">
      <alignment horizontal="left" vertical="center" wrapText="1"/>
    </xf>
    <xf numFmtId="0" fontId="10" fillId="0" borderId="0" xfId="0" applyFont="1" applyBorder="1" applyAlignment="1">
      <alignment horizontal="left" vertical="top" wrapText="1" indent="1"/>
    </xf>
    <xf numFmtId="0" fontId="10" fillId="0" borderId="6" xfId="0" applyFont="1" applyBorder="1" applyAlignment="1">
      <alignment horizontal="left" vertical="top" wrapText="1" indent="1"/>
    </xf>
    <xf numFmtId="0" fontId="10" fillId="0" borderId="30" xfId="0" applyFont="1" applyBorder="1" applyAlignment="1">
      <alignment horizontal="left" vertical="center" wrapText="1"/>
    </xf>
    <xf numFmtId="0" fontId="10" fillId="0" borderId="31" xfId="0" applyFont="1" applyBorder="1" applyAlignment="1">
      <alignment horizontal="left" vertical="center" wrapText="1"/>
    </xf>
    <xf numFmtId="0" fontId="10" fillId="0" borderId="32" xfId="0" applyFont="1" applyBorder="1" applyAlignment="1">
      <alignment horizontal="left" vertical="center" wrapText="1"/>
    </xf>
    <xf numFmtId="0" fontId="8" fillId="0" borderId="10" xfId="0" applyFont="1" applyBorder="1" applyAlignment="1">
      <alignment vertical="center" wrapText="1"/>
    </xf>
    <xf numFmtId="0" fontId="8" fillId="0" borderId="24" xfId="0" applyFont="1" applyBorder="1" applyAlignment="1">
      <alignment vertical="center" wrapText="1"/>
    </xf>
    <xf numFmtId="0" fontId="10" fillId="0" borderId="20" xfId="0" applyFont="1" applyBorder="1" applyAlignment="1">
      <alignment vertical="center" wrapText="1"/>
    </xf>
    <xf numFmtId="0" fontId="10" fillId="0" borderId="21" xfId="0" applyFont="1" applyBorder="1" applyAlignment="1">
      <alignment vertical="center" wrapText="1"/>
    </xf>
    <xf numFmtId="0" fontId="10" fillId="0" borderId="11" xfId="0" applyFont="1" applyBorder="1" applyAlignment="1">
      <alignment vertical="center" wrapText="1"/>
    </xf>
    <xf numFmtId="0" fontId="10" fillId="0" borderId="12" xfId="0" applyFont="1" applyBorder="1" applyAlignment="1">
      <alignment vertical="center" wrapText="1"/>
    </xf>
    <xf numFmtId="0" fontId="10" fillId="0" borderId="15" xfId="0" applyFont="1" applyBorder="1" applyAlignment="1">
      <alignment vertical="center" wrapText="1"/>
    </xf>
    <xf numFmtId="0" fontId="8" fillId="0" borderId="50" xfId="0" applyFont="1" applyBorder="1" applyAlignment="1">
      <alignment horizontal="center" vertical="center" wrapText="1"/>
    </xf>
    <xf numFmtId="0" fontId="8" fillId="0" borderId="51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 wrapText="1"/>
    </xf>
    <xf numFmtId="0" fontId="8" fillId="0" borderId="35" xfId="0" applyFont="1" applyBorder="1" applyAlignment="1">
      <alignment horizontal="left" vertical="center" wrapText="1"/>
    </xf>
    <xf numFmtId="0" fontId="10" fillId="0" borderId="33" xfId="0" applyFont="1" applyBorder="1" applyAlignment="1">
      <alignment horizontal="left" vertical="center" wrapText="1"/>
    </xf>
    <xf numFmtId="0" fontId="10" fillId="0" borderId="28" xfId="0" applyFont="1" applyBorder="1" applyAlignment="1">
      <alignment horizontal="left" vertical="center" wrapText="1"/>
    </xf>
    <xf numFmtId="0" fontId="10" fillId="0" borderId="29" xfId="0" applyFont="1" applyBorder="1" applyAlignment="1">
      <alignment horizontal="left" vertical="center" wrapText="1"/>
    </xf>
    <xf numFmtId="0" fontId="8" fillId="5" borderId="44" xfId="0" applyFont="1" applyFill="1" applyBorder="1" applyAlignment="1">
      <alignment horizontal="left" vertical="center"/>
    </xf>
    <xf numFmtId="0" fontId="8" fillId="5" borderId="45" xfId="0" applyFont="1" applyFill="1" applyBorder="1" applyAlignment="1">
      <alignment horizontal="left" vertical="center"/>
    </xf>
    <xf numFmtId="0" fontId="8" fillId="5" borderId="37" xfId="0" applyFont="1" applyFill="1" applyBorder="1" applyAlignment="1">
      <alignment horizontal="left" vertical="center"/>
    </xf>
    <xf numFmtId="0" fontId="10" fillId="0" borderId="26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 wrapText="1"/>
    </xf>
    <xf numFmtId="0" fontId="10" fillId="0" borderId="26" xfId="0" applyFont="1" applyBorder="1" applyAlignment="1" applyProtection="1">
      <alignment horizontal="left" vertical="top" wrapText="1"/>
      <protection locked="0"/>
    </xf>
    <xf numFmtId="0" fontId="13" fillId="0" borderId="3" xfId="0" applyFont="1" applyBorder="1" applyAlignment="1">
      <alignment horizontal="center" vertical="center"/>
    </xf>
    <xf numFmtId="0" fontId="13" fillId="0" borderId="43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 wrapText="1"/>
    </xf>
    <xf numFmtId="0" fontId="10" fillId="2" borderId="9" xfId="0" applyFont="1" applyFill="1" applyBorder="1" applyAlignment="1" applyProtection="1">
      <alignment horizontal="center" vertical="center" wrapText="1"/>
      <protection locked="0"/>
    </xf>
    <xf numFmtId="0" fontId="11" fillId="0" borderId="40" xfId="0" applyFont="1" applyBorder="1" applyAlignment="1">
      <alignment horizontal="left" vertical="center" wrapText="1"/>
    </xf>
    <xf numFmtId="0" fontId="11" fillId="0" borderId="41" xfId="0" applyFont="1" applyBorder="1" applyAlignment="1">
      <alignment horizontal="left" vertical="center" wrapText="1"/>
    </xf>
    <xf numFmtId="0" fontId="11" fillId="0" borderId="42" xfId="0" applyFont="1" applyBorder="1" applyAlignment="1">
      <alignment horizontal="left" vertical="center" wrapText="1"/>
    </xf>
    <xf numFmtId="0" fontId="8" fillId="0" borderId="37" xfId="0" applyFont="1" applyBorder="1" applyAlignment="1">
      <alignment horizontal="center" vertical="center" wrapText="1"/>
    </xf>
    <xf numFmtId="0" fontId="8" fillId="0" borderId="38" xfId="0" applyFont="1" applyBorder="1" applyAlignment="1">
      <alignment horizontal="center" vertical="center" wrapText="1"/>
    </xf>
    <xf numFmtId="0" fontId="8" fillId="0" borderId="40" xfId="0" applyFont="1" applyBorder="1" applyAlignment="1">
      <alignment horizontal="left" vertical="center"/>
    </xf>
    <xf numFmtId="0" fontId="8" fillId="0" borderId="41" xfId="0" applyFont="1" applyBorder="1" applyAlignment="1">
      <alignment horizontal="left" vertical="center"/>
    </xf>
    <xf numFmtId="0" fontId="8" fillId="0" borderId="42" xfId="0" applyFont="1" applyBorder="1" applyAlignment="1">
      <alignment horizontal="left" vertical="center"/>
    </xf>
    <xf numFmtId="0" fontId="8" fillId="0" borderId="47" xfId="0" applyFont="1" applyBorder="1" applyAlignment="1">
      <alignment horizontal="left" vertical="center" wrapText="1"/>
    </xf>
    <xf numFmtId="0" fontId="8" fillId="0" borderId="48" xfId="0" applyFont="1" applyBorder="1" applyAlignment="1">
      <alignment horizontal="left" vertical="center" wrapText="1"/>
    </xf>
    <xf numFmtId="0" fontId="10" fillId="0" borderId="34" xfId="0" applyFont="1" applyBorder="1" applyAlignment="1">
      <alignment horizontal="left" vertical="center" wrapText="1"/>
    </xf>
    <xf numFmtId="0" fontId="10" fillId="0" borderId="49" xfId="0" applyFont="1" applyBorder="1" applyAlignment="1">
      <alignment horizontal="left" vertical="center" wrapText="1"/>
    </xf>
    <xf numFmtId="0" fontId="10" fillId="0" borderId="46" xfId="0" applyFont="1" applyBorder="1" applyAlignment="1">
      <alignment horizontal="left" vertical="center" wrapText="1"/>
    </xf>
    <xf numFmtId="0" fontId="10" fillId="0" borderId="36" xfId="0" applyFont="1" applyBorder="1" applyAlignment="1">
      <alignment horizontal="left" vertical="center" wrapText="1"/>
    </xf>
    <xf numFmtId="0" fontId="12" fillId="0" borderId="26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 wrapText="1"/>
    </xf>
    <xf numFmtId="164" fontId="0" fillId="0" borderId="26" xfId="0" applyNumberFormat="1" applyFont="1" applyBorder="1" applyAlignment="1" applyProtection="1">
      <alignment horizontal="center" wrapText="1"/>
      <protection locked="0"/>
    </xf>
    <xf numFmtId="14" fontId="0" fillId="0" borderId="26" xfId="0" applyNumberFormat="1" applyFont="1" applyBorder="1" applyAlignment="1" applyProtection="1">
      <alignment horizontal="center" wrapText="1"/>
      <protection locked="0"/>
    </xf>
    <xf numFmtId="0" fontId="10" fillId="0" borderId="0" xfId="0" applyFont="1" applyBorder="1" applyAlignment="1">
      <alignment horizontal="left" vertical="center" wrapText="1" indent="1"/>
    </xf>
    <xf numFmtId="0" fontId="10" fillId="0" borderId="6" xfId="0" applyFont="1" applyBorder="1" applyAlignment="1">
      <alignment horizontal="left" vertical="center" wrapText="1" indent="1"/>
    </xf>
    <xf numFmtId="7" fontId="0" fillId="0" borderId="26" xfId="1" applyNumberFormat="1" applyFont="1" applyBorder="1" applyAlignment="1" applyProtection="1">
      <alignment horizontal="center" wrapText="1"/>
      <protection locked="0"/>
    </xf>
    <xf numFmtId="0" fontId="0" fillId="0" borderId="26" xfId="0" applyFont="1" applyBorder="1" applyAlignment="1" applyProtection="1">
      <alignment horizontal="center" wrapText="1"/>
    </xf>
    <xf numFmtId="0" fontId="3" fillId="0" borderId="26" xfId="0" applyFont="1" applyBorder="1" applyAlignment="1" applyProtection="1">
      <alignment horizontal="center" wrapText="1"/>
    </xf>
    <xf numFmtId="0" fontId="8" fillId="0" borderId="11" xfId="0" applyFont="1" applyBorder="1" applyAlignment="1">
      <alignment vertical="center" wrapText="1"/>
    </xf>
    <xf numFmtId="0" fontId="8" fillId="0" borderId="13" xfId="0" applyFont="1" applyBorder="1" applyAlignment="1">
      <alignment vertical="center" wrapText="1"/>
    </xf>
    <xf numFmtId="0" fontId="0" fillId="0" borderId="12" xfId="0" applyFont="1" applyBorder="1" applyAlignment="1">
      <alignment vertical="center" wrapText="1"/>
    </xf>
    <xf numFmtId="0" fontId="0" fillId="0" borderId="14" xfId="0" applyFont="1" applyBorder="1" applyAlignment="1">
      <alignment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left" vertical="center" wrapText="1"/>
    </xf>
    <xf numFmtId="0" fontId="10" fillId="0" borderId="22" xfId="0" applyFont="1" applyBorder="1" applyAlignment="1">
      <alignment horizontal="left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L98"/>
  <sheetViews>
    <sheetView showGridLines="0" tabSelected="1" showRuler="0" zoomScaleNormal="100" workbookViewId="0">
      <selection activeCell="B1" sqref="B1:E1"/>
    </sheetView>
  </sheetViews>
  <sheetFormatPr defaultColWidth="9.140625" defaultRowHeight="15" x14ac:dyDescent="0.25"/>
  <cols>
    <col min="1" max="1" width="61.42578125" style="20" customWidth="1"/>
    <col min="2" max="2" width="16.140625" style="20" customWidth="1"/>
    <col min="3" max="4" width="15.7109375" style="20" customWidth="1"/>
    <col min="5" max="5" width="15" style="20" bestFit="1" customWidth="1"/>
    <col min="6" max="6" width="19.85546875" style="20" customWidth="1"/>
    <col min="7" max="7" width="3" style="20" hidden="1" customWidth="1"/>
    <col min="8" max="8" width="4" style="20" hidden="1" customWidth="1"/>
    <col min="9" max="9" width="16.85546875" style="20" hidden="1" customWidth="1"/>
    <col min="10" max="10" width="3" style="20" hidden="1" customWidth="1"/>
    <col min="11" max="12" width="0" style="20" hidden="1" customWidth="1"/>
    <col min="13" max="16384" width="9.140625" style="20"/>
  </cols>
  <sheetData>
    <row r="1" spans="1:11" x14ac:dyDescent="0.25">
      <c r="A1" s="26" t="s">
        <v>76</v>
      </c>
      <c r="B1" s="43"/>
      <c r="C1" s="43"/>
      <c r="D1" s="43"/>
      <c r="E1" s="43"/>
      <c r="I1" s="20" t="s">
        <v>26</v>
      </c>
      <c r="J1" s="20">
        <v>5</v>
      </c>
      <c r="K1" s="20">
        <v>5</v>
      </c>
    </row>
    <row r="2" spans="1:11" x14ac:dyDescent="0.25">
      <c r="A2" s="26" t="s">
        <v>46</v>
      </c>
      <c r="B2" s="43"/>
      <c r="C2" s="43"/>
      <c r="D2" s="43"/>
      <c r="E2" s="43"/>
      <c r="I2" s="20" t="s">
        <v>27</v>
      </c>
      <c r="J2" s="20">
        <v>10</v>
      </c>
      <c r="K2" s="20">
        <v>10</v>
      </c>
    </row>
    <row r="3" spans="1:11" x14ac:dyDescent="0.25">
      <c r="A3" s="26" t="s">
        <v>45</v>
      </c>
      <c r="B3" s="43"/>
      <c r="C3" s="43"/>
      <c r="D3" s="43"/>
      <c r="E3" s="43"/>
      <c r="K3" s="20">
        <v>15</v>
      </c>
    </row>
    <row r="4" spans="1:11" x14ac:dyDescent="0.25">
      <c r="A4" s="26" t="s">
        <v>47</v>
      </c>
      <c r="B4" s="43"/>
      <c r="C4" s="43"/>
      <c r="D4" s="43"/>
      <c r="E4" s="43"/>
      <c r="I4" s="20" t="s">
        <v>28</v>
      </c>
      <c r="K4" s="20">
        <v>20</v>
      </c>
    </row>
    <row r="5" spans="1:11" x14ac:dyDescent="0.25">
      <c r="A5" s="26" t="s">
        <v>0</v>
      </c>
      <c r="B5" s="43"/>
      <c r="C5" s="43"/>
      <c r="D5" s="43"/>
      <c r="E5" s="43"/>
      <c r="K5" s="20">
        <v>25</v>
      </c>
    </row>
    <row r="6" spans="1:11" x14ac:dyDescent="0.25">
      <c r="A6" s="26" t="s">
        <v>1</v>
      </c>
      <c r="B6" s="43"/>
      <c r="C6" s="43"/>
      <c r="D6" s="43"/>
      <c r="E6" s="43"/>
      <c r="I6" s="20" t="s">
        <v>26</v>
      </c>
      <c r="K6" s="20">
        <v>30</v>
      </c>
    </row>
    <row r="7" spans="1:11" x14ac:dyDescent="0.25">
      <c r="A7" s="26" t="s">
        <v>20</v>
      </c>
      <c r="B7" s="92"/>
      <c r="C7" s="92"/>
      <c r="D7" s="92"/>
      <c r="E7" s="92"/>
      <c r="I7" s="20" t="s">
        <v>27</v>
      </c>
      <c r="K7" s="20">
        <v>35</v>
      </c>
    </row>
    <row r="8" spans="1:11" x14ac:dyDescent="0.25">
      <c r="A8" s="26" t="s">
        <v>77</v>
      </c>
      <c r="B8" s="91"/>
      <c r="C8" s="91"/>
      <c r="D8" s="91"/>
      <c r="E8" s="91"/>
      <c r="I8" s="20" t="s">
        <v>70</v>
      </c>
    </row>
    <row r="9" spans="1:11" x14ac:dyDescent="0.25">
      <c r="A9" s="26" t="s">
        <v>78</v>
      </c>
      <c r="B9" s="95"/>
      <c r="C9" s="95"/>
      <c r="D9" s="95"/>
      <c r="E9" s="95"/>
    </row>
    <row r="10" spans="1:11" x14ac:dyDescent="0.25">
      <c r="A10" s="26" t="s">
        <v>2</v>
      </c>
      <c r="B10" s="96">
        <f>E50</f>
        <v>0</v>
      </c>
      <c r="C10" s="96"/>
      <c r="D10" s="96"/>
      <c r="E10" s="96"/>
    </row>
    <row r="11" spans="1:11" x14ac:dyDescent="0.25">
      <c r="A11" s="26" t="s">
        <v>85</v>
      </c>
      <c r="B11" s="97" t="str">
        <f>IF(E50&gt;170,"High Risk",IF(E50&gt;85,"Moderate Risk","Low Risk"))</f>
        <v>Low Risk</v>
      </c>
      <c r="C11" s="97"/>
      <c r="D11" s="97"/>
      <c r="E11" s="97"/>
    </row>
    <row r="13" spans="1:11" ht="30.75" customHeight="1" x14ac:dyDescent="0.25">
      <c r="A13" s="44" t="s">
        <v>82</v>
      </c>
      <c r="B13" s="44"/>
      <c r="C13" s="44"/>
      <c r="D13" s="44"/>
      <c r="E13" s="44"/>
    </row>
    <row r="14" spans="1:11" ht="15.75" thickBot="1" x14ac:dyDescent="0.3"/>
    <row r="15" spans="1:11" x14ac:dyDescent="0.25">
      <c r="A15" s="98" t="s">
        <v>3</v>
      </c>
      <c r="B15" s="100"/>
      <c r="C15" s="102" t="s">
        <v>21</v>
      </c>
      <c r="D15" s="31" t="s">
        <v>4</v>
      </c>
      <c r="E15" s="7" t="s">
        <v>6</v>
      </c>
    </row>
    <row r="16" spans="1:11" ht="30.75" thickBot="1" x14ac:dyDescent="0.3">
      <c r="A16" s="99"/>
      <c r="B16" s="101"/>
      <c r="C16" s="103"/>
      <c r="D16" s="8" t="s">
        <v>5</v>
      </c>
      <c r="E16" s="9" t="s">
        <v>7</v>
      </c>
    </row>
    <row r="17" spans="1:12" ht="15.75" customHeight="1" thickBot="1" x14ac:dyDescent="0.3">
      <c r="A17" s="104" t="s">
        <v>41</v>
      </c>
      <c r="B17" s="105"/>
      <c r="C17" s="23"/>
      <c r="D17" s="23"/>
      <c r="E17" s="24"/>
      <c r="I17" s="20">
        <f>IF(C17="X",0,0)</f>
        <v>0</v>
      </c>
      <c r="J17" s="20">
        <f>IF(D17="X",10,0)</f>
        <v>0</v>
      </c>
      <c r="K17" s="20">
        <f>IF(E17="X",20,0)</f>
        <v>0</v>
      </c>
    </row>
    <row r="18" spans="1:12" ht="15.75" thickBot="1" x14ac:dyDescent="0.3">
      <c r="A18" s="1"/>
      <c r="B18" s="3"/>
      <c r="C18" s="3"/>
      <c r="D18" s="2"/>
      <c r="E18" s="4"/>
    </row>
    <row r="19" spans="1:12" ht="15.75" thickBot="1" x14ac:dyDescent="0.3">
      <c r="A19" s="50" t="s">
        <v>8</v>
      </c>
      <c r="B19" s="51"/>
      <c r="C19" s="10" t="s">
        <v>9</v>
      </c>
      <c r="D19" s="10" t="s">
        <v>10</v>
      </c>
      <c r="E19" s="11" t="s">
        <v>11</v>
      </c>
    </row>
    <row r="20" spans="1:12" ht="15.75" thickBot="1" x14ac:dyDescent="0.3">
      <c r="A20" s="52" t="s">
        <v>37</v>
      </c>
      <c r="B20" s="53"/>
      <c r="C20" s="23"/>
      <c r="D20" s="23"/>
      <c r="E20" s="24"/>
      <c r="I20" s="20">
        <f>IF(C20="X",0,0)</f>
        <v>0</v>
      </c>
      <c r="J20" s="20">
        <f>IF(D20="X",20,0)</f>
        <v>0</v>
      </c>
      <c r="K20" s="20">
        <f>IF(E20="X",10,0)</f>
        <v>0</v>
      </c>
    </row>
    <row r="21" spans="1:12" ht="15.75" thickBot="1" x14ac:dyDescent="0.3">
      <c r="A21" s="12"/>
      <c r="B21" s="14"/>
      <c r="C21" s="14"/>
      <c r="D21" s="13"/>
      <c r="E21" s="15"/>
    </row>
    <row r="22" spans="1:12" ht="30.75" thickBot="1" x14ac:dyDescent="0.3">
      <c r="A22" s="17" t="s">
        <v>12</v>
      </c>
      <c r="B22" s="16" t="s">
        <v>13</v>
      </c>
      <c r="C22" s="10" t="s">
        <v>14</v>
      </c>
      <c r="D22" s="16" t="s">
        <v>15</v>
      </c>
      <c r="E22" s="11" t="s">
        <v>16</v>
      </c>
    </row>
    <row r="23" spans="1:12" ht="15.75" thickBot="1" x14ac:dyDescent="0.3">
      <c r="A23" s="18" t="s">
        <v>17</v>
      </c>
      <c r="B23" s="23"/>
      <c r="C23" s="23"/>
      <c r="D23" s="23"/>
      <c r="E23" s="24"/>
      <c r="I23" s="20">
        <f>IF(B23="X",0,0)</f>
        <v>0</v>
      </c>
      <c r="J23" s="20">
        <f>IF(C23="X",10,0)</f>
        <v>0</v>
      </c>
      <c r="K23" s="20">
        <f>IF(D23="X",20,0)</f>
        <v>0</v>
      </c>
      <c r="L23" s="20">
        <f>IF(E23="X",30,0)</f>
        <v>0</v>
      </c>
    </row>
    <row r="24" spans="1:12" x14ac:dyDescent="0.25">
      <c r="A24" s="54" t="s">
        <v>48</v>
      </c>
      <c r="B24" s="55"/>
      <c r="C24" s="55"/>
      <c r="D24" s="55"/>
      <c r="E24" s="56"/>
    </row>
    <row r="25" spans="1:12" ht="29.25" customHeight="1" x14ac:dyDescent="0.25">
      <c r="A25" s="32" t="s">
        <v>50</v>
      </c>
      <c r="B25" s="45" t="s">
        <v>51</v>
      </c>
      <c r="C25" s="45"/>
      <c r="D25" s="45"/>
      <c r="E25" s="46"/>
    </row>
    <row r="26" spans="1:12" ht="15.75" customHeight="1" x14ac:dyDescent="0.25">
      <c r="A26" s="32" t="s">
        <v>49</v>
      </c>
      <c r="B26" s="93" t="s">
        <v>29</v>
      </c>
      <c r="C26" s="93"/>
      <c r="D26" s="93"/>
      <c r="E26" s="94"/>
    </row>
    <row r="27" spans="1:12" ht="15.75" customHeight="1" thickBot="1" x14ac:dyDescent="0.3">
      <c r="A27" s="32" t="s">
        <v>52</v>
      </c>
      <c r="B27" s="45" t="s">
        <v>53</v>
      </c>
      <c r="C27" s="45"/>
      <c r="D27" s="45"/>
      <c r="E27" s="46"/>
    </row>
    <row r="28" spans="1:12" x14ac:dyDescent="0.25">
      <c r="A28" s="59" t="s">
        <v>30</v>
      </c>
      <c r="B28" s="60"/>
      <c r="C28" s="60"/>
      <c r="D28" s="61"/>
      <c r="E28" s="57" t="s">
        <v>81</v>
      </c>
    </row>
    <row r="29" spans="1:12" x14ac:dyDescent="0.25">
      <c r="A29" s="62" t="s">
        <v>35</v>
      </c>
      <c r="B29" s="63"/>
      <c r="C29" s="63"/>
      <c r="D29" s="64"/>
      <c r="E29" s="58"/>
    </row>
    <row r="30" spans="1:12" x14ac:dyDescent="0.25">
      <c r="A30" s="47" t="s">
        <v>54</v>
      </c>
      <c r="B30" s="48"/>
      <c r="C30" s="48"/>
      <c r="D30" s="49"/>
      <c r="E30" s="30"/>
      <c r="I30" s="33">
        <f>IF(E30="Yes",35,0)</f>
        <v>0</v>
      </c>
    </row>
    <row r="31" spans="1:12" ht="15" customHeight="1" x14ac:dyDescent="0.25">
      <c r="A31" s="47" t="s">
        <v>71</v>
      </c>
      <c r="B31" s="48"/>
      <c r="C31" s="48"/>
      <c r="D31" s="49"/>
      <c r="E31" s="30"/>
      <c r="I31" s="33">
        <f>IF(E31="Yes",0,(IF(E31="No",35,0)))</f>
        <v>0</v>
      </c>
    </row>
    <row r="32" spans="1:12" ht="15" customHeight="1" x14ac:dyDescent="0.25">
      <c r="A32" s="47" t="s">
        <v>31</v>
      </c>
      <c r="B32" s="48"/>
      <c r="C32" s="48"/>
      <c r="D32" s="49"/>
      <c r="E32" s="30"/>
      <c r="I32" s="33">
        <f>IF(E32="Yes",0,(IF(E32="No",20,0)))</f>
        <v>0</v>
      </c>
    </row>
    <row r="33" spans="1:9" ht="15" customHeight="1" x14ac:dyDescent="0.25">
      <c r="A33" s="47" t="s">
        <v>32</v>
      </c>
      <c r="B33" s="48"/>
      <c r="C33" s="48"/>
      <c r="D33" s="49"/>
      <c r="E33" s="30"/>
      <c r="I33" s="33">
        <f>IF(E33="Yes",0,(IF(E33="No",15,0)))</f>
        <v>0</v>
      </c>
    </row>
    <row r="34" spans="1:9" x14ac:dyDescent="0.25">
      <c r="A34" s="47" t="s">
        <v>33</v>
      </c>
      <c r="B34" s="48"/>
      <c r="C34" s="48"/>
      <c r="D34" s="49"/>
      <c r="E34" s="30"/>
      <c r="I34" s="33">
        <f>IF(E34="Yes",0,(IF(E34="No",15,0)))</f>
        <v>0</v>
      </c>
    </row>
    <row r="35" spans="1:9" ht="30" customHeight="1" x14ac:dyDescent="0.25">
      <c r="A35" s="47" t="s">
        <v>34</v>
      </c>
      <c r="B35" s="48"/>
      <c r="C35" s="48"/>
      <c r="D35" s="49"/>
      <c r="E35" s="30"/>
      <c r="I35" s="33">
        <f>IF(E35="Yes",0,(IF(E35="No",15,0)))</f>
        <v>0</v>
      </c>
    </row>
    <row r="36" spans="1:9" ht="30" customHeight="1" x14ac:dyDescent="0.25">
      <c r="A36" s="47" t="s">
        <v>79</v>
      </c>
      <c r="B36" s="48"/>
      <c r="C36" s="48"/>
      <c r="D36" s="49"/>
      <c r="E36" s="30"/>
      <c r="I36" s="33">
        <f>IF(E36="Yes",0,(IF(E36="No",15,0)))</f>
        <v>0</v>
      </c>
    </row>
    <row r="37" spans="1:9" x14ac:dyDescent="0.25">
      <c r="A37" s="47" t="s">
        <v>55</v>
      </c>
      <c r="B37" s="48"/>
      <c r="C37" s="48"/>
      <c r="D37" s="49"/>
      <c r="E37" s="30"/>
      <c r="I37" s="33">
        <f>IF(E37="Yes",0,(IF(E37="No",5,0)))</f>
        <v>0</v>
      </c>
    </row>
    <row r="38" spans="1:9" ht="15" customHeight="1" x14ac:dyDescent="0.25">
      <c r="A38" s="47" t="s">
        <v>56</v>
      </c>
      <c r="B38" s="48"/>
      <c r="C38" s="48"/>
      <c r="D38" s="49"/>
      <c r="E38" s="30"/>
      <c r="I38" s="33">
        <f>IF(E38="Yes",0,(IF(E38="No",5,0)))</f>
        <v>0</v>
      </c>
    </row>
    <row r="39" spans="1:9" ht="15" customHeight="1" x14ac:dyDescent="0.25">
      <c r="A39" s="47" t="s">
        <v>57</v>
      </c>
      <c r="B39" s="48"/>
      <c r="C39" s="48"/>
      <c r="D39" s="49"/>
      <c r="E39" s="30"/>
      <c r="I39" s="33">
        <f>IF(E39="Yes",0,IF(E39="No",15,0))</f>
        <v>0</v>
      </c>
    </row>
    <row r="40" spans="1:9" x14ac:dyDescent="0.25">
      <c r="A40" s="87" t="s">
        <v>72</v>
      </c>
      <c r="B40" s="68"/>
      <c r="C40" s="68"/>
      <c r="D40" s="68"/>
      <c r="E40" s="30"/>
      <c r="I40" s="33">
        <f>IF(E40="Yes",20,0)</f>
        <v>0</v>
      </c>
    </row>
    <row r="41" spans="1:9" ht="44.25" customHeight="1" x14ac:dyDescent="0.25">
      <c r="A41" s="29" t="s">
        <v>73</v>
      </c>
      <c r="B41" s="70" t="s">
        <v>87</v>
      </c>
      <c r="C41" s="70"/>
      <c r="D41" s="70"/>
      <c r="E41" s="74"/>
      <c r="I41" s="20" t="s">
        <v>80</v>
      </c>
    </row>
    <row r="42" spans="1:9" ht="15" customHeight="1" x14ac:dyDescent="0.25">
      <c r="A42" s="27" t="s">
        <v>43</v>
      </c>
      <c r="B42" s="70"/>
      <c r="C42" s="70"/>
      <c r="D42" s="70"/>
      <c r="E42" s="74"/>
    </row>
    <row r="43" spans="1:9" ht="53.25" customHeight="1" thickBot="1" x14ac:dyDescent="0.3">
      <c r="A43" s="75" t="s">
        <v>44</v>
      </c>
      <c r="B43" s="76"/>
      <c r="C43" s="76"/>
      <c r="D43" s="76"/>
      <c r="E43" s="77"/>
    </row>
    <row r="44" spans="1:9" x14ac:dyDescent="0.25">
      <c r="A44" s="83" t="s">
        <v>24</v>
      </c>
      <c r="B44" s="84"/>
      <c r="C44" s="84"/>
      <c r="D44" s="84"/>
      <c r="E44" s="78" t="s">
        <v>81</v>
      </c>
    </row>
    <row r="45" spans="1:9" x14ac:dyDescent="0.25">
      <c r="A45" s="62" t="s">
        <v>35</v>
      </c>
      <c r="B45" s="63"/>
      <c r="C45" s="63"/>
      <c r="D45" s="64"/>
      <c r="E45" s="79"/>
    </row>
    <row r="46" spans="1:9" ht="15" customHeight="1" x14ac:dyDescent="0.25">
      <c r="A46" s="85" t="s">
        <v>42</v>
      </c>
      <c r="B46" s="86"/>
      <c r="C46" s="86"/>
      <c r="D46" s="86"/>
      <c r="E46" s="25"/>
      <c r="I46" s="20">
        <f>IF(E46="Yes",0,(IF(E46="No",5,0)))</f>
        <v>0</v>
      </c>
    </row>
    <row r="47" spans="1:9" ht="15" customHeight="1" x14ac:dyDescent="0.25">
      <c r="A47" s="87" t="s">
        <v>38</v>
      </c>
      <c r="B47" s="68"/>
      <c r="C47" s="68"/>
      <c r="D47" s="68"/>
      <c r="E47" s="25"/>
      <c r="I47" s="20">
        <f>IF(E47="Yes",0,(IF(E47="No",15,0)))</f>
        <v>0</v>
      </c>
    </row>
    <row r="48" spans="1:9" ht="15" customHeight="1" x14ac:dyDescent="0.25">
      <c r="A48" s="87" t="s">
        <v>39</v>
      </c>
      <c r="B48" s="68"/>
      <c r="C48" s="68"/>
      <c r="D48" s="68"/>
      <c r="E48" s="25"/>
      <c r="I48" s="20">
        <f>IF(E48="Yes",0,(IF(E48="No",5,0)))</f>
        <v>0</v>
      </c>
    </row>
    <row r="49" spans="1:9" ht="15" customHeight="1" thickBot="1" x14ac:dyDescent="0.3">
      <c r="A49" s="87" t="s">
        <v>40</v>
      </c>
      <c r="B49" s="68"/>
      <c r="C49" s="68"/>
      <c r="D49" s="68"/>
      <c r="E49" s="25"/>
      <c r="I49" s="20">
        <f>IF(E49="Yes",0,(IF(E49="No",10,0)))</f>
        <v>0</v>
      </c>
    </row>
    <row r="50" spans="1:9" ht="15.75" thickBot="1" x14ac:dyDescent="0.3">
      <c r="A50" s="71" t="s">
        <v>89</v>
      </c>
      <c r="B50" s="72"/>
      <c r="C50" s="73" t="s">
        <v>18</v>
      </c>
      <c r="D50" s="73"/>
      <c r="E50" s="19">
        <f>SUM(I46:I49)+SUM(I30:I40)+SUM(I23:L23)+SUM(I20:K20)+SUM(I17:K17)+E41</f>
        <v>0</v>
      </c>
    </row>
    <row r="51" spans="1:9" x14ac:dyDescent="0.25">
      <c r="A51" s="5"/>
      <c r="B51" s="5"/>
      <c r="C51" s="5"/>
      <c r="D51" s="6"/>
      <c r="E51" s="6"/>
      <c r="F51" s="6"/>
    </row>
    <row r="52" spans="1:9" ht="15.75" thickBot="1" x14ac:dyDescent="0.3">
      <c r="A52" s="5"/>
      <c r="B52" s="5"/>
      <c r="C52" s="5"/>
      <c r="D52" s="6"/>
      <c r="E52" s="6"/>
      <c r="F52" s="6"/>
    </row>
    <row r="53" spans="1:9" x14ac:dyDescent="0.25">
      <c r="A53" s="65" t="s">
        <v>84</v>
      </c>
      <c r="B53" s="66"/>
      <c r="C53" s="66"/>
      <c r="D53" s="66"/>
      <c r="E53" s="67"/>
    </row>
    <row r="54" spans="1:9" x14ac:dyDescent="0.25">
      <c r="A54" s="21" t="s">
        <v>19</v>
      </c>
      <c r="B54" s="68" t="s">
        <v>22</v>
      </c>
      <c r="C54" s="68"/>
      <c r="D54" s="68"/>
      <c r="E54" s="69"/>
    </row>
    <row r="55" spans="1:9" ht="30" x14ac:dyDescent="0.25">
      <c r="A55" s="22" t="s">
        <v>25</v>
      </c>
      <c r="B55" s="89" t="s">
        <v>23</v>
      </c>
      <c r="C55" s="89"/>
      <c r="D55" s="89"/>
      <c r="E55" s="90"/>
    </row>
    <row r="56" spans="1:9" ht="30" x14ac:dyDescent="0.25">
      <c r="A56" s="28" t="s">
        <v>75</v>
      </c>
      <c r="B56" s="68" t="s">
        <v>74</v>
      </c>
      <c r="C56" s="68"/>
      <c r="D56" s="68"/>
      <c r="E56" s="69"/>
    </row>
    <row r="57" spans="1:9" ht="30" x14ac:dyDescent="0.25">
      <c r="A57" s="28" t="s">
        <v>59</v>
      </c>
      <c r="B57" s="68" t="s">
        <v>60</v>
      </c>
      <c r="C57" s="68"/>
      <c r="D57" s="68"/>
      <c r="E57" s="69"/>
    </row>
    <row r="58" spans="1:9" x14ac:dyDescent="0.25">
      <c r="A58" s="28" t="s">
        <v>61</v>
      </c>
      <c r="B58" s="68" t="s">
        <v>62</v>
      </c>
      <c r="C58" s="68"/>
      <c r="D58" s="68"/>
      <c r="E58" s="69"/>
    </row>
    <row r="59" spans="1:9" x14ac:dyDescent="0.25">
      <c r="A59" s="28" t="s">
        <v>63</v>
      </c>
      <c r="B59" s="68" t="s">
        <v>64</v>
      </c>
      <c r="C59" s="68"/>
      <c r="D59" s="68"/>
      <c r="E59" s="69"/>
    </row>
    <row r="60" spans="1:9" x14ac:dyDescent="0.25">
      <c r="A60" s="28" t="s">
        <v>65</v>
      </c>
      <c r="B60" s="68" t="s">
        <v>66</v>
      </c>
      <c r="C60" s="68"/>
      <c r="D60" s="68"/>
      <c r="E60" s="69"/>
    </row>
    <row r="61" spans="1:9" ht="13.5" customHeight="1" x14ac:dyDescent="0.25">
      <c r="A61" s="28" t="s">
        <v>67</v>
      </c>
      <c r="B61" s="68" t="s">
        <v>68</v>
      </c>
      <c r="C61" s="68"/>
      <c r="D61" s="68"/>
      <c r="E61" s="69"/>
    </row>
    <row r="62" spans="1:9" x14ac:dyDescent="0.25">
      <c r="A62" s="88" t="s">
        <v>58</v>
      </c>
      <c r="B62" s="68" t="s">
        <v>36</v>
      </c>
      <c r="C62" s="68"/>
      <c r="D62" s="68"/>
      <c r="E62" s="69"/>
    </row>
    <row r="63" spans="1:9" x14ac:dyDescent="0.25">
      <c r="A63" s="85"/>
      <c r="B63" s="68" t="s">
        <v>69</v>
      </c>
      <c r="C63" s="68"/>
      <c r="D63" s="68"/>
      <c r="E63" s="69"/>
    </row>
    <row r="64" spans="1:9" ht="15.75" thickBot="1" x14ac:dyDescent="0.3">
      <c r="A64" s="80" t="s">
        <v>83</v>
      </c>
      <c r="B64" s="81"/>
      <c r="C64" s="81"/>
      <c r="D64" s="81"/>
      <c r="E64" s="82"/>
    </row>
    <row r="65" spans="1:5" ht="15.75" thickBot="1" x14ac:dyDescent="0.3"/>
    <row r="66" spans="1:5" ht="15" customHeight="1" x14ac:dyDescent="0.25">
      <c r="A66" s="34" t="s">
        <v>86</v>
      </c>
      <c r="B66" s="35"/>
      <c r="C66" s="35"/>
      <c r="D66" s="35"/>
      <c r="E66" s="36"/>
    </row>
    <row r="67" spans="1:5" ht="15" customHeight="1" x14ac:dyDescent="0.25">
      <c r="A67" s="37"/>
      <c r="B67" s="38"/>
      <c r="C67" s="38"/>
      <c r="D67" s="38"/>
      <c r="E67" s="39"/>
    </row>
    <row r="68" spans="1:5" ht="15" customHeight="1" x14ac:dyDescent="0.25">
      <c r="A68" s="37"/>
      <c r="B68" s="38"/>
      <c r="C68" s="38"/>
      <c r="D68" s="38"/>
      <c r="E68" s="39"/>
    </row>
    <row r="69" spans="1:5" ht="15" customHeight="1" x14ac:dyDescent="0.25">
      <c r="A69" s="37"/>
      <c r="B69" s="38"/>
      <c r="C69" s="38"/>
      <c r="D69" s="38"/>
      <c r="E69" s="39"/>
    </row>
    <row r="70" spans="1:5" ht="15" customHeight="1" x14ac:dyDescent="0.25">
      <c r="A70" s="37"/>
      <c r="B70" s="38"/>
      <c r="C70" s="38"/>
      <c r="D70" s="38"/>
      <c r="E70" s="39"/>
    </row>
    <row r="71" spans="1:5" ht="15" customHeight="1" x14ac:dyDescent="0.25">
      <c r="A71" s="37"/>
      <c r="B71" s="38"/>
      <c r="C71" s="38"/>
      <c r="D71" s="38"/>
      <c r="E71" s="39"/>
    </row>
    <row r="72" spans="1:5" ht="15" customHeight="1" x14ac:dyDescent="0.25">
      <c r="A72" s="37"/>
      <c r="B72" s="38"/>
      <c r="C72" s="38"/>
      <c r="D72" s="38"/>
      <c r="E72" s="39"/>
    </row>
    <row r="73" spans="1:5" ht="15" customHeight="1" x14ac:dyDescent="0.25">
      <c r="A73" s="37"/>
      <c r="B73" s="38"/>
      <c r="C73" s="38"/>
      <c r="D73" s="38"/>
      <c r="E73" s="39"/>
    </row>
    <row r="74" spans="1:5" ht="15" customHeight="1" x14ac:dyDescent="0.25">
      <c r="A74" s="37"/>
      <c r="B74" s="38"/>
      <c r="C74" s="38"/>
      <c r="D74" s="38"/>
      <c r="E74" s="39"/>
    </row>
    <row r="75" spans="1:5" ht="15" customHeight="1" x14ac:dyDescent="0.25">
      <c r="A75" s="37"/>
      <c r="B75" s="38"/>
      <c r="C75" s="38"/>
      <c r="D75" s="38"/>
      <c r="E75" s="39"/>
    </row>
    <row r="76" spans="1:5" ht="15" customHeight="1" x14ac:dyDescent="0.25">
      <c r="A76" s="37"/>
      <c r="B76" s="38"/>
      <c r="C76" s="38"/>
      <c r="D76" s="38"/>
      <c r="E76" s="39"/>
    </row>
    <row r="77" spans="1:5" ht="15" customHeight="1" x14ac:dyDescent="0.25">
      <c r="A77" s="37"/>
      <c r="B77" s="38"/>
      <c r="C77" s="38"/>
      <c r="D77" s="38"/>
      <c r="E77" s="39"/>
    </row>
    <row r="78" spans="1:5" ht="15" customHeight="1" x14ac:dyDescent="0.25">
      <c r="A78" s="37"/>
      <c r="B78" s="38"/>
      <c r="C78" s="38"/>
      <c r="D78" s="38"/>
      <c r="E78" s="39"/>
    </row>
    <row r="79" spans="1:5" ht="15" customHeight="1" x14ac:dyDescent="0.25">
      <c r="A79" s="37"/>
      <c r="B79" s="38"/>
      <c r="C79" s="38"/>
      <c r="D79" s="38"/>
      <c r="E79" s="39"/>
    </row>
    <row r="80" spans="1:5" ht="15" customHeight="1" x14ac:dyDescent="0.25">
      <c r="A80" s="37"/>
      <c r="B80" s="38"/>
      <c r="C80" s="38"/>
      <c r="D80" s="38"/>
      <c r="E80" s="39"/>
    </row>
    <row r="81" spans="1:5" ht="15.75" customHeight="1" thickBot="1" x14ac:dyDescent="0.3">
      <c r="A81" s="40"/>
      <c r="B81" s="41"/>
      <c r="C81" s="41"/>
      <c r="D81" s="41"/>
      <c r="E81" s="42"/>
    </row>
    <row r="82" spans="1:5" ht="15.75" thickBot="1" x14ac:dyDescent="0.3"/>
    <row r="83" spans="1:5" ht="15.75" x14ac:dyDescent="0.25">
      <c r="A83" s="34" t="s">
        <v>88</v>
      </c>
      <c r="B83" s="35"/>
      <c r="C83" s="35"/>
      <c r="D83" s="35"/>
      <c r="E83" s="36"/>
    </row>
    <row r="84" spans="1:5" x14ac:dyDescent="0.25">
      <c r="A84" s="37"/>
      <c r="B84" s="38"/>
      <c r="C84" s="38"/>
      <c r="D84" s="38"/>
      <c r="E84" s="39"/>
    </row>
    <row r="85" spans="1:5" x14ac:dyDescent="0.25">
      <c r="A85" s="37"/>
      <c r="B85" s="38"/>
      <c r="C85" s="38"/>
      <c r="D85" s="38"/>
      <c r="E85" s="39"/>
    </row>
    <row r="86" spans="1:5" x14ac:dyDescent="0.25">
      <c r="A86" s="37"/>
      <c r="B86" s="38"/>
      <c r="C86" s="38"/>
      <c r="D86" s="38"/>
      <c r="E86" s="39"/>
    </row>
    <row r="87" spans="1:5" x14ac:dyDescent="0.25">
      <c r="A87" s="37"/>
      <c r="B87" s="38"/>
      <c r="C87" s="38"/>
      <c r="D87" s="38"/>
      <c r="E87" s="39"/>
    </row>
    <row r="88" spans="1:5" x14ac:dyDescent="0.25">
      <c r="A88" s="37"/>
      <c r="B88" s="38"/>
      <c r="C88" s="38"/>
      <c r="D88" s="38"/>
      <c r="E88" s="39"/>
    </row>
    <row r="89" spans="1:5" x14ac:dyDescent="0.25">
      <c r="A89" s="37"/>
      <c r="B89" s="38"/>
      <c r="C89" s="38"/>
      <c r="D89" s="38"/>
      <c r="E89" s="39"/>
    </row>
    <row r="90" spans="1:5" x14ac:dyDescent="0.25">
      <c r="A90" s="37"/>
      <c r="B90" s="38"/>
      <c r="C90" s="38"/>
      <c r="D90" s="38"/>
      <c r="E90" s="39"/>
    </row>
    <row r="91" spans="1:5" x14ac:dyDescent="0.25">
      <c r="A91" s="37"/>
      <c r="B91" s="38"/>
      <c r="C91" s="38"/>
      <c r="D91" s="38"/>
      <c r="E91" s="39"/>
    </row>
    <row r="92" spans="1:5" x14ac:dyDescent="0.25">
      <c r="A92" s="37"/>
      <c r="B92" s="38"/>
      <c r="C92" s="38"/>
      <c r="D92" s="38"/>
      <c r="E92" s="39"/>
    </row>
    <row r="93" spans="1:5" x14ac:dyDescent="0.25">
      <c r="A93" s="37"/>
      <c r="B93" s="38"/>
      <c r="C93" s="38"/>
      <c r="D93" s="38"/>
      <c r="E93" s="39"/>
    </row>
    <row r="94" spans="1:5" x14ac:dyDescent="0.25">
      <c r="A94" s="37"/>
      <c r="B94" s="38"/>
      <c r="C94" s="38"/>
      <c r="D94" s="38"/>
      <c r="E94" s="39"/>
    </row>
    <row r="95" spans="1:5" x14ac:dyDescent="0.25">
      <c r="A95" s="37"/>
      <c r="B95" s="38"/>
      <c r="C95" s="38"/>
      <c r="D95" s="38"/>
      <c r="E95" s="39"/>
    </row>
    <row r="96" spans="1:5" x14ac:dyDescent="0.25">
      <c r="A96" s="37"/>
      <c r="B96" s="38"/>
      <c r="C96" s="38"/>
      <c r="D96" s="38"/>
      <c r="E96" s="39"/>
    </row>
    <row r="97" spans="1:5" x14ac:dyDescent="0.25">
      <c r="A97" s="37"/>
      <c r="B97" s="38"/>
      <c r="C97" s="38"/>
      <c r="D97" s="38"/>
      <c r="E97" s="39"/>
    </row>
    <row r="98" spans="1:5" ht="15.75" thickBot="1" x14ac:dyDescent="0.3">
      <c r="A98" s="40"/>
      <c r="B98" s="41"/>
      <c r="C98" s="41"/>
      <c r="D98" s="41"/>
      <c r="E98" s="42"/>
    </row>
  </sheetData>
  <sheetProtection algorithmName="SHA-512" hashValue="HDqfZzEeUZFYsQ3s8o5LtAD27Uv2Lzw5vpTpQxdD5o7VSVZjC9N5mqYqWfmGHUP5YidQbUOIvmR2y0osBU//hQ==" saltValue="phyCYS7UIAixWqKPzOuKCw==" spinCount="100000" sheet="1" objects="1" scenarios="1" selectLockedCells="1"/>
  <mergeCells count="65">
    <mergeCell ref="A66:E66"/>
    <mergeCell ref="A67:E81"/>
    <mergeCell ref="B8:E8"/>
    <mergeCell ref="B1:E1"/>
    <mergeCell ref="B2:E2"/>
    <mergeCell ref="B5:E5"/>
    <mergeCell ref="B6:E6"/>
    <mergeCell ref="B7:E7"/>
    <mergeCell ref="B26:E26"/>
    <mergeCell ref="B9:E9"/>
    <mergeCell ref="B10:E10"/>
    <mergeCell ref="B11:E11"/>
    <mergeCell ref="A15:A16"/>
    <mergeCell ref="B15:B16"/>
    <mergeCell ref="C15:C16"/>
    <mergeCell ref="A17:B17"/>
    <mergeCell ref="A40:D40"/>
    <mergeCell ref="A32:D32"/>
    <mergeCell ref="A33:D33"/>
    <mergeCell ref="A34:D34"/>
    <mergeCell ref="A35:D35"/>
    <mergeCell ref="A39:D39"/>
    <mergeCell ref="A37:D37"/>
    <mergeCell ref="A38:D38"/>
    <mergeCell ref="A64:E64"/>
    <mergeCell ref="A44:D44"/>
    <mergeCell ref="A45:D45"/>
    <mergeCell ref="A46:D46"/>
    <mergeCell ref="A47:D47"/>
    <mergeCell ref="A48:D48"/>
    <mergeCell ref="A49:D49"/>
    <mergeCell ref="B59:E59"/>
    <mergeCell ref="B60:E60"/>
    <mergeCell ref="B61:E61"/>
    <mergeCell ref="A62:A63"/>
    <mergeCell ref="B62:E62"/>
    <mergeCell ref="B55:E55"/>
    <mergeCell ref="B56:E56"/>
    <mergeCell ref="B57:E57"/>
    <mergeCell ref="B63:E63"/>
    <mergeCell ref="A53:E53"/>
    <mergeCell ref="B54:E54"/>
    <mergeCell ref="B41:D42"/>
    <mergeCell ref="B58:E58"/>
    <mergeCell ref="A50:B50"/>
    <mergeCell ref="C50:D50"/>
    <mergeCell ref="E41:E42"/>
    <mergeCell ref="A43:E43"/>
    <mergeCell ref="E44:E45"/>
    <mergeCell ref="A83:E83"/>
    <mergeCell ref="A84:E98"/>
    <mergeCell ref="B3:E3"/>
    <mergeCell ref="B4:E4"/>
    <mergeCell ref="A13:E13"/>
    <mergeCell ref="B27:E27"/>
    <mergeCell ref="A36:D36"/>
    <mergeCell ref="A30:D30"/>
    <mergeCell ref="A31:D31"/>
    <mergeCell ref="A19:B19"/>
    <mergeCell ref="A20:B20"/>
    <mergeCell ref="A24:E24"/>
    <mergeCell ref="B25:E25"/>
    <mergeCell ref="E28:E29"/>
    <mergeCell ref="A28:D28"/>
    <mergeCell ref="A29:D29"/>
  </mergeCells>
  <dataValidations count="5">
    <dataValidation type="list" allowBlank="1" showInputMessage="1" showErrorMessage="1" sqref="E35">
      <formula1>$I$1:$I$2</formula1>
    </dataValidation>
    <dataValidation type="list" allowBlank="1" showInputMessage="1" showErrorMessage="1" sqref="E41:E42">
      <formula1>$K$1:$K$7</formula1>
    </dataValidation>
    <dataValidation type="list" allowBlank="1" showInputMessage="1" showErrorMessage="1" sqref="B23:E23 C17:E17 C20:E20">
      <formula1>$I$4:$I$5</formula1>
    </dataValidation>
    <dataValidation type="list" allowBlank="1" showInputMessage="1" showErrorMessage="1" sqref="E31 E36:E40 E46:E49">
      <formula1>$I$6:$I$8</formula1>
    </dataValidation>
    <dataValidation type="list" allowBlank="1" showInputMessage="1" showErrorMessage="1" sqref="E30 E32:E34">
      <formula1>$I$1:$I$2</formula1>
    </dataValidation>
  </dataValidations>
  <pageMargins left="0.7" right="0.7" top="0.75" bottom="0.75" header="0.3" footer="0.3"/>
  <pageSetup scale="72" fitToHeight="2" orientation="portrait" r:id="rId1"/>
  <headerFooter>
    <oddHeader>&amp;C&amp;20&amp;URisk Assessment Tool</oddHeader>
  </headerFooter>
  <rowBreaks count="1" manualBreakCount="1">
    <brk id="51" max="4" man="1"/>
  </rowBreaks>
  <ignoredErrors>
    <ignoredError sqref="B10:B11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E0E7A523623CB4F8C0C3CD503D8FBAF" ma:contentTypeVersion="10" ma:contentTypeDescription="Create a new document." ma:contentTypeScope="" ma:versionID="9b1f0a128b820d3fcb20353df2d8d6c3">
  <xsd:schema xmlns:xsd="http://www.w3.org/2001/XMLSchema" xmlns:xs="http://www.w3.org/2001/XMLSchema" xmlns:p="http://schemas.microsoft.com/office/2006/metadata/properties" xmlns:ns1="http://schemas.microsoft.com/sharepoint/v3" xmlns:ns2="9333e0c0-1495-4f6e-9f18-9c5629cbe005" xmlns:ns3="c11a4dd1-9999-41de-ad6b-508521c3559d" targetNamespace="http://schemas.microsoft.com/office/2006/metadata/properties" ma:root="true" ma:fieldsID="f0e6b6247e372e1f093a66a1bf209789" ns1:_="" ns2:_="" ns3:_="">
    <xsd:import namespace="http://schemas.microsoft.com/sharepoint/v3"/>
    <xsd:import namespace="9333e0c0-1495-4f6e-9f18-9c5629cbe005"/>
    <xsd:import namespace="c11a4dd1-9999-41de-ad6b-508521c3559d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Topic_x0020_Area" minOccurs="0"/>
                <xsd:element ref="ns2:Chapter" minOccurs="0"/>
                <xsd:element ref="ns2:Alpha_x002f_Number" minOccurs="0"/>
                <xsd:element ref="ns2:Document_x0020_title" minOccurs="0"/>
                <xsd:element ref="ns3:SharedWithUsers" minOccurs="0"/>
                <xsd:element ref="ns2:Effective_x0020_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33e0c0-1495-4f6e-9f18-9c5629cbe005" elementFormDefault="qualified">
    <xsd:import namespace="http://schemas.microsoft.com/office/2006/documentManagement/types"/>
    <xsd:import namespace="http://schemas.microsoft.com/office/infopath/2007/PartnerControls"/>
    <xsd:element name="Topic_x0020_Area" ma:index="10" nillable="true" ma:displayName="Topic" ma:format="Dropdown" ma:internalName="Topic_x0020_Area">
      <xsd:simpleType>
        <xsd:restriction base="dms:Choice">
          <xsd:enumeration value="OAM"/>
          <xsd:enumeration value="Forms"/>
          <xsd:enumeration value="Debt Disclosures"/>
          <xsd:enumeration value="General Disclosures"/>
          <xsd:enumeration value="SEFA Disclosures"/>
          <xsd:enumeration value="YEC"/>
          <xsd:enumeration value="Publications"/>
          <xsd:enumeration value="Reports"/>
          <xsd:enumeration value="Policies"/>
          <xsd:enumeration value="Training"/>
          <xsd:enumeration value="Statewide Balancing"/>
          <xsd:enumeration value="Accounts Receivable"/>
          <xsd:enumeration value="Security"/>
        </xsd:restriction>
      </xsd:simpleType>
    </xsd:element>
    <xsd:element name="Chapter" ma:index="11" nillable="true" ma:displayName="Chapter" ma:format="Dropdown" ma:internalName="Chapter">
      <xsd:simpleType>
        <xsd:union memberTypes="dms:Text">
          <xsd:simpleType>
            <xsd:restriction base="dms:Choice">
              <xsd:enumeration value="01 - Introduction"/>
              <xsd:enumeration value="05 - R*STARS"/>
              <xsd:enumeration value="10 - Internal control"/>
              <xsd:enumeration value="15 - Accounting &amp; financial reporting"/>
              <xsd:enumeration value="20 - Budgetary accounting &amp; reporting"/>
              <xsd:enumeration value="25 - Management accounting"/>
              <xsd:enumeration value="30 - Federal compliance"/>
              <xsd:enumeration value="35 - Accounts receivable management"/>
              <xsd:enumeration value="40 - Travel"/>
              <xsd:enumeration value="45 - Payroll"/>
              <xsd:enumeration value="50 - Tax issues"/>
              <xsd:enumeration value="55 - Other programs"/>
              <xsd:enumeration value="60 - Chart of accounts"/>
              <xsd:enumeration value="65 - Glossary"/>
              <xsd:enumeration value="70 - Agency lists"/>
              <xsd:enumeration value="75 - Forms"/>
              <xsd:enumeration value="A-G"/>
              <xsd:enumeration value="H- Sample of completed disclosure forms"/>
              <xsd:enumeration value="I- Forms"/>
            </xsd:restriction>
          </xsd:simpleType>
        </xsd:union>
      </xsd:simpleType>
    </xsd:element>
    <xsd:element name="Alpha_x002f_Number" ma:index="12" nillable="true" ma:displayName="Document ID" ma:internalName="Alpha_x002f_Number">
      <xsd:simpleType>
        <xsd:restriction base="dms:Text">
          <xsd:maxLength value="255"/>
        </xsd:restriction>
      </xsd:simpleType>
    </xsd:element>
    <xsd:element name="Document_x0020_title" ma:index="13" nillable="true" ma:displayName="Document Title" ma:description="Enter full title of the document and the URL of the document." ma:format="Hyperlink" ma:internalName="Document_x0020_titl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Effective_x0020_Date" ma:index="15" nillable="true" ma:displayName="Effective Date" ma:internalName="Effective_x0020_Dat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1a4dd1-9999-41de-ad6b-508521c3559d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Document_x0020_title xmlns="9333e0c0-1495-4f6e-9f18-9c5629cbe005">
      <Url xsi:nil="true"/>
      <Description xsi:nil="true"/>
    </Document_x0020_title>
    <Chapter xmlns="9333e0c0-1495-4f6e-9f18-9c5629cbe005" xsi:nil="true"/>
    <Alpha_x002f_Number xmlns="9333e0c0-1495-4f6e-9f18-9c5629cbe005" xsi:nil="true"/>
    <Topic_x0020_Area xmlns="9333e0c0-1495-4f6e-9f18-9c5629cbe005">Training</Topic_x0020_Area>
    <Effective_x0020_Date xmlns="9333e0c0-1495-4f6e-9f18-9c5629cbe005" xsi:nil="true"/>
  </documentManagement>
</p:properties>
</file>

<file path=customXml/itemProps1.xml><?xml version="1.0" encoding="utf-8"?>
<ds:datastoreItem xmlns:ds="http://schemas.openxmlformats.org/officeDocument/2006/customXml" ds:itemID="{C9B43333-5253-4284-BC81-F2BBBC1FCB88}"/>
</file>

<file path=customXml/itemProps2.xml><?xml version="1.0" encoding="utf-8"?>
<ds:datastoreItem xmlns:ds="http://schemas.openxmlformats.org/officeDocument/2006/customXml" ds:itemID="{072194C0-DF1C-429E-A417-FA9F44004D6E}"/>
</file>

<file path=customXml/itemProps3.xml><?xml version="1.0" encoding="utf-8"?>
<ds:datastoreItem xmlns:ds="http://schemas.openxmlformats.org/officeDocument/2006/customXml" ds:itemID="{77200653-0292-42F3-A584-9DF3ED6E236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Risk Assessment Tool</vt:lpstr>
      <vt:lpstr>'Risk Assessment Tool'!Print_Area</vt:lpstr>
    </vt:vector>
  </TitlesOfParts>
  <Company>State of Maine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faith.a.talbot</dc:creator>
  <cp:lastModifiedBy>rhamilton</cp:lastModifiedBy>
  <cp:lastPrinted>2016-12-09T19:54:24Z</cp:lastPrinted>
  <dcterms:created xsi:type="dcterms:W3CDTF">2015-03-06T15:45:37Z</dcterms:created>
  <dcterms:modified xsi:type="dcterms:W3CDTF">2017-04-13T22:05:20Z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0x010100CE0E7A523623CB4F8C0C3CD503D8FBAF</vt:lpwstr>
  </property>
</Properties>
</file>