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ebsite Folder\5_Execution\"/>
    </mc:Choice>
  </mc:AlternateContent>
  <xr:revisionPtr revIDLastSave="0" documentId="13_ncr:1_{61C2255C-BF6E-4D62-B802-73B5A852598B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PFP Sample" sheetId="1" r:id="rId1"/>
    <sheet name="PFP Template" sheetId="5" r:id="rId2"/>
  </sheets>
  <definedNames>
    <definedName name="_xlnm.Print_Area" localSheetId="0">'PFP Sample'!$A$1:$U$91</definedName>
    <definedName name="_xlnm.Print_Area" localSheetId="1">'PFP Template'!$A$1:$V$49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5" l="1"/>
  <c r="O12" i="5" s="1"/>
  <c r="V12" i="5"/>
  <c r="L13" i="5"/>
  <c r="U13" i="5" s="1"/>
  <c r="L17" i="5"/>
  <c r="O17" i="5"/>
  <c r="V13" i="5"/>
  <c r="J14" i="5"/>
  <c r="L16" i="5"/>
  <c r="U16" i="5" s="1"/>
  <c r="U18" i="5" s="1"/>
  <c r="L20" i="5"/>
  <c r="Q20" i="5" s="1"/>
  <c r="V16" i="5"/>
  <c r="Q17" i="5"/>
  <c r="U17" i="5"/>
  <c r="V17" i="5"/>
  <c r="J18" i="5"/>
  <c r="V20" i="5"/>
  <c r="L26" i="5"/>
  <c r="O26" i="5" s="1"/>
  <c r="V26" i="5"/>
  <c r="L27" i="5"/>
  <c r="O27" i="5" s="1"/>
  <c r="V27" i="5"/>
  <c r="L30" i="5"/>
  <c r="O30" i="5" s="1"/>
  <c r="Q30" i="5"/>
  <c r="S30" i="5"/>
  <c r="U30" i="5"/>
  <c r="V30" i="5"/>
  <c r="L31" i="5"/>
  <c r="O31" i="5" s="1"/>
  <c r="O32" i="5" s="1"/>
  <c r="S31" i="5"/>
  <c r="V31" i="5"/>
  <c r="L34" i="5"/>
  <c r="Q34" i="5" s="1"/>
  <c r="O34" i="5"/>
  <c r="V34" i="5"/>
  <c r="L35" i="5"/>
  <c r="O35" i="5" s="1"/>
  <c r="L36" i="5"/>
  <c r="V35" i="5"/>
  <c r="L38" i="5"/>
  <c r="O38" i="5" s="1"/>
  <c r="S38" i="5"/>
  <c r="V38" i="5"/>
  <c r="L39" i="5"/>
  <c r="O39" i="5" s="1"/>
  <c r="L40" i="5"/>
  <c r="V39" i="5"/>
  <c r="V17" i="1"/>
  <c r="V16" i="1"/>
  <c r="V13" i="1"/>
  <c r="V12" i="1"/>
  <c r="V39" i="1"/>
  <c r="V38" i="1"/>
  <c r="V35" i="1"/>
  <c r="V34" i="1"/>
  <c r="V31" i="1"/>
  <c r="V30" i="1"/>
  <c r="V27" i="1"/>
  <c r="V26" i="1"/>
  <c r="V20" i="1"/>
  <c r="L26" i="1"/>
  <c r="U26" i="1" s="1"/>
  <c r="L27" i="1"/>
  <c r="S27" i="1" s="1"/>
  <c r="L31" i="1"/>
  <c r="U31" i="1"/>
  <c r="L30" i="1"/>
  <c r="U30" i="1" s="1"/>
  <c r="U32" i="1" s="1"/>
  <c r="L35" i="1"/>
  <c r="S35" i="1" s="1"/>
  <c r="L34" i="1"/>
  <c r="U34" i="1" s="1"/>
  <c r="L39" i="1"/>
  <c r="U39" i="1" s="1"/>
  <c r="L38" i="1"/>
  <c r="S38" i="1" s="1"/>
  <c r="U38" i="1"/>
  <c r="S30" i="1"/>
  <c r="S34" i="1"/>
  <c r="Q38" i="1"/>
  <c r="O26" i="1"/>
  <c r="O30" i="1"/>
  <c r="O38" i="1"/>
  <c r="L12" i="1"/>
  <c r="U12" i="1" s="1"/>
  <c r="U14" i="1" s="1"/>
  <c r="L17" i="1"/>
  <c r="O17" i="1" s="1"/>
  <c r="O18" i="1" s="1"/>
  <c r="L20" i="1"/>
  <c r="U20" i="1" s="1"/>
  <c r="L13" i="1"/>
  <c r="U13" i="1"/>
  <c r="L16" i="1"/>
  <c r="U16" i="1" s="1"/>
  <c r="Q16" i="1"/>
  <c r="J14" i="1"/>
  <c r="J18" i="1"/>
  <c r="Q13" i="1"/>
  <c r="Q14" i="1" s="1"/>
  <c r="S12" i="5"/>
  <c r="O16" i="1"/>
  <c r="Q12" i="1"/>
  <c r="O31" i="1"/>
  <c r="O32" i="1"/>
  <c r="Q31" i="1"/>
  <c r="S39" i="1"/>
  <c r="S31" i="1"/>
  <c r="S32" i="1"/>
  <c r="S35" i="5"/>
  <c r="S17" i="5"/>
  <c r="U38" i="5" l="1"/>
  <c r="L36" i="1"/>
  <c r="Q20" i="1"/>
  <c r="S36" i="1"/>
  <c r="Q35" i="1"/>
  <c r="Q27" i="1"/>
  <c r="L14" i="1"/>
  <c r="Q26" i="1"/>
  <c r="Q28" i="1" s="1"/>
  <c r="L32" i="1"/>
  <c r="Q38" i="5"/>
  <c r="L32" i="5"/>
  <c r="U26" i="5"/>
  <c r="Q16" i="5"/>
  <c r="Q18" i="5" s="1"/>
  <c r="S17" i="1"/>
  <c r="S40" i="1"/>
  <c r="S26" i="1"/>
  <c r="Q30" i="1"/>
  <c r="S32" i="5"/>
  <c r="Q32" i="1"/>
  <c r="Q34" i="1"/>
  <c r="S12" i="1"/>
  <c r="U27" i="1"/>
  <c r="Q26" i="5"/>
  <c r="O16" i="5"/>
  <c r="O18" i="5" s="1"/>
  <c r="S28" i="1"/>
  <c r="S42" i="1" s="1"/>
  <c r="S45" i="1" s="1"/>
  <c r="U28" i="1"/>
  <c r="L18" i="5"/>
  <c r="O34" i="1"/>
  <c r="O36" i="5"/>
  <c r="U20" i="5"/>
  <c r="S34" i="5"/>
  <c r="S36" i="5" s="1"/>
  <c r="O20" i="1"/>
  <c r="O20" i="5"/>
  <c r="S16" i="1"/>
  <c r="O12" i="1"/>
  <c r="O35" i="1"/>
  <c r="O36" i="1" s="1"/>
  <c r="U40" i="1"/>
  <c r="S39" i="5"/>
  <c r="S40" i="5" s="1"/>
  <c r="U34" i="5"/>
  <c r="S27" i="5"/>
  <c r="Q27" i="5"/>
  <c r="Q13" i="5"/>
  <c r="U17" i="1"/>
  <c r="U18" i="1" s="1"/>
  <c r="U22" i="1" s="1"/>
  <c r="U44" i="1" s="1"/>
  <c r="Q39" i="1"/>
  <c r="Q40" i="1" s="1"/>
  <c r="O39" i="1"/>
  <c r="O40" i="1" s="1"/>
  <c r="O27" i="1"/>
  <c r="O28" i="1" s="1"/>
  <c r="U35" i="1"/>
  <c r="U36" i="1" s="1"/>
  <c r="S13" i="1"/>
  <c r="S14" i="1" s="1"/>
  <c r="O13" i="1"/>
  <c r="O14" i="1" s="1"/>
  <c r="O22" i="1" s="1"/>
  <c r="O44" i="1" s="1"/>
  <c r="S20" i="1"/>
  <c r="Q17" i="1"/>
  <c r="Q18" i="1" s="1"/>
  <c r="Q22" i="1" s="1"/>
  <c r="Q44" i="1" s="1"/>
  <c r="L40" i="1"/>
  <c r="L18" i="1"/>
  <c r="O40" i="5"/>
  <c r="O28" i="5"/>
  <c r="O42" i="5" s="1"/>
  <c r="O45" i="5" s="1"/>
  <c r="Q39" i="5"/>
  <c r="Q31" i="5"/>
  <c r="Q32" i="5" s="1"/>
  <c r="L14" i="5"/>
  <c r="O13" i="5"/>
  <c r="O14" i="5" s="1"/>
  <c r="O22" i="5" s="1"/>
  <c r="O44" i="5" s="1"/>
  <c r="U35" i="5"/>
  <c r="U36" i="5" s="1"/>
  <c r="U39" i="5"/>
  <c r="U40" i="5" s="1"/>
  <c r="Q35" i="5"/>
  <c r="Q36" i="5" s="1"/>
  <c r="U31" i="5"/>
  <c r="U32" i="5" s="1"/>
  <c r="U27" i="5"/>
  <c r="U28" i="5" s="1"/>
  <c r="S26" i="5"/>
  <c r="S28" i="5" s="1"/>
  <c r="S20" i="5"/>
  <c r="S16" i="5"/>
  <c r="S18" i="5" s="1"/>
  <c r="U12" i="5"/>
  <c r="U14" i="5" s="1"/>
  <c r="U22" i="5" s="1"/>
  <c r="U44" i="5" s="1"/>
  <c r="S13" i="5"/>
  <c r="S14" i="5" s="1"/>
  <c r="Q12" i="5"/>
  <c r="S22" i="1" l="1"/>
  <c r="S44" i="1" s="1"/>
  <c r="Q28" i="5"/>
  <c r="Q40" i="5"/>
  <c r="Q42" i="1"/>
  <c r="Q45" i="1" s="1"/>
  <c r="Q48" i="1" s="1"/>
  <c r="S42" i="5"/>
  <c r="S45" i="5" s="1"/>
  <c r="Q36" i="1"/>
  <c r="Q42" i="5"/>
  <c r="Q45" i="5" s="1"/>
  <c r="S18" i="1"/>
  <c r="U42" i="1"/>
  <c r="U45" i="1" s="1"/>
  <c r="U48" i="1" s="1"/>
  <c r="Q14" i="5"/>
  <c r="Q22" i="5" s="1"/>
  <c r="Q44" i="5" s="1"/>
  <c r="Q48" i="5" s="1"/>
  <c r="S22" i="5"/>
  <c r="S44" i="5" s="1"/>
  <c r="S48" i="5" s="1"/>
  <c r="S48" i="1"/>
  <c r="O42" i="1"/>
  <c r="O45" i="1" s="1"/>
  <c r="O48" i="1" s="1"/>
  <c r="U42" i="5"/>
  <c r="U45" i="5" s="1"/>
  <c r="U48" i="5" s="1"/>
  <c r="O48" i="5"/>
</calcChain>
</file>

<file path=xl/sharedStrings.xml><?xml version="1.0" encoding="utf-8"?>
<sst xmlns="http://schemas.openxmlformats.org/spreadsheetml/2006/main" count="299" uniqueCount="148">
  <si>
    <t>Action</t>
  </si>
  <si>
    <t>Class Title</t>
  </si>
  <si>
    <t>GF</t>
  </si>
  <si>
    <t>OF</t>
  </si>
  <si>
    <t>FF</t>
  </si>
  <si>
    <t>Salary</t>
  </si>
  <si>
    <t>Range</t>
  </si>
  <si>
    <t>%</t>
  </si>
  <si>
    <t>$</t>
  </si>
  <si>
    <t># of</t>
  </si>
  <si>
    <t>Step</t>
  </si>
  <si>
    <t>Top</t>
  </si>
  <si>
    <t>Cost</t>
  </si>
  <si>
    <t>Total Financing</t>
  </si>
  <si>
    <t>Total Request</t>
  </si>
  <si>
    <t>Balance from Prior Actions</t>
  </si>
  <si>
    <t>Balance for Future Actions</t>
  </si>
  <si>
    <t>Position</t>
  </si>
  <si>
    <t>Type</t>
  </si>
  <si>
    <t xml:space="preserve">  To</t>
  </si>
  <si>
    <t xml:space="preserve">  From</t>
  </si>
  <si>
    <t>Establish</t>
  </si>
  <si>
    <t>PP</t>
  </si>
  <si>
    <t>PF</t>
  </si>
  <si>
    <t>Biennial</t>
  </si>
  <si>
    <t>Total Cost</t>
  </si>
  <si>
    <t>Abolish</t>
  </si>
  <si>
    <t>Phone:  _______________________</t>
  </si>
  <si>
    <t>Repr, Class No.</t>
  </si>
  <si>
    <t>LF</t>
  </si>
  <si>
    <t>Number</t>
  </si>
  <si>
    <t>Permanent Financing Plan for ______________________________ (Agency Name)</t>
  </si>
  <si>
    <t>Agency Number:  ________________</t>
  </si>
  <si>
    <t>*** SAMPLE ***</t>
  </si>
  <si>
    <t>Instructions</t>
  </si>
  <si>
    <t>*These actions must be comprised of two lines, a "from" line and a "to" line</t>
  </si>
  <si>
    <t>SABR Coordinator:  ______________________________</t>
  </si>
  <si>
    <t>AD C0855 AA</t>
  </si>
  <si>
    <t>Proj Mgr 2</t>
  </si>
  <si>
    <t>0002648</t>
  </si>
  <si>
    <t>002-23-00-00000</t>
  </si>
  <si>
    <t>REQUEST SECTION:</t>
  </si>
  <si>
    <t>Total Request Section</t>
  </si>
  <si>
    <t>AD C1484 IA</t>
  </si>
  <si>
    <t>Info Sys Spec 4</t>
  </si>
  <si>
    <t>Total Financing Section</t>
  </si>
  <si>
    <t>FINANCING SECTION</t>
  </si>
  <si>
    <t>Fund Shift</t>
  </si>
  <si>
    <t>AD C8504 AA</t>
  </si>
  <si>
    <t>NRS 4</t>
  </si>
  <si>
    <t>002-21-00-00000</t>
  </si>
  <si>
    <t>Mos.</t>
  </si>
  <si>
    <t>&amp; Pay/Rg Opts</t>
  </si>
  <si>
    <t>003-33-00-00000</t>
  </si>
  <si>
    <t>Total Savings</t>
  </si>
  <si>
    <t>Reduce Months</t>
  </si>
  <si>
    <r>
      <t>Reclass</t>
    </r>
    <r>
      <rPr>
        <b/>
        <sz val="10"/>
        <rFont val="Times New Roman"/>
        <family val="1"/>
      </rPr>
      <t>↑</t>
    </r>
  </si>
  <si>
    <t>Acct 2</t>
  </si>
  <si>
    <t>OA C1217 AA</t>
  </si>
  <si>
    <t>Acct 3</t>
  </si>
  <si>
    <r>
      <t>Reclass</t>
    </r>
    <r>
      <rPr>
        <b/>
        <sz val="10"/>
        <rFont val="Times New Roman"/>
        <family val="1"/>
      </rPr>
      <t>↓</t>
    </r>
  </si>
  <si>
    <t>OA C1216 AA</t>
  </si>
  <si>
    <t>Increase Months</t>
  </si>
  <si>
    <t>004-02-00-00000</t>
  </si>
  <si>
    <t>005-01-00-00000</t>
  </si>
  <si>
    <t>UA C6660  AA</t>
  </si>
  <si>
    <t>Hum Srv Spc 4</t>
  </si>
  <si>
    <t>Hum Srv Spc 1</t>
  </si>
  <si>
    <t>UA C6657  AA</t>
  </si>
  <si>
    <t>% Check</t>
  </si>
  <si>
    <t>OA C0101 AA</t>
  </si>
  <si>
    <t>Office Asst. 1</t>
  </si>
  <si>
    <t xml:space="preserve">  Establishments</t>
  </si>
  <si>
    <t xml:space="preserve">  Abolishments</t>
  </si>
  <si>
    <t xml:space="preserve">       be included in the Financing Section</t>
  </si>
  <si>
    <t xml:space="preserve">                        </t>
  </si>
  <si>
    <t xml:space="preserve">       e-mail.   The information should include the Pos No., Fr: Repr Code X;  </t>
  </si>
  <si>
    <t xml:space="preserve">       e-mail.   The information should include the Pos No., Fr: Classification X;  </t>
  </si>
  <si>
    <t xml:space="preserve">       To: Repr Code Z.  </t>
  </si>
  <si>
    <t xml:space="preserve">       To: Classifation Z. </t>
  </si>
  <si>
    <t xml:space="preserve">       HRSD before submitting the request to SABRS.  Submit via e-mail.</t>
  </si>
  <si>
    <t xml:space="preserve">       to some other status must be reviewed by HRSD. Submit via e-mail.</t>
  </si>
  <si>
    <t xml:space="preserve">*Please include a Cover Letter, Classification Review, </t>
  </si>
  <si>
    <t>Agency Plan Number:_________________</t>
  </si>
  <si>
    <t>DAS Budget Analyst:   ______________________________________</t>
  </si>
  <si>
    <t>(Required)</t>
  </si>
  <si>
    <t>Detail Cross Ref</t>
  </si>
  <si>
    <t>(DCR)</t>
  </si>
  <si>
    <t>What position action goes in to the Request Section?</t>
  </si>
  <si>
    <t>What position action goes in to the Financing Section?</t>
  </si>
  <si>
    <t xml:space="preserve">  Reduction in Months*</t>
  </si>
  <si>
    <t xml:space="preserve">  All Fund Shift Movement*</t>
  </si>
  <si>
    <t xml:space="preserve">  Increase in Months*</t>
  </si>
  <si>
    <t xml:space="preserve">  Upward Reclasses*</t>
  </si>
  <si>
    <t xml:space="preserve">  Downward Reclasses*</t>
  </si>
  <si>
    <t>(Note:  All columns need to be completed by agency before submission)</t>
  </si>
  <si>
    <t>on the position</t>
  </si>
  <si>
    <t>with the number of months listed earlier-- this is also</t>
  </si>
  <si>
    <t>reflective of a single position segment in PICS</t>
  </si>
  <si>
    <t xml:space="preserve">    also reflect the dollars associated with the funding percentage</t>
  </si>
  <si>
    <t xml:space="preserve">                        PP = Permanent Part-Time</t>
  </si>
  <si>
    <t xml:space="preserve">                        SF = Seasonal Full-time</t>
  </si>
  <si>
    <t xml:space="preserve">                        SP = Seasonal Part-Time</t>
  </si>
  <si>
    <t xml:space="preserve">*Changes involving equal reclasses should not be submitted on a PFP but via an </t>
  </si>
  <si>
    <t xml:space="preserve"> *Requests to move a position in to/ out of Executive Service must be reviewed by</t>
  </si>
  <si>
    <t xml:space="preserve"> *Requests to move a vacant or filled position from union-represented Repr Codes </t>
  </si>
  <si>
    <t xml:space="preserve">    two decimal places) in the correct fund type column.  Must</t>
  </si>
  <si>
    <t xml:space="preserve">Action:  </t>
  </si>
  <si>
    <t>Pay/Range Options:  Identifies pay/range, e.g., AA vs IA</t>
  </si>
  <si>
    <t>Position Type: PF = Permanent Full-Time</t>
  </si>
  <si>
    <t xml:space="preserve">  Any positions activity that results in a cost to the agency</t>
  </si>
  <si>
    <t>Top Step:  This must be the top step of the classification</t>
  </si>
  <si>
    <t># of Months:  Biennial number of months on the position</t>
  </si>
  <si>
    <t xml:space="preserve">  Any position activity that results in a savings for the agency</t>
  </si>
  <si>
    <t xml:space="preserve">  Note: Fund shifts should never be in the Request Section; they should always</t>
  </si>
  <si>
    <t xml:space="preserve">  Note: Positions being reduced to zero months for financing purposes will be </t>
  </si>
  <si>
    <t xml:space="preserve">       consindered abolishments</t>
  </si>
  <si>
    <t>Representation Code:  Identifies union representation code, e.g., OA</t>
  </si>
  <si>
    <t>Classification:  Identifies position classification, e.g., C0104</t>
  </si>
  <si>
    <t>*Changes effecting Repr Codes only should not be submitted on a PFP but via an</t>
  </si>
  <si>
    <r>
      <t xml:space="preserve">Biennial Cost:  </t>
    </r>
    <r>
      <rPr>
        <sz val="12"/>
        <rFont val="Arial"/>
        <family val="2"/>
      </rPr>
      <t xml:space="preserve">This is the top step multipled by the number of months </t>
    </r>
  </si>
  <si>
    <r>
      <t xml:space="preserve">Detail Cross Reference: </t>
    </r>
    <r>
      <rPr>
        <sz val="12"/>
        <rFont val="Arial"/>
        <family val="2"/>
      </rPr>
      <t xml:space="preserve"> This is the detail cross reference associated </t>
    </r>
  </si>
  <si>
    <r>
      <t xml:space="preserve">Funding:  </t>
    </r>
    <r>
      <rPr>
        <sz val="12"/>
        <rFont val="Arial"/>
        <family val="2"/>
      </rPr>
      <t xml:space="preserve">Show position fund split by percentage (can be carried out </t>
    </r>
  </si>
  <si>
    <t>*The following position actions should be submitted to CHRO:</t>
  </si>
  <si>
    <t>SABR PFP Submission Form</t>
  </si>
  <si>
    <t>Permanent Financing Plan for</t>
  </si>
  <si>
    <t xml:space="preserve"> (Agency Name)</t>
  </si>
  <si>
    <t>Agency Number:</t>
  </si>
  <si>
    <t>SABR Coordinator:</t>
  </si>
  <si>
    <t>Phone:</t>
  </si>
  <si>
    <t>DAS Budget Analyst:</t>
  </si>
  <si>
    <t>Agency Plan Number:</t>
  </si>
  <si>
    <t>(required)</t>
  </si>
  <si>
    <t>Vacant</t>
  </si>
  <si>
    <r>
      <rPr>
        <b/>
        <sz val="10"/>
        <rFont val="Times New Roman"/>
        <family val="1"/>
      </rPr>
      <t>X</t>
    </r>
    <r>
      <rPr>
        <b/>
        <sz val="9"/>
        <rFont val="Times New Roman"/>
        <family val="1"/>
      </rPr>
      <t xml:space="preserve"> if</t>
    </r>
  </si>
  <si>
    <t>Vacant:</t>
  </si>
  <si>
    <t xml:space="preserve">  Check position field if position is currently vacant.</t>
  </si>
  <si>
    <t>X if</t>
  </si>
  <si>
    <t>X</t>
  </si>
  <si>
    <t xml:space="preserve">   CHRO- Dustin.MILLER@oregon.gov</t>
  </si>
  <si>
    <t>2017-19 Biennium</t>
  </si>
  <si>
    <t xml:space="preserve">Workday </t>
  </si>
  <si>
    <t>ID</t>
  </si>
  <si>
    <t>Authorization</t>
  </si>
  <si>
    <t>Workday ID</t>
  </si>
  <si>
    <t>Auth Number</t>
  </si>
  <si>
    <t xml:space="preserve">  and Org Chart.  Send these directly to </t>
  </si>
  <si>
    <t xml:space="preserve">   Phone: 503-383-5485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</si>
</sst>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"/>
    <numFmt numFmtId="165" formatCode="_(* #,##0_);_(* \(#,##0\);_(* &quot;-&quot;??_);_(@_)"/>
    <numFmt numFmtId="166" formatCode="0000000"/>
    <numFmt numFmtId="167" formatCode="000\-00\-00\-00000"/>
    <numFmt numFmtId="168" formatCode="000000000000"/>
  </numFmts>
  <fonts count="2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24"/>
      <name val="Arial Unicode MS"/>
      <family val="2"/>
    </font>
    <font>
      <b/>
      <sz val="10"/>
      <name val="Times New Roman"/>
      <family val="1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24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i/>
      <sz val="10"/>
      <name val="Times New Roman"/>
      <family val="1"/>
    </font>
    <font>
      <sz val="10"/>
      <color theme="3" tint="-0.249977111117893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165" fontId="0" fillId="0" borderId="0" xfId="1" applyNumberFormat="1" applyFont="1" applyBorder="1"/>
    <xf numFmtId="2" fontId="0" fillId="0" borderId="0" xfId="0" applyNumberFormat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0" xfId="0" applyNumberFormat="1"/>
    <xf numFmtId="0" fontId="2" fillId="0" borderId="0" xfId="0" applyFont="1"/>
    <xf numFmtId="166" fontId="0" fillId="0" borderId="0" xfId="0" applyNumberFormat="1"/>
    <xf numFmtId="10" fontId="0" fillId="0" borderId="0" xfId="0" applyNumberForma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7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0" xfId="0" applyNumberFormat="1"/>
    <xf numFmtId="0" fontId="9" fillId="0" borderId="0" xfId="0" applyFont="1"/>
    <xf numFmtId="37" fontId="2" fillId="0" borderId="0" xfId="0" applyNumberFormat="1" applyFont="1" applyAlignment="1">
      <alignment horizontal="center"/>
    </xf>
    <xf numFmtId="37" fontId="0" fillId="0" borderId="0" xfId="1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quotePrefix="1" applyNumberFormat="1" applyAlignment="1">
      <alignment horizontal="right"/>
    </xf>
    <xf numFmtId="2" fontId="2" fillId="0" borderId="0" xfId="0" applyNumberFormat="1" applyFont="1" applyAlignment="1">
      <alignment horizontal="right"/>
    </xf>
    <xf numFmtId="37" fontId="0" fillId="0" borderId="0" xfId="0" applyNumberFormat="1"/>
    <xf numFmtId="0" fontId="0" fillId="2" borderId="0" xfId="0" applyFill="1"/>
    <xf numFmtId="166" fontId="0" fillId="2" borderId="0" xfId="0" applyNumberFormat="1" applyFill="1"/>
    <xf numFmtId="0" fontId="0" fillId="2" borderId="0" xfId="0" applyFill="1" applyAlignment="1">
      <alignment horizontal="center"/>
    </xf>
    <xf numFmtId="37" fontId="0" fillId="2" borderId="0" xfId="0" applyNumberFormat="1" applyFill="1"/>
    <xf numFmtId="2" fontId="0" fillId="2" borderId="0" xfId="0" applyNumberFormat="1" applyFill="1"/>
    <xf numFmtId="167" fontId="0" fillId="2" borderId="0" xfId="0" applyNumberFormat="1" applyFill="1"/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7" fontId="0" fillId="0" borderId="0" xfId="0" quotePrefix="1" applyNumberFormat="1"/>
    <xf numFmtId="0" fontId="2" fillId="0" borderId="0" xfId="0" applyFont="1" applyAlignment="1">
      <alignment horizontal="right"/>
    </xf>
    <xf numFmtId="0" fontId="2" fillId="3" borderId="0" xfId="0" applyFont="1" applyFill="1"/>
    <xf numFmtId="0" fontId="1" fillId="2" borderId="0" xfId="0" applyFont="1" applyFill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0" fontId="16" fillId="0" borderId="6" xfId="0" applyFont="1" applyBorder="1"/>
    <xf numFmtId="0" fontId="5" fillId="0" borderId="5" xfId="0" applyFont="1" applyBorder="1"/>
    <xf numFmtId="0" fontId="15" fillId="0" borderId="6" xfId="0" applyFont="1" applyBorder="1"/>
    <xf numFmtId="0" fontId="5" fillId="0" borderId="6" xfId="0" applyFont="1" applyBorder="1"/>
    <xf numFmtId="0" fontId="13" fillId="0" borderId="5" xfId="0" applyFont="1" applyBorder="1"/>
    <xf numFmtId="0" fontId="13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2" fillId="0" borderId="10" xfId="0" applyFont="1" applyBorder="1" applyAlignment="1">
      <alignment horizontal="center"/>
    </xf>
    <xf numFmtId="9" fontId="0" fillId="0" borderId="10" xfId="0" applyNumberFormat="1" applyBorder="1"/>
    <xf numFmtId="165" fontId="0" fillId="0" borderId="10" xfId="1" applyNumberFormat="1" applyFont="1" applyBorder="1"/>
    <xf numFmtId="0" fontId="0" fillId="0" borderId="10" xfId="0" applyBorder="1"/>
    <xf numFmtId="10" fontId="0" fillId="0" borderId="10" xfId="0" applyNumberFormat="1" applyBorder="1"/>
    <xf numFmtId="165" fontId="0" fillId="0" borderId="10" xfId="0" applyNumberFormat="1" applyBorder="1"/>
    <xf numFmtId="9" fontId="0" fillId="2" borderId="10" xfId="0" applyNumberFormat="1" applyFill="1" applyBorder="1"/>
    <xf numFmtId="165" fontId="0" fillId="2" borderId="10" xfId="0" applyNumberFormat="1" applyFill="1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9" fontId="0" fillId="0" borderId="20" xfId="0" applyNumberFormat="1" applyBorder="1"/>
    <xf numFmtId="165" fontId="0" fillId="0" borderId="20" xfId="0" applyNumberFormat="1" applyBorder="1"/>
    <xf numFmtId="1" fontId="0" fillId="0" borderId="20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/>
    <xf numFmtId="0" fontId="0" fillId="0" borderId="13" xfId="0" applyBorder="1"/>
    <xf numFmtId="0" fontId="20" fillId="0" borderId="0" xfId="0" applyFont="1"/>
    <xf numFmtId="166" fontId="0" fillId="0" borderId="13" xfId="0" applyNumberFormat="1" applyBorder="1"/>
    <xf numFmtId="2" fontId="0" fillId="0" borderId="13" xfId="0" applyNumberFormat="1" applyBorder="1"/>
    <xf numFmtId="0" fontId="0" fillId="0" borderId="27" xfId="0" applyBorder="1"/>
    <xf numFmtId="0" fontId="11" fillId="0" borderId="0" xfId="0" applyFont="1" applyAlignment="1">
      <alignment horizontal="center"/>
    </xf>
    <xf numFmtId="0" fontId="21" fillId="0" borderId="23" xfId="0" applyFont="1" applyBorder="1"/>
    <xf numFmtId="37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21" fillId="0" borderId="0" xfId="0" applyFont="1"/>
    <xf numFmtId="166" fontId="21" fillId="0" borderId="0" xfId="0" applyNumberFormat="1" applyFont="1"/>
    <xf numFmtId="0" fontId="21" fillId="0" borderId="0" xfId="0" applyFont="1" applyAlignment="1">
      <alignment horizontal="center"/>
    </xf>
    <xf numFmtId="37" fontId="21" fillId="0" borderId="0" xfId="1" applyNumberFormat="1" applyFont="1" applyBorder="1"/>
    <xf numFmtId="2" fontId="21" fillId="0" borderId="0" xfId="0" applyNumberFormat="1" applyFont="1" applyAlignment="1">
      <alignment horizontal="right"/>
    </xf>
    <xf numFmtId="165" fontId="21" fillId="0" borderId="0" xfId="1" applyNumberFormat="1" applyFont="1" applyBorder="1" applyAlignment="1">
      <alignment horizontal="right"/>
    </xf>
    <xf numFmtId="167" fontId="21" fillId="0" borderId="0" xfId="0" applyNumberFormat="1" applyFont="1"/>
    <xf numFmtId="9" fontId="21" fillId="0" borderId="10" xfId="0" applyNumberFormat="1" applyFont="1" applyBorder="1"/>
    <xf numFmtId="165" fontId="21" fillId="0" borderId="10" xfId="1" applyNumberFormat="1" applyFont="1" applyBorder="1"/>
    <xf numFmtId="0" fontId="21" fillId="0" borderId="10" xfId="0" applyFont="1" applyBorder="1"/>
    <xf numFmtId="0" fontId="21" fillId="0" borderId="25" xfId="0" applyFont="1" applyBorder="1"/>
    <xf numFmtId="0" fontId="11" fillId="0" borderId="0" xfId="0" applyFont="1"/>
    <xf numFmtId="166" fontId="21" fillId="0" borderId="0" xfId="0" quotePrefix="1" applyNumberFormat="1" applyFont="1" applyAlignment="1">
      <alignment horizontal="right"/>
    </xf>
    <xf numFmtId="10" fontId="21" fillId="0" borderId="10" xfId="0" applyNumberFormat="1" applyFont="1" applyBorder="1"/>
    <xf numFmtId="165" fontId="21" fillId="0" borderId="10" xfId="0" applyNumberFormat="1" applyFont="1" applyBorder="1"/>
    <xf numFmtId="165" fontId="21" fillId="0" borderId="25" xfId="0" applyNumberFormat="1" applyFont="1" applyBorder="1"/>
    <xf numFmtId="10" fontId="21" fillId="0" borderId="0" xfId="0" applyNumberFormat="1" applyFont="1"/>
    <xf numFmtId="2" fontId="21" fillId="0" borderId="0" xfId="0" applyNumberFormat="1" applyFont="1"/>
    <xf numFmtId="165" fontId="21" fillId="0" borderId="0" xfId="0" applyNumberFormat="1" applyFont="1"/>
    <xf numFmtId="2" fontId="11" fillId="0" borderId="0" xfId="0" applyNumberFormat="1" applyFont="1" applyAlignment="1">
      <alignment horizontal="right"/>
    </xf>
    <xf numFmtId="37" fontId="21" fillId="0" borderId="0" xfId="0" applyNumberFormat="1" applyFont="1"/>
    <xf numFmtId="0" fontId="22" fillId="0" borderId="0" xfId="0" applyFont="1" applyAlignment="1">
      <alignment horizontal="center"/>
    </xf>
    <xf numFmtId="165" fontId="21" fillId="0" borderId="0" xfId="1" applyNumberFormat="1" applyFont="1" applyBorder="1"/>
    <xf numFmtId="0" fontId="11" fillId="0" borderId="0" xfId="0" applyFont="1" applyAlignment="1">
      <alignment horizontal="left"/>
    </xf>
    <xf numFmtId="165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1" fillId="0" borderId="0" xfId="0" quotePrefix="1" applyNumberFormat="1" applyFont="1"/>
    <xf numFmtId="0" fontId="11" fillId="0" borderId="0" xfId="0" applyFont="1" applyAlignment="1">
      <alignment horizontal="right"/>
    </xf>
    <xf numFmtId="9" fontId="21" fillId="0" borderId="20" xfId="0" applyNumberFormat="1" applyFont="1" applyBorder="1"/>
    <xf numFmtId="165" fontId="21" fillId="0" borderId="20" xfId="0" applyNumberFormat="1" applyFont="1" applyBorder="1"/>
    <xf numFmtId="1" fontId="21" fillId="0" borderId="26" xfId="0" applyNumberFormat="1" applyFont="1" applyBorder="1" applyAlignment="1">
      <alignment horizontal="right"/>
    </xf>
    <xf numFmtId="0" fontId="21" fillId="6" borderId="0" xfId="0" applyFont="1" applyFill="1"/>
    <xf numFmtId="166" fontId="21" fillId="6" borderId="0" xfId="0" applyNumberFormat="1" applyFont="1" applyFill="1"/>
    <xf numFmtId="0" fontId="21" fillId="6" borderId="0" xfId="0" applyFont="1" applyFill="1" applyAlignment="1">
      <alignment horizontal="center"/>
    </xf>
    <xf numFmtId="37" fontId="21" fillId="6" borderId="0" xfId="0" applyNumberFormat="1" applyFont="1" applyFill="1"/>
    <xf numFmtId="2" fontId="21" fillId="6" borderId="0" xfId="0" applyNumberFormat="1" applyFont="1" applyFill="1"/>
    <xf numFmtId="167" fontId="21" fillId="6" borderId="0" xfId="0" applyNumberFormat="1" applyFont="1" applyFill="1"/>
    <xf numFmtId="9" fontId="21" fillId="6" borderId="10" xfId="0" applyNumberFormat="1" applyFont="1" applyFill="1" applyBorder="1"/>
    <xf numFmtId="165" fontId="21" fillId="6" borderId="10" xfId="0" applyNumberFormat="1" applyFont="1" applyFill="1" applyBorder="1"/>
    <xf numFmtId="165" fontId="21" fillId="6" borderId="25" xfId="0" applyNumberFormat="1" applyFont="1" applyFill="1" applyBorder="1"/>
    <xf numFmtId="0" fontId="25" fillId="0" borderId="12" xfId="0" applyFont="1" applyBorder="1"/>
    <xf numFmtId="0" fontId="26" fillId="0" borderId="1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3" borderId="0" xfId="0" applyFont="1" applyFill="1"/>
    <xf numFmtId="0" fontId="26" fillId="0" borderId="0" xfId="0" applyFont="1" applyAlignment="1">
      <alignment horizontal="center"/>
    </xf>
    <xf numFmtId="0" fontId="26" fillId="0" borderId="24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6" borderId="2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8" xfId="0" applyFont="1" applyBorder="1"/>
    <xf numFmtId="164" fontId="27" fillId="0" borderId="0" xfId="0" applyNumberFormat="1" applyFont="1" applyAlignment="1">
      <alignment horizontal="right"/>
    </xf>
    <xf numFmtId="164" fontId="27" fillId="0" borderId="8" xfId="0" applyNumberFormat="1" applyFont="1" applyBorder="1"/>
    <xf numFmtId="164" fontId="28" fillId="0" borderId="0" xfId="0" applyNumberFormat="1" applyFont="1"/>
    <xf numFmtId="164" fontId="27" fillId="0" borderId="0" xfId="0" applyNumberFormat="1" applyFont="1"/>
    <xf numFmtId="0" fontId="28" fillId="0" borderId="0" xfId="0" applyFont="1"/>
    <xf numFmtId="0" fontId="21" fillId="0" borderId="13" xfId="0" applyFont="1" applyBorder="1"/>
    <xf numFmtId="0" fontId="21" fillId="0" borderId="21" xfId="0" applyFont="1" applyBorder="1"/>
    <xf numFmtId="0" fontId="25" fillId="0" borderId="0" xfId="0" applyFont="1"/>
    <xf numFmtId="0" fontId="26" fillId="0" borderId="0" xfId="0" applyFont="1"/>
    <xf numFmtId="0" fontId="22" fillId="5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3" fillId="0" borderId="2" xfId="0" applyFont="1" applyBorder="1" applyAlignment="1">
      <alignment horizontal="left"/>
    </xf>
    <xf numFmtId="0" fontId="16" fillId="0" borderId="3" xfId="0" applyFont="1" applyBorder="1"/>
    <xf numFmtId="0" fontId="16" fillId="0" borderId="4" xfId="0" applyFont="1" applyBorder="1"/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5" fillId="0" borderId="11" xfId="0" applyFont="1" applyBorder="1"/>
    <xf numFmtId="0" fontId="26" fillId="0" borderId="23" xfId="0" applyFont="1" applyBorder="1" applyAlignment="1">
      <alignment horizontal="center"/>
    </xf>
    <xf numFmtId="0" fontId="22" fillId="5" borderId="23" xfId="0" applyFont="1" applyFill="1" applyBorder="1" applyAlignment="1">
      <alignment horizontal="left"/>
    </xf>
    <xf numFmtId="0" fontId="11" fillId="0" borderId="23" xfId="0" applyFont="1" applyBorder="1" applyAlignment="1">
      <alignment horizontal="center"/>
    </xf>
    <xf numFmtId="0" fontId="23" fillId="0" borderId="23" xfId="0" applyFont="1" applyBorder="1"/>
    <xf numFmtId="0" fontId="11" fillId="0" borderId="23" xfId="0" applyFont="1" applyBorder="1"/>
    <xf numFmtId="0" fontId="24" fillId="6" borderId="23" xfId="0" applyFont="1" applyFill="1" applyBorder="1"/>
    <xf numFmtId="0" fontId="22" fillId="0" borderId="23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49" fontId="21" fillId="0" borderId="0" xfId="0" applyNumberFormat="1" applyFont="1"/>
    <xf numFmtId="168" fontId="21" fillId="0" borderId="0" xfId="0" applyNumberFormat="1" applyFont="1"/>
    <xf numFmtId="168" fontId="21" fillId="6" borderId="0" xfId="0" applyNumberFormat="1" applyFont="1" applyFill="1"/>
    <xf numFmtId="0" fontId="6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167" fontId="2" fillId="5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65" fontId="11" fillId="5" borderId="0" xfId="1" applyNumberFormat="1" applyFont="1" applyFill="1" applyBorder="1" applyAlignment="1">
      <alignment horizontal="center"/>
    </xf>
    <xf numFmtId="167" fontId="11" fillId="5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0"/>
  <sheetViews>
    <sheetView zoomScale="80" zoomScaleNormal="80" workbookViewId="0">
      <pane ySplit="7" topLeftCell="A44" activePane="bottomLeft" state="frozen"/>
      <selection pane="bottomLeft" activeCell="AA73" sqref="AA73"/>
    </sheetView>
  </sheetViews>
  <sheetFormatPr defaultRowHeight="12.75"/>
  <cols>
    <col min="1" max="1" width="9.85546875" customWidth="1"/>
    <col min="2" max="2" width="14.140625" customWidth="1"/>
    <col min="3" max="3" width="7.140625" style="20" customWidth="1"/>
    <col min="4" max="6" width="14.42578125" customWidth="1"/>
    <col min="8" max="8" width="5.42578125" bestFit="1" customWidth="1"/>
    <col min="9" max="9" width="7.28515625" bestFit="1" customWidth="1"/>
    <col min="10" max="10" width="7.5703125" bestFit="1" customWidth="1"/>
    <col min="11" max="11" width="6.28515625" customWidth="1"/>
    <col min="12" max="12" width="10" customWidth="1"/>
    <col min="13" max="13" width="16.28515625" customWidth="1"/>
    <col min="14" max="14" width="8.85546875" customWidth="1"/>
    <col min="15" max="15" width="10" customWidth="1"/>
    <col min="16" max="16" width="9" customWidth="1"/>
    <col min="17" max="17" width="9.5703125" customWidth="1"/>
    <col min="18" max="18" width="8.85546875" customWidth="1"/>
    <col min="19" max="19" width="9.5703125" customWidth="1"/>
    <col min="20" max="20" width="8.85546875" customWidth="1"/>
    <col min="21" max="21" width="9.5703125" customWidth="1"/>
    <col min="22" max="22" width="9.28515625" bestFit="1" customWidth="1"/>
  </cols>
  <sheetData>
    <row r="1" spans="1:22" ht="33" customHeight="1">
      <c r="A1" s="170" t="s">
        <v>140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2" ht="22.5" customHeight="1">
      <c r="A2" s="169" t="s">
        <v>31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2" ht="22.5" customHeight="1">
      <c r="A3" s="174" t="s">
        <v>32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2" ht="22.5" customHeight="1">
      <c r="A4" s="5" t="s">
        <v>36</v>
      </c>
      <c r="I4" s="5"/>
      <c r="J4" s="5"/>
      <c r="O4" s="5" t="s">
        <v>84</v>
      </c>
    </row>
    <row r="5" spans="1:22" ht="31.5" customHeight="1">
      <c r="A5" s="5" t="s">
        <v>27</v>
      </c>
      <c r="H5" s="175" t="s">
        <v>33</v>
      </c>
      <c r="I5" s="175"/>
      <c r="J5" s="175"/>
      <c r="K5" s="175"/>
      <c r="L5" s="175"/>
      <c r="M5" s="175"/>
      <c r="N5" s="175"/>
      <c r="O5" s="175"/>
      <c r="P5" s="40" t="s">
        <v>85</v>
      </c>
      <c r="Q5" s="39" t="s">
        <v>83</v>
      </c>
    </row>
    <row r="6" spans="1:22">
      <c r="A6" s="58"/>
      <c r="B6" s="59" t="s">
        <v>28</v>
      </c>
      <c r="C6" s="151" t="s">
        <v>137</v>
      </c>
      <c r="D6" s="60"/>
      <c r="E6" s="60"/>
      <c r="F6" s="60"/>
      <c r="G6" s="176" t="s">
        <v>17</v>
      </c>
      <c r="H6" s="176"/>
      <c r="I6" s="59" t="s">
        <v>5</v>
      </c>
      <c r="J6" s="59" t="s">
        <v>11</v>
      </c>
      <c r="K6" s="59" t="s">
        <v>9</v>
      </c>
      <c r="L6" s="59" t="s">
        <v>24</v>
      </c>
      <c r="M6" s="59" t="s">
        <v>86</v>
      </c>
      <c r="N6" s="62" t="s">
        <v>2</v>
      </c>
      <c r="O6" s="63"/>
      <c r="P6" s="63" t="s">
        <v>3</v>
      </c>
      <c r="Q6" s="63"/>
      <c r="R6" s="63" t="s">
        <v>4</v>
      </c>
      <c r="S6" s="63"/>
      <c r="T6" s="63" t="s">
        <v>29</v>
      </c>
      <c r="U6" s="64"/>
      <c r="V6" s="35" t="s">
        <v>69</v>
      </c>
    </row>
    <row r="7" spans="1:22">
      <c r="A7" s="18" t="s">
        <v>0</v>
      </c>
      <c r="B7" s="61" t="s">
        <v>52</v>
      </c>
      <c r="C7" s="152" t="s">
        <v>133</v>
      </c>
      <c r="D7" s="61" t="s">
        <v>1</v>
      </c>
      <c r="E7" s="61" t="s">
        <v>144</v>
      </c>
      <c r="F7" s="61" t="s">
        <v>145</v>
      </c>
      <c r="G7" s="61" t="s">
        <v>30</v>
      </c>
      <c r="H7" s="61" t="s">
        <v>18</v>
      </c>
      <c r="I7" s="61" t="s">
        <v>6</v>
      </c>
      <c r="J7" s="61" t="s">
        <v>10</v>
      </c>
      <c r="K7" s="61" t="s">
        <v>51</v>
      </c>
      <c r="L7" s="61" t="s">
        <v>12</v>
      </c>
      <c r="M7" s="61" t="s">
        <v>87</v>
      </c>
      <c r="N7" s="65" t="s">
        <v>7</v>
      </c>
      <c r="O7" s="66" t="s">
        <v>8</v>
      </c>
      <c r="P7" s="66" t="s">
        <v>7</v>
      </c>
      <c r="Q7" s="66" t="s">
        <v>8</v>
      </c>
      <c r="R7" s="66" t="s">
        <v>7</v>
      </c>
      <c r="S7" s="66" t="s">
        <v>8</v>
      </c>
      <c r="T7" s="66" t="s">
        <v>7</v>
      </c>
      <c r="U7" s="67" t="s">
        <v>8</v>
      </c>
      <c r="V7" s="35"/>
    </row>
    <row r="8" spans="1:22">
      <c r="A8" s="11"/>
      <c r="B8" s="11"/>
      <c r="C8" s="11"/>
      <c r="D8" s="11"/>
      <c r="E8" s="11"/>
      <c r="F8" s="11"/>
      <c r="G8" s="11"/>
      <c r="H8" s="11"/>
      <c r="I8" s="11"/>
      <c r="J8" s="16"/>
      <c r="K8" s="13"/>
      <c r="L8" s="11"/>
      <c r="M8" s="11"/>
      <c r="N8" s="50"/>
      <c r="O8" s="50"/>
      <c r="P8" s="50"/>
      <c r="Q8" s="50"/>
      <c r="R8" s="50"/>
      <c r="S8" s="50"/>
      <c r="T8" s="50"/>
      <c r="U8" s="50"/>
    </row>
    <row r="9" spans="1:22">
      <c r="A9" s="171" t="s">
        <v>41</v>
      </c>
      <c r="B9" s="171"/>
      <c r="C9" s="19"/>
      <c r="D9" s="11"/>
      <c r="E9" s="11"/>
      <c r="F9" s="11"/>
      <c r="G9" s="11"/>
      <c r="H9" s="11"/>
      <c r="I9" s="11"/>
      <c r="J9" s="16"/>
      <c r="K9" s="13"/>
      <c r="L9" s="11"/>
      <c r="M9" s="11"/>
      <c r="N9" s="50"/>
      <c r="O9" s="50"/>
      <c r="P9" s="50"/>
      <c r="Q9" s="50"/>
      <c r="R9" s="50"/>
      <c r="S9" s="50"/>
      <c r="T9" s="50"/>
      <c r="U9" s="50"/>
    </row>
    <row r="10" spans="1:22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6"/>
      <c r="K10" s="13"/>
      <c r="L10" s="11"/>
      <c r="M10" s="11"/>
      <c r="N10" s="50"/>
      <c r="O10" s="50"/>
      <c r="P10" s="50"/>
      <c r="Q10" s="50"/>
      <c r="R10" s="50"/>
      <c r="S10" s="50"/>
      <c r="T10" s="50"/>
      <c r="U10" s="50"/>
    </row>
    <row r="11" spans="1:22">
      <c r="A11" s="15" t="s">
        <v>56</v>
      </c>
      <c r="G11" s="6"/>
      <c r="H11" s="20"/>
      <c r="I11" s="20"/>
      <c r="J11" s="17"/>
      <c r="K11" s="2"/>
      <c r="L11" s="3"/>
      <c r="M11" s="12"/>
      <c r="N11" s="51"/>
      <c r="O11" s="52"/>
      <c r="P11" s="53"/>
      <c r="Q11" s="53"/>
      <c r="R11" s="53"/>
      <c r="S11" s="53"/>
      <c r="T11" s="53"/>
      <c r="U11" s="53"/>
    </row>
    <row r="12" spans="1:22">
      <c r="A12" s="5" t="s">
        <v>19</v>
      </c>
      <c r="B12" t="s">
        <v>58</v>
      </c>
      <c r="C12" s="153" t="s">
        <v>138</v>
      </c>
      <c r="D12" t="s">
        <v>59</v>
      </c>
      <c r="E12">
        <v>5569872145</v>
      </c>
      <c r="F12">
        <v>5569872145</v>
      </c>
      <c r="G12" s="21">
        <v>1987</v>
      </c>
      <c r="H12" s="20" t="s">
        <v>23</v>
      </c>
      <c r="I12" s="20">
        <v>27</v>
      </c>
      <c r="J12" s="17">
        <v>5442</v>
      </c>
      <c r="K12" s="2">
        <v>24</v>
      </c>
      <c r="L12" s="3">
        <f>+J12*K12</f>
        <v>130608</v>
      </c>
      <c r="M12" s="12" t="s">
        <v>63</v>
      </c>
      <c r="N12" s="54">
        <v>0.25</v>
      </c>
      <c r="O12" s="55">
        <f>$L12*N12</f>
        <v>32652</v>
      </c>
      <c r="P12" s="54">
        <v>0.25</v>
      </c>
      <c r="Q12" s="55">
        <f>$L12*P12</f>
        <v>32652</v>
      </c>
      <c r="R12" s="54">
        <v>0.5</v>
      </c>
      <c r="S12" s="55">
        <f>$L12*R12</f>
        <v>65304</v>
      </c>
      <c r="T12" s="54">
        <v>0</v>
      </c>
      <c r="U12" s="55">
        <f>$L12*T12</f>
        <v>0</v>
      </c>
      <c r="V12" s="7">
        <f>SUM(N12,P12,R12,T12)</f>
        <v>1</v>
      </c>
    </row>
    <row r="13" spans="1:22">
      <c r="A13" s="5" t="s">
        <v>20</v>
      </c>
      <c r="B13" t="s">
        <v>61</v>
      </c>
      <c r="D13" t="s">
        <v>57</v>
      </c>
      <c r="E13">
        <v>5569872145</v>
      </c>
      <c r="F13">
        <v>5569872145</v>
      </c>
      <c r="G13" s="21">
        <v>1987</v>
      </c>
      <c r="H13" s="20" t="s">
        <v>23</v>
      </c>
      <c r="I13" s="20">
        <v>23</v>
      </c>
      <c r="J13" s="17">
        <v>4495</v>
      </c>
      <c r="K13" s="14">
        <v>24</v>
      </c>
      <c r="L13" s="3">
        <f>+J13*K13</f>
        <v>107880</v>
      </c>
      <c r="M13" s="12" t="s">
        <v>63</v>
      </c>
      <c r="N13" s="54">
        <v>0.25</v>
      </c>
      <c r="O13" s="55">
        <f>$L13*N13</f>
        <v>26970</v>
      </c>
      <c r="P13" s="54">
        <v>0.25</v>
      </c>
      <c r="Q13" s="55">
        <f>$L13*P13</f>
        <v>26970</v>
      </c>
      <c r="R13" s="54">
        <v>0.5</v>
      </c>
      <c r="S13" s="55">
        <f>$L13*R13</f>
        <v>53940</v>
      </c>
      <c r="T13" s="54">
        <v>0</v>
      </c>
      <c r="U13" s="55">
        <f>$L13*T13</f>
        <v>0</v>
      </c>
      <c r="V13" s="7">
        <f>SUM(N13,P13,R13,T13)</f>
        <v>1</v>
      </c>
    </row>
    <row r="14" spans="1:22">
      <c r="G14" s="6"/>
      <c r="H14" s="5" t="s">
        <v>25</v>
      </c>
      <c r="J14" s="4">
        <f>+J12-J13</f>
        <v>947</v>
      </c>
      <c r="K14" s="22"/>
      <c r="L14" s="4">
        <f>+L12-L13</f>
        <v>22728</v>
      </c>
      <c r="M14" s="12"/>
      <c r="N14" s="51"/>
      <c r="O14" s="55">
        <f>SUM(O12-O13)</f>
        <v>5682</v>
      </c>
      <c r="P14" s="51"/>
      <c r="Q14" s="55">
        <f>SUM(Q12-Q13)</f>
        <v>5682</v>
      </c>
      <c r="R14" s="51"/>
      <c r="S14" s="55">
        <f>SUM(S12-S13)</f>
        <v>11364</v>
      </c>
      <c r="T14" s="51"/>
      <c r="U14" s="55">
        <f>SUM(U12-U13)</f>
        <v>0</v>
      </c>
    </row>
    <row r="15" spans="1:22">
      <c r="A15" s="15" t="s">
        <v>62</v>
      </c>
      <c r="G15" s="6"/>
      <c r="H15" s="20"/>
      <c r="I15" s="20"/>
      <c r="J15" s="17"/>
      <c r="K15" s="2"/>
      <c r="L15" s="3"/>
      <c r="M15" s="12"/>
      <c r="N15" s="51"/>
      <c r="O15" s="52"/>
      <c r="P15" s="53"/>
      <c r="Q15" s="53"/>
      <c r="R15" s="53"/>
      <c r="S15" s="53"/>
      <c r="T15" s="53"/>
      <c r="U15" s="55"/>
    </row>
    <row r="16" spans="1:22">
      <c r="A16" s="5" t="s">
        <v>19</v>
      </c>
      <c r="B16" t="s">
        <v>58</v>
      </c>
      <c r="D16" t="s">
        <v>59</v>
      </c>
      <c r="E16">
        <v>6569872847</v>
      </c>
      <c r="F16">
        <v>7469872145</v>
      </c>
      <c r="G16" s="21">
        <v>1987</v>
      </c>
      <c r="H16" s="20" t="s">
        <v>23</v>
      </c>
      <c r="I16" s="20">
        <v>27</v>
      </c>
      <c r="J16" s="17">
        <v>5442</v>
      </c>
      <c r="K16" s="2">
        <v>24</v>
      </c>
      <c r="L16" s="3">
        <f>+J16*K16</f>
        <v>130608</v>
      </c>
      <c r="M16" s="12" t="s">
        <v>64</v>
      </c>
      <c r="N16" s="54">
        <v>0.5</v>
      </c>
      <c r="O16" s="55">
        <f>$L16*N16</f>
        <v>65304</v>
      </c>
      <c r="P16" s="54">
        <v>0</v>
      </c>
      <c r="Q16" s="55">
        <f>$L16*P16</f>
        <v>0</v>
      </c>
      <c r="R16" s="54">
        <v>0.5</v>
      </c>
      <c r="S16" s="55">
        <f>$L16*R16</f>
        <v>65304</v>
      </c>
      <c r="T16" s="54">
        <v>0</v>
      </c>
      <c r="U16" s="55">
        <f>$L16*T16</f>
        <v>0</v>
      </c>
      <c r="V16" s="7">
        <f>SUM(N16,P16,R16,T16)</f>
        <v>1</v>
      </c>
    </row>
    <row r="17" spans="1:22">
      <c r="A17" s="5" t="s">
        <v>20</v>
      </c>
      <c r="B17" t="s">
        <v>61</v>
      </c>
      <c r="D17" t="s">
        <v>57</v>
      </c>
      <c r="E17">
        <v>6569872847</v>
      </c>
      <c r="F17">
        <v>7469872145</v>
      </c>
      <c r="G17" s="21">
        <v>1987</v>
      </c>
      <c r="H17" s="20" t="s">
        <v>22</v>
      </c>
      <c r="I17" s="20">
        <v>23</v>
      </c>
      <c r="J17" s="17">
        <v>4495</v>
      </c>
      <c r="K17" s="14">
        <v>12</v>
      </c>
      <c r="L17" s="3">
        <f>+J17*K17</f>
        <v>53940</v>
      </c>
      <c r="M17" s="12" t="s">
        <v>64</v>
      </c>
      <c r="N17" s="54">
        <v>0.5</v>
      </c>
      <c r="O17" s="55">
        <f>$L17*N17</f>
        <v>26970</v>
      </c>
      <c r="P17" s="54">
        <v>0</v>
      </c>
      <c r="Q17" s="55">
        <f>$L17*P17</f>
        <v>0</v>
      </c>
      <c r="R17" s="54">
        <v>0.5</v>
      </c>
      <c r="S17" s="55">
        <f>$L17*R17</f>
        <v>26970</v>
      </c>
      <c r="T17" s="54">
        <v>0</v>
      </c>
      <c r="U17" s="55">
        <f>$L17*T17</f>
        <v>0</v>
      </c>
      <c r="V17" s="7">
        <f>SUM(N17,P17,R17,T17)</f>
        <v>1</v>
      </c>
    </row>
    <row r="18" spans="1:22">
      <c r="G18" s="6"/>
      <c r="H18" s="5" t="s">
        <v>25</v>
      </c>
      <c r="J18" s="4">
        <f>+J16-J17</f>
        <v>947</v>
      </c>
      <c r="K18" s="22"/>
      <c r="L18" s="4">
        <f>+L16-L17</f>
        <v>76668</v>
      </c>
      <c r="M18" s="12"/>
      <c r="N18" s="51"/>
      <c r="O18" s="55">
        <f>SUM(O16-O17)</f>
        <v>38334</v>
      </c>
      <c r="P18" s="51"/>
      <c r="Q18" s="55">
        <f>SUM(Q16-Q17)</f>
        <v>0</v>
      </c>
      <c r="R18" s="51"/>
      <c r="S18" s="55">
        <f>SUM(S16-S17)</f>
        <v>38334</v>
      </c>
      <c r="T18" s="51"/>
      <c r="U18" s="55">
        <f>SUM(U16-U17)</f>
        <v>0</v>
      </c>
    </row>
    <row r="19" spans="1:22">
      <c r="G19" s="6"/>
      <c r="H19" s="5"/>
      <c r="J19" s="4"/>
      <c r="K19" s="22"/>
      <c r="L19" s="4"/>
      <c r="M19" s="12"/>
      <c r="N19" s="51"/>
      <c r="O19" s="55"/>
      <c r="P19" s="51"/>
      <c r="Q19" s="55"/>
      <c r="R19" s="51"/>
      <c r="S19" s="55"/>
      <c r="T19" s="51"/>
      <c r="U19" s="55"/>
    </row>
    <row r="20" spans="1:22">
      <c r="A20" s="15" t="s">
        <v>21</v>
      </c>
      <c r="B20" t="s">
        <v>37</v>
      </c>
      <c r="D20" t="s">
        <v>38</v>
      </c>
      <c r="E20">
        <v>85569877946</v>
      </c>
      <c r="F20">
        <v>9566892345</v>
      </c>
      <c r="G20" s="21" t="s">
        <v>39</v>
      </c>
      <c r="H20" s="20" t="s">
        <v>23</v>
      </c>
      <c r="I20" s="20">
        <v>29</v>
      </c>
      <c r="J20" s="17">
        <v>5704</v>
      </c>
      <c r="K20" s="2">
        <v>24</v>
      </c>
      <c r="L20" s="3">
        <f>+J20*K20</f>
        <v>136896</v>
      </c>
      <c r="M20" s="12" t="s">
        <v>40</v>
      </c>
      <c r="N20" s="54">
        <v>1</v>
      </c>
      <c r="O20" s="55">
        <f>$L20*N20</f>
        <v>136896</v>
      </c>
      <c r="P20" s="54">
        <v>0</v>
      </c>
      <c r="Q20" s="55">
        <f>$L20*P20</f>
        <v>0</v>
      </c>
      <c r="R20" s="54">
        <v>0</v>
      </c>
      <c r="S20" s="55">
        <f>$L20*R20</f>
        <v>0</v>
      </c>
      <c r="T20" s="54">
        <v>0</v>
      </c>
      <c r="U20" s="55">
        <f>$L20*T20</f>
        <v>0</v>
      </c>
      <c r="V20" s="7">
        <f>SUM(N20,P20,R20,T20)</f>
        <v>1</v>
      </c>
    </row>
    <row r="21" spans="1:22">
      <c r="G21" s="6"/>
      <c r="H21" s="20"/>
      <c r="I21" s="20"/>
      <c r="J21" s="23"/>
      <c r="K21" s="14"/>
      <c r="M21" s="12"/>
      <c r="N21" s="51"/>
      <c r="O21" s="55"/>
      <c r="P21" s="51"/>
      <c r="Q21" s="55"/>
      <c r="R21" s="51"/>
      <c r="S21" s="51"/>
      <c r="T21" s="51"/>
      <c r="U21" s="55"/>
    </row>
    <row r="22" spans="1:22">
      <c r="G22" s="6"/>
      <c r="H22" s="20"/>
      <c r="I22" s="20"/>
      <c r="J22" s="23"/>
      <c r="K22" s="14"/>
      <c r="L22" s="173" t="s">
        <v>42</v>
      </c>
      <c r="M22" s="173"/>
      <c r="N22" s="53"/>
      <c r="O22" s="55">
        <f>SUM(O14,O18,O20)</f>
        <v>180912</v>
      </c>
      <c r="P22" s="53"/>
      <c r="Q22" s="55">
        <f>SUM(Q14,Q18,Q20)</f>
        <v>5682</v>
      </c>
      <c r="R22" s="53"/>
      <c r="S22" s="55">
        <f>SUM(S14,S18,S20)</f>
        <v>49698</v>
      </c>
      <c r="T22" s="53"/>
      <c r="U22" s="55">
        <f>SUM(U14,U18,U20)</f>
        <v>0</v>
      </c>
    </row>
    <row r="23" spans="1:22" ht="6" customHeight="1">
      <c r="A23" s="24"/>
      <c r="B23" s="24"/>
      <c r="C23" s="26"/>
      <c r="D23" s="24"/>
      <c r="E23" s="24"/>
      <c r="F23" s="24"/>
      <c r="G23" s="25"/>
      <c r="H23" s="26"/>
      <c r="I23" s="26"/>
      <c r="J23" s="27"/>
      <c r="K23" s="28"/>
      <c r="L23" s="24"/>
      <c r="M23" s="29"/>
      <c r="N23" s="56"/>
      <c r="O23" s="57"/>
      <c r="P23" s="56"/>
      <c r="Q23" s="57"/>
      <c r="R23" s="56"/>
      <c r="S23" s="56"/>
      <c r="T23" s="56"/>
      <c r="U23" s="57"/>
      <c r="V23" s="36"/>
    </row>
    <row r="24" spans="1:22">
      <c r="A24" s="171" t="s">
        <v>46</v>
      </c>
      <c r="B24" s="171"/>
      <c r="C24" s="19"/>
      <c r="G24" s="6"/>
      <c r="H24" s="20"/>
      <c r="I24" s="20"/>
      <c r="J24" s="23"/>
      <c r="K24" s="14"/>
      <c r="M24" s="12"/>
      <c r="N24" s="51"/>
      <c r="O24" s="55"/>
      <c r="P24" s="51"/>
      <c r="Q24" s="55"/>
      <c r="R24" s="51"/>
      <c r="S24" s="51"/>
      <c r="T24" s="51"/>
      <c r="U24" s="55"/>
    </row>
    <row r="25" spans="1:22">
      <c r="A25" s="19"/>
      <c r="B25" s="19"/>
      <c r="C25" s="19"/>
      <c r="G25" s="6"/>
      <c r="H25" s="20"/>
      <c r="I25" s="20"/>
      <c r="J25" s="23"/>
      <c r="K25" s="14"/>
      <c r="M25" s="12"/>
      <c r="N25" s="51"/>
      <c r="O25" s="55"/>
      <c r="P25" s="51"/>
      <c r="Q25" s="55"/>
      <c r="R25" s="51"/>
      <c r="S25" s="51"/>
      <c r="T25" s="51"/>
      <c r="U25" s="55"/>
    </row>
    <row r="26" spans="1:22">
      <c r="A26" s="15" t="s">
        <v>26</v>
      </c>
      <c r="B26" t="s">
        <v>70</v>
      </c>
      <c r="D26" t="s">
        <v>71</v>
      </c>
      <c r="E26">
        <v>6588872847</v>
      </c>
      <c r="F26">
        <v>7464562145</v>
      </c>
      <c r="G26" s="21">
        <v>1567</v>
      </c>
      <c r="H26" s="20" t="s">
        <v>23</v>
      </c>
      <c r="I26" s="20">
        <v>7</v>
      </c>
      <c r="J26" s="17">
        <v>2128</v>
      </c>
      <c r="K26" s="14">
        <v>24</v>
      </c>
      <c r="L26" s="1">
        <f>+K26*J26</f>
        <v>51072</v>
      </c>
      <c r="M26" s="12" t="s">
        <v>40</v>
      </c>
      <c r="N26" s="54">
        <v>0</v>
      </c>
      <c r="O26" s="55">
        <f>$L26*N26</f>
        <v>0</v>
      </c>
      <c r="P26" s="54">
        <v>0.15</v>
      </c>
      <c r="Q26" s="55">
        <f>$L26*P26</f>
        <v>7660.7999999999993</v>
      </c>
      <c r="R26" s="54">
        <v>0.85</v>
      </c>
      <c r="S26" s="55">
        <f>$L26*R26</f>
        <v>43411.199999999997</v>
      </c>
      <c r="T26" s="54">
        <v>0</v>
      </c>
      <c r="U26" s="55">
        <f>$L26*T26</f>
        <v>0</v>
      </c>
      <c r="V26" s="7">
        <f>SUM(N26,P26,R26,T26)</f>
        <v>1</v>
      </c>
    </row>
    <row r="27" spans="1:22">
      <c r="A27" s="15" t="s">
        <v>26</v>
      </c>
      <c r="B27" t="s">
        <v>43</v>
      </c>
      <c r="D27" t="s">
        <v>44</v>
      </c>
      <c r="E27">
        <v>9469872838</v>
      </c>
      <c r="F27">
        <v>7464562145</v>
      </c>
      <c r="G27" s="21">
        <v>1053</v>
      </c>
      <c r="H27" s="20" t="s">
        <v>23</v>
      </c>
      <c r="I27" s="20">
        <v>25</v>
      </c>
      <c r="J27" s="17">
        <v>4874</v>
      </c>
      <c r="K27" s="14">
        <v>24</v>
      </c>
      <c r="L27" s="1">
        <f>+K27*J27</f>
        <v>116976</v>
      </c>
      <c r="M27" s="12" t="s">
        <v>40</v>
      </c>
      <c r="N27" s="54">
        <v>1</v>
      </c>
      <c r="O27" s="55">
        <f>$L27*N27</f>
        <v>116976</v>
      </c>
      <c r="P27" s="54">
        <v>0</v>
      </c>
      <c r="Q27" s="55">
        <f>$L27*P27</f>
        <v>0</v>
      </c>
      <c r="R27" s="54">
        <v>0</v>
      </c>
      <c r="S27" s="55">
        <f>$L27*R27</f>
        <v>0</v>
      </c>
      <c r="T27" s="54">
        <v>0</v>
      </c>
      <c r="U27" s="55">
        <f>$L27*T27</f>
        <v>0</v>
      </c>
      <c r="V27" s="7">
        <f>SUM(N27,P27,R27,T27)</f>
        <v>1</v>
      </c>
    </row>
    <row r="28" spans="1:22">
      <c r="A28" s="5"/>
      <c r="G28" s="21"/>
      <c r="H28" s="20"/>
      <c r="I28" s="20"/>
      <c r="J28" s="17"/>
      <c r="K28" s="14"/>
      <c r="L28" s="1"/>
      <c r="M28" s="12"/>
      <c r="N28" s="51"/>
      <c r="O28" s="55">
        <f>SUM(O26:O27)</f>
        <v>116976</v>
      </c>
      <c r="P28" s="51"/>
      <c r="Q28" s="55">
        <f>SUM(Q26:Q27)</f>
        <v>7660.7999999999993</v>
      </c>
      <c r="R28" s="51"/>
      <c r="S28" s="55">
        <f>SUM(S26:S27)</f>
        <v>43411.199999999997</v>
      </c>
      <c r="T28" s="51"/>
      <c r="U28" s="55">
        <f>SUM(U26:U27)</f>
        <v>0</v>
      </c>
    </row>
    <row r="29" spans="1:22">
      <c r="A29" s="15" t="s">
        <v>47</v>
      </c>
      <c r="G29" s="21"/>
      <c r="H29" s="20"/>
      <c r="I29" s="20"/>
      <c r="J29" s="17"/>
      <c r="K29" s="14"/>
      <c r="L29" s="1"/>
      <c r="M29" s="12"/>
      <c r="N29" s="51"/>
      <c r="O29" s="55"/>
      <c r="P29" s="51"/>
      <c r="Q29" s="55"/>
      <c r="R29" s="51"/>
      <c r="S29" s="55"/>
      <c r="T29" s="51"/>
      <c r="U29" s="55"/>
    </row>
    <row r="30" spans="1:22">
      <c r="A30" s="5" t="s">
        <v>19</v>
      </c>
      <c r="B30" t="s">
        <v>48</v>
      </c>
      <c r="D30" t="s">
        <v>49</v>
      </c>
      <c r="E30">
        <v>6569739847</v>
      </c>
      <c r="F30">
        <v>7369891145</v>
      </c>
      <c r="G30" s="21">
        <v>1022</v>
      </c>
      <c r="H30" s="20" t="s">
        <v>23</v>
      </c>
      <c r="I30" s="20">
        <v>30</v>
      </c>
      <c r="J30" s="17">
        <v>5986</v>
      </c>
      <c r="K30" s="14">
        <v>24</v>
      </c>
      <c r="L30" s="1">
        <f>+K30*J30</f>
        <v>143664</v>
      </c>
      <c r="M30" s="12" t="s">
        <v>50</v>
      </c>
      <c r="N30" s="54">
        <v>0.15</v>
      </c>
      <c r="O30" s="55">
        <f>$L30*N30</f>
        <v>21549.599999999999</v>
      </c>
      <c r="P30" s="54">
        <v>0.75</v>
      </c>
      <c r="Q30" s="55">
        <f>$L30*P30</f>
        <v>107748</v>
      </c>
      <c r="R30" s="54">
        <v>0.1</v>
      </c>
      <c r="S30" s="55">
        <f>$L30*R30</f>
        <v>14366.400000000001</v>
      </c>
      <c r="T30" s="54">
        <v>0</v>
      </c>
      <c r="U30" s="55">
        <f>$L30*T30</f>
        <v>0</v>
      </c>
      <c r="V30" s="7">
        <f>SUM(N30,P30,R30,T30)</f>
        <v>1</v>
      </c>
    </row>
    <row r="31" spans="1:22">
      <c r="A31" s="5" t="s">
        <v>20</v>
      </c>
      <c r="B31" t="s">
        <v>48</v>
      </c>
      <c r="D31" t="s">
        <v>49</v>
      </c>
      <c r="E31">
        <v>6569739847</v>
      </c>
      <c r="F31">
        <v>7369891145</v>
      </c>
      <c r="G31" s="21">
        <v>1022</v>
      </c>
      <c r="H31" s="20" t="s">
        <v>23</v>
      </c>
      <c r="I31" s="20">
        <v>30</v>
      </c>
      <c r="J31" s="17">
        <v>5986</v>
      </c>
      <c r="K31" s="14">
        <v>24</v>
      </c>
      <c r="L31" s="1">
        <f>+K31*J31</f>
        <v>143664</v>
      </c>
      <c r="M31" s="12" t="s">
        <v>50</v>
      </c>
      <c r="N31" s="54">
        <v>0.25</v>
      </c>
      <c r="O31" s="55">
        <f>$L31*N31</f>
        <v>35916</v>
      </c>
      <c r="P31" s="54">
        <v>0.75</v>
      </c>
      <c r="Q31" s="55">
        <f>$L31*P31</f>
        <v>107748</v>
      </c>
      <c r="R31" s="54">
        <v>0</v>
      </c>
      <c r="S31" s="55">
        <f>$L31*R31</f>
        <v>0</v>
      </c>
      <c r="T31" s="54">
        <v>0</v>
      </c>
      <c r="U31" s="55">
        <f>$L31*T31</f>
        <v>0</v>
      </c>
      <c r="V31" s="7">
        <f>SUM(N31,P31,R31,T31)</f>
        <v>1</v>
      </c>
    </row>
    <row r="32" spans="1:22">
      <c r="A32" s="5"/>
      <c r="G32" s="6"/>
      <c r="H32" s="30" t="s">
        <v>54</v>
      </c>
      <c r="J32" s="23"/>
      <c r="K32" s="14"/>
      <c r="L32" s="31">
        <f>L31-L30</f>
        <v>0</v>
      </c>
      <c r="M32" s="12"/>
      <c r="N32" s="51"/>
      <c r="O32" s="55">
        <f>O31-O30</f>
        <v>14366.400000000001</v>
      </c>
      <c r="P32" s="51"/>
      <c r="Q32" s="55">
        <f>Q31-Q30</f>
        <v>0</v>
      </c>
      <c r="R32" s="51"/>
      <c r="S32" s="55">
        <f>S31-S30</f>
        <v>-14366.400000000001</v>
      </c>
      <c r="T32" s="51"/>
      <c r="U32" s="55">
        <f>U31-U30</f>
        <v>0</v>
      </c>
    </row>
    <row r="33" spans="1:22">
      <c r="A33" s="15" t="s">
        <v>55</v>
      </c>
      <c r="G33" s="6"/>
      <c r="H33" s="20"/>
      <c r="I33" s="20"/>
      <c r="J33" s="23"/>
      <c r="K33" s="14"/>
      <c r="L33" s="32"/>
      <c r="M33" s="12"/>
      <c r="N33" s="51"/>
      <c r="O33" s="55"/>
      <c r="P33" s="51"/>
      <c r="Q33" s="55"/>
      <c r="R33" s="51"/>
      <c r="S33" s="55"/>
      <c r="T33" s="51"/>
      <c r="U33" s="55"/>
    </row>
    <row r="34" spans="1:22">
      <c r="A34" s="5" t="s">
        <v>19</v>
      </c>
      <c r="B34" t="s">
        <v>48</v>
      </c>
      <c r="D34" t="s">
        <v>49</v>
      </c>
      <c r="E34">
        <v>4739739852</v>
      </c>
      <c r="F34">
        <v>372891146</v>
      </c>
      <c r="G34" s="6">
        <v>852</v>
      </c>
      <c r="H34" s="20" t="s">
        <v>22</v>
      </c>
      <c r="I34" s="20">
        <v>30</v>
      </c>
      <c r="J34" s="23">
        <v>5986</v>
      </c>
      <c r="K34" s="14">
        <v>0.56999999999999995</v>
      </c>
      <c r="L34" s="1">
        <f>+K34*J34</f>
        <v>3412.0199999999995</v>
      </c>
      <c r="M34" s="12" t="s">
        <v>53</v>
      </c>
      <c r="N34" s="54">
        <v>0</v>
      </c>
      <c r="O34" s="55">
        <f>$L34*N34</f>
        <v>0</v>
      </c>
      <c r="P34" s="54">
        <v>0</v>
      </c>
      <c r="Q34" s="55">
        <f>$L34*P34</f>
        <v>0</v>
      </c>
      <c r="R34" s="54">
        <v>1</v>
      </c>
      <c r="S34" s="55">
        <f>$L34*R34</f>
        <v>3412.0199999999995</v>
      </c>
      <c r="T34" s="54">
        <v>0</v>
      </c>
      <c r="U34" s="55">
        <f>$L34*T34</f>
        <v>0</v>
      </c>
      <c r="V34" s="7">
        <f>SUM(N34,P34,R34,T34)</f>
        <v>1</v>
      </c>
    </row>
    <row r="35" spans="1:22">
      <c r="A35" s="5" t="s">
        <v>20</v>
      </c>
      <c r="B35" t="s">
        <v>48</v>
      </c>
      <c r="D35" t="s">
        <v>49</v>
      </c>
      <c r="E35">
        <v>4739739852</v>
      </c>
      <c r="F35">
        <v>372891146</v>
      </c>
      <c r="G35" s="6">
        <v>852</v>
      </c>
      <c r="H35" s="20" t="s">
        <v>22</v>
      </c>
      <c r="I35" s="20">
        <v>30</v>
      </c>
      <c r="J35" s="23">
        <v>5986</v>
      </c>
      <c r="K35" s="14">
        <v>3.84</v>
      </c>
      <c r="L35" s="1">
        <f>+K35*J35</f>
        <v>22986.239999999998</v>
      </c>
      <c r="M35" s="12" t="s">
        <v>53</v>
      </c>
      <c r="N35" s="54">
        <v>0</v>
      </c>
      <c r="O35" s="55">
        <f>$L35*N35</f>
        <v>0</v>
      </c>
      <c r="P35" s="54">
        <v>0</v>
      </c>
      <c r="Q35" s="55">
        <f>$L35*P35</f>
        <v>0</v>
      </c>
      <c r="R35" s="54">
        <v>1</v>
      </c>
      <c r="S35" s="55">
        <f>$L35*R35</f>
        <v>22986.239999999998</v>
      </c>
      <c r="T35" s="54">
        <v>0</v>
      </c>
      <c r="U35" s="55">
        <f>$L35*T35</f>
        <v>0</v>
      </c>
      <c r="V35" s="7">
        <f>SUM(N35,P35,R35,T35)</f>
        <v>1</v>
      </c>
    </row>
    <row r="36" spans="1:22">
      <c r="A36" s="5"/>
      <c r="G36" s="6"/>
      <c r="H36" s="30" t="s">
        <v>54</v>
      </c>
      <c r="I36" s="11"/>
      <c r="J36" s="23"/>
      <c r="K36" s="14"/>
      <c r="L36" s="31">
        <f>L35-L34</f>
        <v>19574.219999999998</v>
      </c>
      <c r="M36" s="12"/>
      <c r="N36" s="51"/>
      <c r="O36" s="55">
        <f>O35-O34</f>
        <v>0</v>
      </c>
      <c r="P36" s="51"/>
      <c r="Q36" s="55">
        <f>Q35-Q34</f>
        <v>0</v>
      </c>
      <c r="R36" s="51"/>
      <c r="S36" s="55">
        <f>S35-S34</f>
        <v>19574.219999999998</v>
      </c>
      <c r="T36" s="51"/>
      <c r="U36" s="55">
        <f>U35-U34</f>
        <v>0</v>
      </c>
    </row>
    <row r="37" spans="1:22">
      <c r="A37" s="15" t="s">
        <v>60</v>
      </c>
      <c r="G37" s="6"/>
      <c r="H37" s="20"/>
      <c r="I37" s="20"/>
      <c r="J37" s="23"/>
      <c r="K37" s="14"/>
      <c r="L37" s="32"/>
      <c r="M37" s="12"/>
      <c r="N37" s="51"/>
      <c r="O37" s="55"/>
      <c r="P37" s="51"/>
      <c r="Q37" s="55"/>
      <c r="R37" s="51"/>
      <c r="S37" s="55"/>
      <c r="T37" s="51"/>
      <c r="U37" s="55"/>
    </row>
    <row r="38" spans="1:22">
      <c r="A38" s="5" t="s">
        <v>19</v>
      </c>
      <c r="B38" t="s">
        <v>68</v>
      </c>
      <c r="C38" s="153" t="s">
        <v>138</v>
      </c>
      <c r="D38" t="s">
        <v>67</v>
      </c>
      <c r="E38">
        <v>4739739853</v>
      </c>
      <c r="F38">
        <v>372891147</v>
      </c>
      <c r="G38" s="21">
        <v>2057</v>
      </c>
      <c r="H38" s="20" t="s">
        <v>22</v>
      </c>
      <c r="I38" s="20">
        <v>15</v>
      </c>
      <c r="J38" s="17">
        <v>3087</v>
      </c>
      <c r="K38" s="14">
        <v>12</v>
      </c>
      <c r="L38" s="1">
        <f>+K38*J38</f>
        <v>37044</v>
      </c>
      <c r="M38" s="33"/>
      <c r="N38" s="54">
        <v>0.75</v>
      </c>
      <c r="O38" s="55">
        <f>$L38*N38</f>
        <v>27783</v>
      </c>
      <c r="P38" s="54">
        <v>0</v>
      </c>
      <c r="Q38" s="55">
        <f>$L38*P38</f>
        <v>0</v>
      </c>
      <c r="R38" s="54">
        <v>0.25</v>
      </c>
      <c r="S38" s="55">
        <f>$L38*R38</f>
        <v>9261</v>
      </c>
      <c r="T38" s="54">
        <v>0</v>
      </c>
      <c r="U38" s="55">
        <f>$L38*T38</f>
        <v>0</v>
      </c>
      <c r="V38" s="7">
        <f>SUM(N38,P38,R38,T38)</f>
        <v>1</v>
      </c>
    </row>
    <row r="39" spans="1:22">
      <c r="A39" s="5" t="s">
        <v>20</v>
      </c>
      <c r="B39" t="s">
        <v>65</v>
      </c>
      <c r="C39" s="153" t="s">
        <v>138</v>
      </c>
      <c r="D39" t="s">
        <v>66</v>
      </c>
      <c r="E39">
        <v>4739739853</v>
      </c>
      <c r="F39">
        <v>372891147</v>
      </c>
      <c r="G39" s="21">
        <v>2057</v>
      </c>
      <c r="H39" s="20" t="s">
        <v>23</v>
      </c>
      <c r="I39" s="20">
        <v>22</v>
      </c>
      <c r="J39" s="17">
        <v>4288</v>
      </c>
      <c r="K39" s="14">
        <v>24</v>
      </c>
      <c r="L39" s="1">
        <f>+K39*J39</f>
        <v>102912</v>
      </c>
      <c r="M39" s="33"/>
      <c r="N39" s="54">
        <v>0.75</v>
      </c>
      <c r="O39" s="55">
        <f>$L39*N39</f>
        <v>77184</v>
      </c>
      <c r="P39" s="54">
        <v>0</v>
      </c>
      <c r="Q39" s="55">
        <f>$L39*P39</f>
        <v>0</v>
      </c>
      <c r="R39" s="54">
        <v>0.25</v>
      </c>
      <c r="S39" s="55">
        <f>$L39*R39</f>
        <v>25728</v>
      </c>
      <c r="T39" s="54">
        <v>0</v>
      </c>
      <c r="U39" s="55">
        <f>$L39*T39</f>
        <v>0</v>
      </c>
      <c r="V39" s="7">
        <f>SUM(N39,P39,R39,T39)</f>
        <v>1</v>
      </c>
    </row>
    <row r="40" spans="1:22" ht="12" customHeight="1">
      <c r="A40" s="5"/>
      <c r="G40" s="21"/>
      <c r="H40" s="30" t="s">
        <v>54</v>
      </c>
      <c r="I40" s="11"/>
      <c r="J40" s="17"/>
      <c r="K40" s="14"/>
      <c r="L40" s="3">
        <f>L39-L38</f>
        <v>65868</v>
      </c>
      <c r="M40" s="12"/>
      <c r="N40" s="51"/>
      <c r="O40" s="55">
        <f>O39-O38</f>
        <v>49401</v>
      </c>
      <c r="P40" s="51"/>
      <c r="Q40" s="55">
        <f>Q39-Q38</f>
        <v>0</v>
      </c>
      <c r="R40" s="51"/>
      <c r="S40" s="55">
        <f>S39-S38</f>
        <v>16467</v>
      </c>
      <c r="T40" s="51"/>
      <c r="U40" s="55">
        <f>U39-U38</f>
        <v>0</v>
      </c>
    </row>
    <row r="41" spans="1:22">
      <c r="A41" s="5"/>
      <c r="G41" s="21"/>
      <c r="H41" s="20"/>
      <c r="I41" s="20"/>
      <c r="J41" s="17"/>
      <c r="K41" s="14"/>
      <c r="L41" s="3"/>
      <c r="M41" s="12"/>
      <c r="N41" s="51"/>
      <c r="O41" s="55"/>
      <c r="P41" s="51"/>
      <c r="Q41" s="55"/>
      <c r="R41" s="51"/>
      <c r="S41" s="51"/>
      <c r="T41" s="51"/>
      <c r="U41" s="55"/>
    </row>
    <row r="42" spans="1:22">
      <c r="A42" s="5"/>
      <c r="G42" s="21"/>
      <c r="H42" s="20"/>
      <c r="I42" s="20"/>
      <c r="J42" s="17"/>
      <c r="K42" s="14"/>
      <c r="L42" s="172" t="s">
        <v>45</v>
      </c>
      <c r="M42" s="172"/>
      <c r="N42" s="53"/>
      <c r="O42" s="55">
        <f>SUM(O28,O32,O36,O40)</f>
        <v>180743.4</v>
      </c>
      <c r="P42" s="53"/>
      <c r="Q42" s="55">
        <f>SUM(Q28,Q32,Q36,Q40)</f>
        <v>7660.7999999999993</v>
      </c>
      <c r="R42" s="53"/>
      <c r="S42" s="55">
        <f>SUM(S28,S32,S36,S40)</f>
        <v>65086.01999999999</v>
      </c>
      <c r="T42" s="53"/>
      <c r="U42" s="55">
        <f>SUM(U28,U32,U36,U40)</f>
        <v>0</v>
      </c>
    </row>
    <row r="43" spans="1:22" ht="5.25" customHeight="1">
      <c r="A43" s="24"/>
      <c r="B43" s="24"/>
      <c r="C43" s="26"/>
      <c r="D43" s="24"/>
      <c r="E43" s="24"/>
      <c r="F43" s="24"/>
      <c r="G43" s="25"/>
      <c r="H43" s="26"/>
      <c r="I43" s="26"/>
      <c r="J43" s="27"/>
      <c r="K43" s="28"/>
      <c r="L43" s="24"/>
      <c r="M43" s="29"/>
      <c r="N43" s="56"/>
      <c r="O43" s="57"/>
      <c r="P43" s="56"/>
      <c r="Q43" s="57"/>
      <c r="R43" s="56"/>
      <c r="S43" s="56"/>
      <c r="T43" s="56"/>
      <c r="U43" s="57"/>
      <c r="V43" s="24"/>
    </row>
    <row r="44" spans="1:22">
      <c r="G44" s="6"/>
      <c r="H44" s="20"/>
      <c r="I44" s="20"/>
      <c r="J44" s="23"/>
      <c r="K44" s="14"/>
      <c r="M44" s="34" t="s">
        <v>14</v>
      </c>
      <c r="N44" s="51"/>
      <c r="O44" s="55">
        <f>SUM(O22)</f>
        <v>180912</v>
      </c>
      <c r="P44" s="51"/>
      <c r="Q44" s="55">
        <f>SUM(Q22)</f>
        <v>5682</v>
      </c>
      <c r="R44" s="51"/>
      <c r="S44" s="55">
        <f>SUM(S22)</f>
        <v>49698</v>
      </c>
      <c r="T44" s="51"/>
      <c r="U44" s="55">
        <f>SUM(U22)</f>
        <v>0</v>
      </c>
    </row>
    <row r="45" spans="1:22">
      <c r="G45" s="6"/>
      <c r="H45" s="20"/>
      <c r="I45" s="20"/>
      <c r="J45" s="23"/>
      <c r="K45" s="14"/>
      <c r="M45" s="34" t="s">
        <v>13</v>
      </c>
      <c r="N45" s="51"/>
      <c r="O45" s="55">
        <f>SUM(O42)</f>
        <v>180743.4</v>
      </c>
      <c r="P45" s="51"/>
      <c r="Q45" s="55">
        <f>SUM(Q42)</f>
        <v>7660.7999999999993</v>
      </c>
      <c r="R45" s="51"/>
      <c r="S45" s="55">
        <f>SUM(S42)</f>
        <v>65086.01999999999</v>
      </c>
      <c r="T45" s="51"/>
      <c r="U45" s="55">
        <f>SUM(U42)</f>
        <v>0</v>
      </c>
    </row>
    <row r="46" spans="1:22">
      <c r="G46" s="6"/>
      <c r="H46" s="20"/>
      <c r="I46" s="20"/>
      <c r="J46" s="23"/>
      <c r="K46" s="14"/>
      <c r="M46" s="34" t="s">
        <v>15</v>
      </c>
      <c r="N46" s="51"/>
      <c r="O46" s="55">
        <v>250</v>
      </c>
      <c r="P46" s="51"/>
      <c r="Q46" s="55">
        <v>157</v>
      </c>
      <c r="R46" s="51"/>
      <c r="S46" s="55">
        <v>21</v>
      </c>
      <c r="T46" s="51"/>
      <c r="U46" s="53">
        <v>17</v>
      </c>
    </row>
    <row r="47" spans="1:22">
      <c r="G47" s="6"/>
      <c r="H47" s="20"/>
      <c r="I47" s="20"/>
      <c r="J47" s="23"/>
      <c r="K47" s="14"/>
      <c r="M47" s="34"/>
      <c r="N47" s="51"/>
      <c r="O47" s="55"/>
      <c r="P47" s="51"/>
      <c r="Q47" s="55"/>
      <c r="R47" s="51"/>
      <c r="S47" s="55"/>
      <c r="T47" s="51"/>
      <c r="U47" s="53"/>
    </row>
    <row r="48" spans="1:22" ht="13.5" thickBot="1">
      <c r="G48" s="6"/>
      <c r="I48" s="20"/>
      <c r="J48" s="23"/>
      <c r="K48" s="14"/>
      <c r="M48" s="34" t="s">
        <v>16</v>
      </c>
      <c r="N48" s="68"/>
      <c r="O48" s="69">
        <f>(O45+O46)-O44</f>
        <v>81.399999999994179</v>
      </c>
      <c r="P48" s="68"/>
      <c r="Q48" s="69">
        <f>(Q45+Q46)-Q44</f>
        <v>2135.7999999999993</v>
      </c>
      <c r="R48" s="68"/>
      <c r="S48" s="69">
        <f>(S45+S46)-S44</f>
        <v>15409.01999999999</v>
      </c>
      <c r="T48" s="68"/>
      <c r="U48" s="70">
        <f>(U45+U46)-U44</f>
        <v>17</v>
      </c>
    </row>
    <row r="49" spans="1:21" ht="13.5" thickTop="1">
      <c r="G49" s="6"/>
      <c r="K49" s="14"/>
    </row>
    <row r="50" spans="1:21" ht="18">
      <c r="A50" s="168" t="s">
        <v>34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</row>
    <row r="51" spans="1:21" ht="15.75">
      <c r="A51" s="169" t="s">
        <v>95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</row>
    <row r="52" spans="1:21" ht="15">
      <c r="A52" s="8"/>
      <c r="B52" s="8"/>
      <c r="C52" s="154"/>
      <c r="D52" s="8"/>
      <c r="E52" s="8"/>
      <c r="F52" s="8"/>
      <c r="G52" s="8"/>
      <c r="H52" s="8"/>
    </row>
    <row r="53" spans="1:21" ht="15.75">
      <c r="A53" s="9" t="s">
        <v>107</v>
      </c>
      <c r="B53" s="10" t="s">
        <v>88</v>
      </c>
      <c r="C53" s="71"/>
      <c r="G53" s="8"/>
      <c r="H53" s="8"/>
      <c r="N53" s="9" t="s">
        <v>108</v>
      </c>
      <c r="O53" s="8"/>
      <c r="P53" s="8"/>
      <c r="Q53" s="8"/>
      <c r="R53" s="8"/>
    </row>
    <row r="54" spans="1:21" ht="15.75">
      <c r="A54" s="9"/>
      <c r="B54" t="s">
        <v>93</v>
      </c>
      <c r="G54" s="8"/>
      <c r="H54" s="8"/>
      <c r="M54" s="8"/>
      <c r="N54" s="8"/>
      <c r="O54" s="8"/>
      <c r="P54" s="8"/>
      <c r="Q54" s="8"/>
      <c r="R54" s="8"/>
    </row>
    <row r="55" spans="1:21" ht="15.75">
      <c r="A55" s="9"/>
      <c r="B55" t="s">
        <v>92</v>
      </c>
      <c r="G55" s="8"/>
      <c r="H55" s="8"/>
      <c r="N55" s="9" t="s">
        <v>109</v>
      </c>
      <c r="O55" s="8"/>
      <c r="P55" s="8"/>
      <c r="Q55" s="8"/>
      <c r="R55" s="8"/>
    </row>
    <row r="56" spans="1:21" ht="15.75">
      <c r="A56" s="9"/>
      <c r="B56" t="s">
        <v>72</v>
      </c>
      <c r="G56" s="8"/>
      <c r="H56" s="8"/>
      <c r="M56" s="8"/>
      <c r="N56" s="8" t="s">
        <v>100</v>
      </c>
      <c r="P56" s="8"/>
      <c r="Q56" s="8"/>
      <c r="R56" s="8"/>
    </row>
    <row r="57" spans="1:21" ht="15.75">
      <c r="A57" s="9"/>
      <c r="B57" t="s">
        <v>110</v>
      </c>
      <c r="G57" s="8"/>
      <c r="H57" s="8"/>
      <c r="N57" s="8" t="s">
        <v>101</v>
      </c>
      <c r="P57" s="8"/>
      <c r="Q57" s="8"/>
      <c r="R57" s="8"/>
    </row>
    <row r="58" spans="1:21" ht="15.75">
      <c r="A58" s="9"/>
      <c r="G58" s="8"/>
      <c r="H58" s="8"/>
      <c r="N58" s="8" t="s">
        <v>102</v>
      </c>
      <c r="P58" s="8"/>
      <c r="Q58" s="8"/>
      <c r="R58" s="8"/>
    </row>
    <row r="59" spans="1:21" ht="15.75">
      <c r="A59" s="9"/>
      <c r="B59" s="10" t="s">
        <v>89</v>
      </c>
      <c r="C59" s="71"/>
      <c r="G59" s="8"/>
      <c r="H59" s="8"/>
      <c r="N59" s="38"/>
      <c r="P59" s="8"/>
      <c r="Q59" s="8"/>
      <c r="R59" s="8"/>
    </row>
    <row r="60" spans="1:21" ht="15.75">
      <c r="A60" s="9"/>
      <c r="B60" t="s">
        <v>73</v>
      </c>
      <c r="G60" s="8"/>
      <c r="H60" s="8"/>
      <c r="N60" s="9" t="s">
        <v>111</v>
      </c>
      <c r="O60" s="8"/>
      <c r="P60" s="8"/>
      <c r="Q60" s="8"/>
      <c r="R60" s="8"/>
    </row>
    <row r="61" spans="1:21" ht="15.75">
      <c r="A61" s="9"/>
      <c r="B61" t="s">
        <v>91</v>
      </c>
      <c r="G61" s="8"/>
      <c r="H61" s="8"/>
      <c r="N61" s="8"/>
      <c r="O61" s="8"/>
      <c r="P61" s="8"/>
      <c r="Q61" s="8"/>
      <c r="R61" s="8"/>
    </row>
    <row r="62" spans="1:21" ht="15.75">
      <c r="A62" s="9"/>
      <c r="B62" t="s">
        <v>90</v>
      </c>
      <c r="G62" s="8"/>
      <c r="H62" s="8"/>
      <c r="N62" s="9" t="s">
        <v>112</v>
      </c>
      <c r="O62" s="8"/>
      <c r="P62" s="8"/>
      <c r="Q62" s="8"/>
      <c r="R62" s="8"/>
    </row>
    <row r="63" spans="1:21" ht="15.75">
      <c r="A63" s="9"/>
      <c r="B63" t="s">
        <v>94</v>
      </c>
      <c r="G63" s="8"/>
      <c r="H63" s="8"/>
      <c r="N63" s="8"/>
      <c r="O63" s="8"/>
      <c r="P63" s="8"/>
      <c r="Q63" s="8"/>
      <c r="R63" s="8"/>
    </row>
    <row r="64" spans="1:21" ht="15.75">
      <c r="A64" s="9"/>
      <c r="B64" t="s">
        <v>113</v>
      </c>
      <c r="G64" s="8"/>
      <c r="H64" s="8"/>
      <c r="N64" s="9" t="s">
        <v>120</v>
      </c>
      <c r="O64" s="8"/>
      <c r="P64" s="8"/>
      <c r="Q64" s="8"/>
      <c r="R64" s="8"/>
    </row>
    <row r="65" spans="1:20" ht="15.75">
      <c r="A65" s="9"/>
      <c r="B65" s="15" t="s">
        <v>35</v>
      </c>
      <c r="C65" s="155"/>
      <c r="D65" s="15"/>
      <c r="E65" s="15"/>
      <c r="F65" s="15"/>
      <c r="G65" s="15"/>
      <c r="H65" s="15"/>
      <c r="I65" s="15"/>
      <c r="J65" s="15"/>
      <c r="K65" s="15"/>
      <c r="L65" s="15"/>
      <c r="N65" s="8"/>
      <c r="P65" s="8" t="s">
        <v>96</v>
      </c>
      <c r="Q65" s="8"/>
      <c r="R65" s="8"/>
    </row>
    <row r="66" spans="1:20" ht="15.75">
      <c r="A66" s="9"/>
      <c r="B66" s="15" t="s">
        <v>114</v>
      </c>
      <c r="C66" s="155"/>
      <c r="G66" s="8"/>
      <c r="H66" s="8"/>
    </row>
    <row r="67" spans="1:20" ht="15.75">
      <c r="A67" s="9"/>
      <c r="B67" t="s">
        <v>74</v>
      </c>
      <c r="G67" s="8"/>
      <c r="H67" s="8"/>
      <c r="N67" s="9" t="s">
        <v>121</v>
      </c>
      <c r="O67" s="8"/>
      <c r="P67" s="8"/>
      <c r="Q67" s="8"/>
      <c r="R67" s="8"/>
    </row>
    <row r="68" spans="1:20" ht="15.75">
      <c r="A68" s="9"/>
      <c r="B68" s="15" t="s">
        <v>115</v>
      </c>
      <c r="C68" s="155"/>
      <c r="G68" s="8"/>
      <c r="H68" s="8"/>
      <c r="N68" s="9" t="s">
        <v>87</v>
      </c>
      <c r="P68" s="37" t="s">
        <v>97</v>
      </c>
      <c r="Q68" s="37"/>
      <c r="R68" s="37"/>
      <c r="S68" s="37"/>
    </row>
    <row r="69" spans="1:20" ht="15.75">
      <c r="A69" s="9"/>
      <c r="B69" t="s">
        <v>116</v>
      </c>
      <c r="G69" s="8"/>
      <c r="H69" s="8"/>
      <c r="N69" s="8" t="s">
        <v>75</v>
      </c>
      <c r="P69" s="37" t="s">
        <v>98</v>
      </c>
      <c r="Q69" s="37"/>
      <c r="R69" s="37"/>
    </row>
    <row r="71" spans="1:20" ht="15.75">
      <c r="A71" s="9" t="s">
        <v>117</v>
      </c>
      <c r="B71" s="8"/>
      <c r="C71" s="154"/>
      <c r="D71" s="8"/>
      <c r="E71" s="8"/>
      <c r="F71" s="8"/>
      <c r="G71" s="8"/>
      <c r="H71" s="8"/>
      <c r="N71" s="9" t="s">
        <v>122</v>
      </c>
      <c r="O71" s="8"/>
      <c r="P71" s="8"/>
      <c r="Q71" s="8"/>
      <c r="R71" s="8"/>
    </row>
    <row r="72" spans="1:20" ht="15.75">
      <c r="A72" s="9"/>
      <c r="B72" s="8"/>
      <c r="C72" s="154"/>
      <c r="D72" s="8"/>
      <c r="E72" s="8"/>
      <c r="F72" s="8"/>
      <c r="G72" s="8"/>
      <c r="H72" s="8"/>
      <c r="O72" s="8" t="s">
        <v>106</v>
      </c>
      <c r="P72" s="8"/>
      <c r="Q72" s="8"/>
      <c r="R72" s="8"/>
    </row>
    <row r="73" spans="1:20" ht="15.75">
      <c r="A73" s="9" t="s">
        <v>118</v>
      </c>
      <c r="B73" s="8"/>
      <c r="C73" s="154"/>
      <c r="D73" s="8"/>
      <c r="E73" s="8"/>
      <c r="F73" s="8"/>
      <c r="G73" s="8"/>
      <c r="H73" s="8"/>
      <c r="O73" s="37" t="s">
        <v>99</v>
      </c>
    </row>
    <row r="74" spans="1:20" ht="13.5" thickBot="1"/>
    <row r="75" spans="1:20" ht="15.75">
      <c r="A75" s="146" t="s">
        <v>135</v>
      </c>
      <c r="B75" s="39" t="s">
        <v>136</v>
      </c>
      <c r="L75" s="148" t="s">
        <v>123</v>
      </c>
      <c r="M75" s="149"/>
      <c r="N75" s="149"/>
      <c r="O75" s="149"/>
      <c r="P75" s="149"/>
      <c r="Q75" s="149"/>
      <c r="R75" s="149"/>
      <c r="S75" s="150"/>
      <c r="T75" s="8"/>
    </row>
    <row r="76" spans="1:20" ht="15">
      <c r="L76" s="43" t="s">
        <v>119</v>
      </c>
      <c r="M76" s="38"/>
      <c r="N76" s="38"/>
      <c r="O76" s="38"/>
      <c r="P76" s="38"/>
      <c r="Q76" s="38"/>
      <c r="R76" s="38"/>
      <c r="S76" s="44"/>
      <c r="T76" s="8"/>
    </row>
    <row r="77" spans="1:20" ht="15">
      <c r="L77" s="43" t="s">
        <v>76</v>
      </c>
      <c r="M77" s="38"/>
      <c r="N77" s="38"/>
      <c r="O77" s="38"/>
      <c r="P77" s="38"/>
      <c r="Q77" s="38"/>
      <c r="R77" s="38"/>
      <c r="S77" s="44"/>
      <c r="T77" s="8"/>
    </row>
    <row r="78" spans="1:20">
      <c r="L78" s="43" t="s">
        <v>78</v>
      </c>
      <c r="M78" s="38"/>
      <c r="N78" s="38"/>
      <c r="O78" s="38"/>
      <c r="P78" s="38"/>
      <c r="Q78" s="38"/>
      <c r="R78" s="38"/>
      <c r="S78" s="44"/>
    </row>
    <row r="79" spans="1:20">
      <c r="L79" s="43" t="s">
        <v>103</v>
      </c>
      <c r="M79" s="38"/>
      <c r="N79" s="38"/>
      <c r="O79" s="38"/>
      <c r="P79" s="38"/>
      <c r="Q79" s="38"/>
      <c r="R79" s="38"/>
      <c r="S79" s="44"/>
    </row>
    <row r="80" spans="1:20">
      <c r="L80" s="43" t="s">
        <v>77</v>
      </c>
      <c r="M80" s="38"/>
      <c r="N80" s="38"/>
      <c r="O80" s="38"/>
      <c r="P80" s="38"/>
      <c r="Q80" s="38"/>
      <c r="R80" s="38"/>
      <c r="S80" s="44"/>
    </row>
    <row r="81" spans="12:19">
      <c r="L81" s="43" t="s">
        <v>79</v>
      </c>
      <c r="M81" s="38"/>
      <c r="N81" s="38"/>
      <c r="O81" s="38"/>
      <c r="P81" s="38"/>
      <c r="Q81" s="38"/>
      <c r="R81" s="38"/>
      <c r="S81" s="44"/>
    </row>
    <row r="82" spans="12:19">
      <c r="L82" s="43" t="s">
        <v>104</v>
      </c>
      <c r="M82" s="38"/>
      <c r="N82" s="38"/>
      <c r="O82" s="38"/>
      <c r="P82" s="38"/>
      <c r="Q82" s="38"/>
      <c r="R82" s="38"/>
      <c r="S82" s="44"/>
    </row>
    <row r="83" spans="12:19">
      <c r="L83" s="43" t="s">
        <v>80</v>
      </c>
      <c r="M83" s="38"/>
      <c r="N83" s="38"/>
      <c r="O83" s="38"/>
      <c r="P83" s="38"/>
      <c r="Q83" s="38"/>
      <c r="R83" s="38"/>
      <c r="S83" s="44"/>
    </row>
    <row r="84" spans="12:19">
      <c r="L84" s="43" t="s">
        <v>105</v>
      </c>
      <c r="M84" s="38"/>
      <c r="N84" s="38"/>
      <c r="O84" s="38"/>
      <c r="P84" s="38"/>
      <c r="Q84" s="38"/>
      <c r="R84" s="38"/>
      <c r="S84" s="44"/>
    </row>
    <row r="85" spans="12:19">
      <c r="L85" s="43" t="s">
        <v>81</v>
      </c>
      <c r="M85" s="38"/>
      <c r="N85" s="38"/>
      <c r="O85" s="38"/>
      <c r="P85" s="38"/>
      <c r="Q85" s="38"/>
      <c r="R85" s="38"/>
      <c r="S85" s="44"/>
    </row>
    <row r="86" spans="12:19">
      <c r="L86" s="43"/>
      <c r="M86" s="38"/>
      <c r="N86" s="38"/>
      <c r="O86" s="38"/>
      <c r="P86" s="38"/>
      <c r="Q86" s="38"/>
      <c r="R86" s="38"/>
      <c r="S86" s="45"/>
    </row>
    <row r="87" spans="12:19" ht="15">
      <c r="L87" s="46" t="s">
        <v>82</v>
      </c>
      <c r="M87" s="41"/>
      <c r="N87" s="41"/>
      <c r="O87" s="41"/>
      <c r="P87" s="41"/>
      <c r="Q87" s="41"/>
      <c r="R87" s="41"/>
      <c r="S87" s="45"/>
    </row>
    <row r="88" spans="12:19" ht="15">
      <c r="L88" s="46" t="s">
        <v>146</v>
      </c>
      <c r="M88" s="41"/>
      <c r="N88" s="41"/>
      <c r="O88" s="41"/>
      <c r="P88" s="41"/>
      <c r="Q88" s="41"/>
      <c r="R88" s="41"/>
      <c r="S88" s="42"/>
    </row>
    <row r="89" spans="12:19" ht="15">
      <c r="L89" s="46" t="s">
        <v>139</v>
      </c>
      <c r="M89" s="41"/>
      <c r="N89" s="41"/>
      <c r="O89" s="41"/>
      <c r="P89" s="41"/>
      <c r="Q89" s="41"/>
      <c r="R89" s="41"/>
      <c r="S89" s="42"/>
    </row>
    <row r="90" spans="12:19" ht="15.75" thickBot="1">
      <c r="L90" s="47" t="s">
        <v>147</v>
      </c>
      <c r="M90" s="48"/>
      <c r="N90" s="48"/>
      <c r="O90" s="48"/>
      <c r="P90" s="48"/>
      <c r="Q90" s="48"/>
      <c r="R90" s="48"/>
      <c r="S90" s="49"/>
    </row>
  </sheetData>
  <mergeCells count="11">
    <mergeCell ref="A50:U50"/>
    <mergeCell ref="A51:U51"/>
    <mergeCell ref="A1:U1"/>
    <mergeCell ref="A2:U2"/>
    <mergeCell ref="A9:B9"/>
    <mergeCell ref="L42:M42"/>
    <mergeCell ref="A24:B24"/>
    <mergeCell ref="L22:M22"/>
    <mergeCell ref="A3:U3"/>
    <mergeCell ref="H5:O5"/>
    <mergeCell ref="G6:H6"/>
  </mergeCells>
  <phoneticPr fontId="8" type="noConversion"/>
  <printOptions horizontalCentered="1"/>
  <pageMargins left="0.25" right="0.25" top="0.75" bottom="0" header="0" footer="0"/>
  <pageSetup scale="64" orientation="landscape" r:id="rId1"/>
  <headerFooter alignWithMargins="0">
    <oddFooter>&amp;L&amp;8&amp;Z&amp;F&amp;R&amp;8&amp;D</oddFooter>
  </headerFooter>
  <rowBreaks count="1" manualBreakCount="1">
    <brk id="49" max="17" man="1"/>
  </rowBreaks>
  <ignoredErrors>
    <ignoredError sqref="G20 G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5"/>
  <sheetViews>
    <sheetView tabSelected="1" topLeftCell="A53" zoomScaleNormal="100" workbookViewId="0">
      <selection activeCell="S93" sqref="S93"/>
    </sheetView>
  </sheetViews>
  <sheetFormatPr defaultRowHeight="12.75"/>
  <cols>
    <col min="1" max="1" width="9" style="20" customWidth="1"/>
    <col min="2" max="2" width="13" customWidth="1"/>
    <col min="3" max="3" width="6.28515625" customWidth="1"/>
    <col min="4" max="6" width="14.42578125" customWidth="1"/>
    <col min="7" max="7" width="11" customWidth="1"/>
    <col min="8" max="8" width="5.140625" customWidth="1"/>
    <col min="9" max="9" width="6.7109375" bestFit="1" customWidth="1"/>
    <col min="10" max="10" width="7.5703125" bestFit="1" customWidth="1"/>
    <col min="11" max="11" width="5.42578125" bestFit="1" customWidth="1"/>
    <col min="12" max="12" width="10" customWidth="1"/>
    <col min="13" max="13" width="14.85546875" customWidth="1"/>
    <col min="14" max="14" width="7.7109375" customWidth="1"/>
    <col min="15" max="15" width="10" customWidth="1"/>
    <col min="16" max="16" width="7.7109375" customWidth="1"/>
    <col min="17" max="17" width="9.5703125" customWidth="1"/>
    <col min="18" max="18" width="7.7109375" customWidth="1"/>
    <col min="19" max="19" width="9.5703125" customWidth="1"/>
    <col min="20" max="20" width="7.7109375" customWidth="1"/>
    <col min="21" max="21" width="9.5703125" customWidth="1"/>
    <col min="22" max="22" width="11" customWidth="1"/>
  </cols>
  <sheetData>
    <row r="1" spans="1:22" ht="23.25">
      <c r="B1" s="177" t="s">
        <v>124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</row>
    <row r="2" spans="1:22" s="84" customFormat="1" ht="16.149999999999999" customHeight="1" thickBot="1">
      <c r="A2" s="86"/>
      <c r="B2" s="133"/>
      <c r="C2" s="134" t="s">
        <v>125</v>
      </c>
      <c r="D2" s="135"/>
      <c r="E2" s="135"/>
      <c r="F2" s="135"/>
      <c r="G2" s="135"/>
      <c r="H2" s="135"/>
      <c r="I2" s="135"/>
      <c r="J2" s="135"/>
      <c r="K2" s="135"/>
      <c r="L2" s="135"/>
      <c r="M2" s="144" t="s">
        <v>126</v>
      </c>
      <c r="O2" s="133"/>
      <c r="Q2" s="136" t="s">
        <v>127</v>
      </c>
      <c r="R2" s="137"/>
      <c r="S2" s="135"/>
      <c r="U2" s="133"/>
    </row>
    <row r="3" spans="1:22" s="84" customFormat="1" ht="9.6" customHeight="1">
      <c r="A3" s="86"/>
      <c r="B3" s="138"/>
      <c r="C3" s="139"/>
      <c r="D3" s="139"/>
      <c r="E3" s="139"/>
      <c r="F3" s="139"/>
      <c r="G3" s="140"/>
      <c r="H3" s="139"/>
      <c r="I3" s="139"/>
      <c r="N3" s="139"/>
      <c r="O3" s="139"/>
      <c r="P3" s="139"/>
      <c r="Q3" s="139"/>
      <c r="R3" s="139"/>
      <c r="S3" s="139"/>
      <c r="T3" s="139"/>
      <c r="U3" s="139"/>
    </row>
    <row r="4" spans="1:22" s="84" customFormat="1">
      <c r="A4" s="86"/>
      <c r="C4" s="111" t="s">
        <v>128</v>
      </c>
      <c r="D4" s="141"/>
      <c r="E4" s="141"/>
      <c r="F4" s="141"/>
      <c r="G4" s="141"/>
      <c r="H4" s="141"/>
      <c r="I4" s="95"/>
      <c r="J4" s="95"/>
      <c r="P4" s="111" t="s">
        <v>130</v>
      </c>
      <c r="Q4" s="141"/>
      <c r="R4" s="141"/>
      <c r="S4" s="141"/>
      <c r="T4" s="141"/>
    </row>
    <row r="5" spans="1:22" s="84" customFormat="1" ht="21" customHeight="1">
      <c r="A5" s="86"/>
      <c r="C5" s="111" t="s">
        <v>129</v>
      </c>
      <c r="D5" s="142"/>
      <c r="E5" s="142"/>
      <c r="F5" s="142"/>
      <c r="G5" s="142"/>
      <c r="I5" s="95"/>
      <c r="J5" s="95"/>
      <c r="P5" s="111" t="s">
        <v>131</v>
      </c>
      <c r="Q5" s="142"/>
      <c r="R5" s="142"/>
      <c r="S5" s="143" t="s">
        <v>132</v>
      </c>
    </row>
    <row r="6" spans="1:22" ht="7.9" customHeight="1">
      <c r="C6" s="34"/>
      <c r="H6" s="72"/>
      <c r="I6" s="72"/>
      <c r="J6" s="72"/>
      <c r="K6" s="72"/>
      <c r="L6" s="72"/>
      <c r="M6" s="72"/>
      <c r="N6" s="72"/>
      <c r="O6" s="40"/>
      <c r="Q6" s="34"/>
      <c r="U6" s="74"/>
    </row>
    <row r="7" spans="1:22">
      <c r="A7" s="156"/>
      <c r="B7" s="125" t="s">
        <v>28</v>
      </c>
      <c r="C7" s="125" t="s">
        <v>134</v>
      </c>
      <c r="D7" s="124"/>
      <c r="E7" s="125" t="s">
        <v>141</v>
      </c>
      <c r="F7" s="125" t="s">
        <v>143</v>
      </c>
      <c r="G7" s="125" t="s">
        <v>17</v>
      </c>
      <c r="H7" s="164"/>
      <c r="I7" s="125" t="s">
        <v>5</v>
      </c>
      <c r="J7" s="125" t="s">
        <v>11</v>
      </c>
      <c r="K7" s="125" t="s">
        <v>9</v>
      </c>
      <c r="L7" s="125" t="s">
        <v>24</v>
      </c>
      <c r="M7" s="125" t="s">
        <v>86</v>
      </c>
      <c r="N7" s="125" t="s">
        <v>2</v>
      </c>
      <c r="O7" s="125"/>
      <c r="P7" s="125" t="s">
        <v>3</v>
      </c>
      <c r="Q7" s="125"/>
      <c r="R7" s="125" t="s">
        <v>4</v>
      </c>
      <c r="S7" s="125"/>
      <c r="T7" s="125" t="s">
        <v>29</v>
      </c>
      <c r="U7" s="126"/>
      <c r="V7" s="127" t="s">
        <v>69</v>
      </c>
    </row>
    <row r="8" spans="1:22">
      <c r="A8" s="157" t="s">
        <v>0</v>
      </c>
      <c r="B8" s="128" t="s">
        <v>52</v>
      </c>
      <c r="C8" s="128" t="s">
        <v>133</v>
      </c>
      <c r="D8" s="128" t="s">
        <v>1</v>
      </c>
      <c r="E8" s="128" t="s">
        <v>142</v>
      </c>
      <c r="F8" s="128" t="s">
        <v>30</v>
      </c>
      <c r="G8" s="128" t="s">
        <v>30</v>
      </c>
      <c r="H8" s="128" t="s">
        <v>18</v>
      </c>
      <c r="I8" s="128" t="s">
        <v>6</v>
      </c>
      <c r="J8" s="128" t="s">
        <v>10</v>
      </c>
      <c r="K8" s="128" t="s">
        <v>51</v>
      </c>
      <c r="L8" s="128" t="s">
        <v>12</v>
      </c>
      <c r="M8" s="128" t="s">
        <v>87</v>
      </c>
      <c r="N8" s="128" t="s">
        <v>7</v>
      </c>
      <c r="O8" s="128" t="s">
        <v>8</v>
      </c>
      <c r="P8" s="128" t="s">
        <v>7</v>
      </c>
      <c r="Q8" s="128" t="s">
        <v>8</v>
      </c>
      <c r="R8" s="128" t="s">
        <v>7</v>
      </c>
      <c r="S8" s="128" t="s">
        <v>8</v>
      </c>
      <c r="T8" s="128" t="s">
        <v>7</v>
      </c>
      <c r="U8" s="129" t="s">
        <v>8</v>
      </c>
      <c r="V8" s="127"/>
    </row>
    <row r="9" spans="1:22">
      <c r="A9" s="158" t="s">
        <v>41</v>
      </c>
      <c r="B9" s="145"/>
      <c r="C9" s="78"/>
      <c r="D9" s="78"/>
      <c r="E9" s="78"/>
      <c r="F9" s="78"/>
      <c r="G9" s="78"/>
      <c r="H9" s="78"/>
      <c r="I9" s="78"/>
      <c r="J9" s="80"/>
      <c r="K9" s="81"/>
      <c r="L9" s="78"/>
      <c r="M9" s="78"/>
      <c r="N9" s="82"/>
      <c r="O9" s="82"/>
      <c r="P9" s="82"/>
      <c r="Q9" s="82"/>
      <c r="R9" s="82"/>
      <c r="S9" s="82"/>
      <c r="T9" s="82"/>
      <c r="U9" s="83"/>
      <c r="V9" s="84"/>
    </row>
    <row r="10" spans="1:22" ht="7.9" customHeight="1">
      <c r="A10" s="159"/>
      <c r="B10" s="78"/>
      <c r="C10" s="78"/>
      <c r="D10" s="78"/>
      <c r="E10" s="78"/>
      <c r="F10" s="78"/>
      <c r="G10" s="78"/>
      <c r="H10" s="78"/>
      <c r="I10" s="78"/>
      <c r="J10" s="80"/>
      <c r="K10" s="81"/>
      <c r="L10" s="78"/>
      <c r="M10" s="78"/>
      <c r="N10" s="82"/>
      <c r="O10" s="82"/>
      <c r="P10" s="82"/>
      <c r="Q10" s="82"/>
      <c r="R10" s="82"/>
      <c r="S10" s="82"/>
      <c r="T10" s="82"/>
      <c r="U10" s="83"/>
      <c r="V10" s="84"/>
    </row>
    <row r="11" spans="1:22" ht="13.5">
      <c r="A11" s="160" t="s">
        <v>56</v>
      </c>
      <c r="B11" s="84"/>
      <c r="C11" s="84"/>
      <c r="D11" s="84"/>
      <c r="E11" s="84"/>
      <c r="F11" s="84"/>
      <c r="G11" s="85"/>
      <c r="H11" s="86"/>
      <c r="I11" s="86"/>
      <c r="J11" s="87"/>
      <c r="K11" s="88"/>
      <c r="L11" s="89"/>
      <c r="M11" s="90"/>
      <c r="N11" s="91"/>
      <c r="O11" s="92"/>
      <c r="P11" s="93"/>
      <c r="Q11" s="93"/>
      <c r="R11" s="93"/>
      <c r="S11" s="93"/>
      <c r="T11" s="93"/>
      <c r="U11" s="94"/>
      <c r="V11" s="84"/>
    </row>
    <row r="12" spans="1:22">
      <c r="A12" s="161" t="s">
        <v>19</v>
      </c>
      <c r="B12" s="84"/>
      <c r="C12" s="84"/>
      <c r="D12" s="84"/>
      <c r="E12" s="166"/>
      <c r="F12" s="166"/>
      <c r="G12" s="96"/>
      <c r="H12" s="86"/>
      <c r="I12" s="86"/>
      <c r="J12" s="87"/>
      <c r="K12" s="88"/>
      <c r="L12" s="89">
        <f>+J12*K12</f>
        <v>0</v>
      </c>
      <c r="M12" s="90"/>
      <c r="N12" s="97"/>
      <c r="O12" s="98">
        <f>$L12*N12</f>
        <v>0</v>
      </c>
      <c r="P12" s="97"/>
      <c r="Q12" s="98">
        <f>$L12*P12</f>
        <v>0</v>
      </c>
      <c r="R12" s="97"/>
      <c r="S12" s="98">
        <f>$L12*R12</f>
        <v>0</v>
      </c>
      <c r="T12" s="97"/>
      <c r="U12" s="99">
        <f>$L12*T12</f>
        <v>0</v>
      </c>
      <c r="V12" s="100">
        <f>SUM(N12,P12,R12,T12)</f>
        <v>0</v>
      </c>
    </row>
    <row r="13" spans="1:22">
      <c r="A13" s="161" t="s">
        <v>20</v>
      </c>
      <c r="B13" s="84"/>
      <c r="C13" s="84"/>
      <c r="D13" s="84"/>
      <c r="E13" s="166"/>
      <c r="F13" s="166"/>
      <c r="G13" s="96"/>
      <c r="H13" s="86"/>
      <c r="I13" s="86"/>
      <c r="J13" s="87"/>
      <c r="K13" s="101"/>
      <c r="L13" s="89">
        <f>+J13*K13</f>
        <v>0</v>
      </c>
      <c r="M13" s="90"/>
      <c r="N13" s="97"/>
      <c r="O13" s="98">
        <f>$L13*N13</f>
        <v>0</v>
      </c>
      <c r="P13" s="97"/>
      <c r="Q13" s="98">
        <f>$L13*P13</f>
        <v>0</v>
      </c>
      <c r="R13" s="97"/>
      <c r="S13" s="98">
        <f>$L13*R13</f>
        <v>0</v>
      </c>
      <c r="T13" s="97"/>
      <c r="U13" s="99">
        <f>$L13*T13</f>
        <v>0</v>
      </c>
      <c r="V13" s="100">
        <f>SUM(N13,P13,R13,T13)</f>
        <v>0</v>
      </c>
    </row>
    <row r="14" spans="1:22">
      <c r="A14" s="79"/>
      <c r="B14" s="84"/>
      <c r="C14" s="84"/>
      <c r="D14" s="84"/>
      <c r="E14" s="166"/>
      <c r="F14" s="166"/>
      <c r="G14" s="85"/>
      <c r="H14" s="95" t="s">
        <v>25</v>
      </c>
      <c r="I14" s="84"/>
      <c r="J14" s="102">
        <f>+J12-J13</f>
        <v>0</v>
      </c>
      <c r="K14" s="103"/>
      <c r="L14" s="102">
        <f>+L12-L13</f>
        <v>0</v>
      </c>
      <c r="M14" s="90"/>
      <c r="N14" s="91"/>
      <c r="O14" s="98">
        <f>SUM(O12-O13)</f>
        <v>0</v>
      </c>
      <c r="P14" s="91"/>
      <c r="Q14" s="98">
        <f>SUM(Q12-Q13)</f>
        <v>0</v>
      </c>
      <c r="R14" s="91"/>
      <c r="S14" s="98">
        <f>SUM(S12-S13)</f>
        <v>0</v>
      </c>
      <c r="T14" s="91"/>
      <c r="U14" s="99">
        <f>SUM(U12-U13)</f>
        <v>0</v>
      </c>
      <c r="V14" s="84"/>
    </row>
    <row r="15" spans="1:22" ht="13.5">
      <c r="A15" s="160" t="s">
        <v>62</v>
      </c>
      <c r="B15" s="84"/>
      <c r="C15" s="84"/>
      <c r="D15" s="84"/>
      <c r="E15" s="166"/>
      <c r="F15" s="166"/>
      <c r="G15" s="85"/>
      <c r="H15" s="86"/>
      <c r="I15" s="86"/>
      <c r="J15" s="87"/>
      <c r="K15" s="88"/>
      <c r="L15" s="89"/>
      <c r="M15" s="90"/>
      <c r="N15" s="91"/>
      <c r="O15" s="92"/>
      <c r="P15" s="93"/>
      <c r="Q15" s="93"/>
      <c r="R15" s="93"/>
      <c r="S15" s="93"/>
      <c r="T15" s="93"/>
      <c r="U15" s="99"/>
      <c r="V15" s="84"/>
    </row>
    <row r="16" spans="1:22">
      <c r="A16" s="161" t="s">
        <v>19</v>
      </c>
      <c r="B16" s="84"/>
      <c r="C16" s="84"/>
      <c r="D16" s="84"/>
      <c r="E16" s="166"/>
      <c r="F16" s="166"/>
      <c r="G16" s="96"/>
      <c r="H16" s="86"/>
      <c r="I16" s="86"/>
      <c r="J16" s="87"/>
      <c r="K16" s="88"/>
      <c r="L16" s="89">
        <f>+J16*K16</f>
        <v>0</v>
      </c>
      <c r="M16" s="90"/>
      <c r="N16" s="97"/>
      <c r="O16" s="98">
        <f>$L16*N16</f>
        <v>0</v>
      </c>
      <c r="P16" s="97"/>
      <c r="Q16" s="98">
        <f>$L16*P16</f>
        <v>0</v>
      </c>
      <c r="R16" s="97"/>
      <c r="S16" s="98">
        <f>$L16*R16</f>
        <v>0</v>
      </c>
      <c r="T16" s="97"/>
      <c r="U16" s="99">
        <f>$L16*T16</f>
        <v>0</v>
      </c>
      <c r="V16" s="100">
        <f>SUM(N16,P16,R16,T16)</f>
        <v>0</v>
      </c>
    </row>
    <row r="17" spans="1:22">
      <c r="A17" s="161" t="s">
        <v>20</v>
      </c>
      <c r="B17" s="84"/>
      <c r="C17" s="84"/>
      <c r="D17" s="84"/>
      <c r="E17" s="166"/>
      <c r="F17" s="166"/>
      <c r="G17" s="96"/>
      <c r="H17" s="86"/>
      <c r="I17" s="86"/>
      <c r="J17" s="87"/>
      <c r="K17" s="101"/>
      <c r="L17" s="89">
        <f>+J17*K17</f>
        <v>0</v>
      </c>
      <c r="M17" s="90"/>
      <c r="N17" s="97"/>
      <c r="O17" s="98">
        <f>$L17*N17</f>
        <v>0</v>
      </c>
      <c r="P17" s="97"/>
      <c r="Q17" s="98">
        <f>$L17*P17</f>
        <v>0</v>
      </c>
      <c r="R17" s="97"/>
      <c r="S17" s="98">
        <f>$L17*R17</f>
        <v>0</v>
      </c>
      <c r="T17" s="97"/>
      <c r="U17" s="99">
        <f>$L17*T17</f>
        <v>0</v>
      </c>
      <c r="V17" s="100">
        <f>SUM(N17,P17,R17,T17)</f>
        <v>0</v>
      </c>
    </row>
    <row r="18" spans="1:22">
      <c r="A18" s="79"/>
      <c r="B18" s="84"/>
      <c r="C18" s="84"/>
      <c r="D18" s="84"/>
      <c r="E18" s="166"/>
      <c r="F18" s="166"/>
      <c r="G18" s="85"/>
      <c r="H18" s="95" t="s">
        <v>25</v>
      </c>
      <c r="I18" s="84"/>
      <c r="J18" s="102">
        <f>+J16-J17</f>
        <v>0</v>
      </c>
      <c r="K18" s="103"/>
      <c r="L18" s="102">
        <f>+L16-L17</f>
        <v>0</v>
      </c>
      <c r="M18" s="90"/>
      <c r="N18" s="91"/>
      <c r="O18" s="98">
        <f>SUM(O16-O17)</f>
        <v>0</v>
      </c>
      <c r="P18" s="91"/>
      <c r="Q18" s="98">
        <f>SUM(Q16-Q17)</f>
        <v>0</v>
      </c>
      <c r="R18" s="91"/>
      <c r="S18" s="98">
        <f>SUM(S16-S17)</f>
        <v>0</v>
      </c>
      <c r="T18" s="91"/>
      <c r="U18" s="99">
        <f>SUM(U16-U17)</f>
        <v>0</v>
      </c>
      <c r="V18" s="84"/>
    </row>
    <row r="19" spans="1:22" ht="7.15" customHeight="1">
      <c r="A19" s="79"/>
      <c r="B19" s="84"/>
      <c r="C19" s="84"/>
      <c r="D19" s="84"/>
      <c r="E19" s="166"/>
      <c r="F19" s="166"/>
      <c r="G19" s="85"/>
      <c r="H19" s="95"/>
      <c r="I19" s="84"/>
      <c r="J19" s="102"/>
      <c r="K19" s="103"/>
      <c r="L19" s="102"/>
      <c r="M19" s="90"/>
      <c r="N19" s="91"/>
      <c r="O19" s="98"/>
      <c r="P19" s="91"/>
      <c r="Q19" s="98"/>
      <c r="R19" s="91"/>
      <c r="S19" s="98"/>
      <c r="T19" s="91"/>
      <c r="U19" s="99"/>
      <c r="V19" s="84"/>
    </row>
    <row r="20" spans="1:22" ht="13.5">
      <c r="A20" s="160" t="s">
        <v>21</v>
      </c>
      <c r="B20" s="84"/>
      <c r="C20" s="84"/>
      <c r="D20" s="84"/>
      <c r="E20" s="166"/>
      <c r="F20" s="166"/>
      <c r="G20" s="96"/>
      <c r="H20" s="86"/>
      <c r="I20" s="86"/>
      <c r="J20" s="87"/>
      <c r="K20" s="88"/>
      <c r="L20" s="89">
        <f>+J20*K20</f>
        <v>0</v>
      </c>
      <c r="M20" s="90"/>
      <c r="N20" s="97"/>
      <c r="O20" s="98">
        <f>$L20*N20</f>
        <v>0</v>
      </c>
      <c r="P20" s="97"/>
      <c r="Q20" s="98">
        <f>$L20*P20</f>
        <v>0</v>
      </c>
      <c r="R20" s="97"/>
      <c r="S20" s="98">
        <f>$L20*R20</f>
        <v>0</v>
      </c>
      <c r="T20" s="97"/>
      <c r="U20" s="99">
        <f>$L20*T20</f>
        <v>0</v>
      </c>
      <c r="V20" s="100">
        <f>SUM(N20,P20,R20,T20)</f>
        <v>0</v>
      </c>
    </row>
    <row r="21" spans="1:22" ht="7.15" customHeight="1">
      <c r="A21" s="79"/>
      <c r="B21" s="84"/>
      <c r="C21" s="84"/>
      <c r="D21" s="84"/>
      <c r="E21" s="166"/>
      <c r="F21" s="166"/>
      <c r="G21" s="85"/>
      <c r="H21" s="86"/>
      <c r="I21" s="86"/>
      <c r="J21" s="104"/>
      <c r="K21" s="101"/>
      <c r="L21" s="84"/>
      <c r="M21" s="90"/>
      <c r="N21" s="91"/>
      <c r="O21" s="98"/>
      <c r="P21" s="91"/>
      <c r="Q21" s="98"/>
      <c r="R21" s="91"/>
      <c r="S21" s="91"/>
      <c r="T21" s="91"/>
      <c r="U21" s="99"/>
      <c r="V21" s="84"/>
    </row>
    <row r="22" spans="1:22">
      <c r="A22" s="79"/>
      <c r="B22" s="84"/>
      <c r="C22" s="84"/>
      <c r="D22" s="84"/>
      <c r="E22" s="166"/>
      <c r="F22" s="166"/>
      <c r="G22" s="85"/>
      <c r="H22" s="86"/>
      <c r="I22" s="86"/>
      <c r="J22" s="104"/>
      <c r="K22" s="101"/>
      <c r="L22" s="179" t="s">
        <v>42</v>
      </c>
      <c r="M22" s="179"/>
      <c r="N22" s="93"/>
      <c r="O22" s="98">
        <f>SUM(O14,O18,O20)</f>
        <v>0</v>
      </c>
      <c r="P22" s="93"/>
      <c r="Q22" s="98">
        <f>SUM(Q14,Q18,Q20)</f>
        <v>0</v>
      </c>
      <c r="R22" s="93"/>
      <c r="S22" s="98">
        <f>SUM(S14,S18,S20)</f>
        <v>0</v>
      </c>
      <c r="T22" s="93"/>
      <c r="U22" s="99">
        <f>SUM(U14,U18,U20)</f>
        <v>0</v>
      </c>
      <c r="V22" s="84"/>
    </row>
    <row r="23" spans="1:22" ht="6" customHeight="1">
      <c r="A23" s="162"/>
      <c r="B23" s="115"/>
      <c r="C23" s="115"/>
      <c r="D23" s="115"/>
      <c r="E23" s="167"/>
      <c r="F23" s="167"/>
      <c r="G23" s="116"/>
      <c r="H23" s="117"/>
      <c r="I23" s="117"/>
      <c r="J23" s="118"/>
      <c r="K23" s="119"/>
      <c r="L23" s="115"/>
      <c r="M23" s="120"/>
      <c r="N23" s="121"/>
      <c r="O23" s="122"/>
      <c r="P23" s="121"/>
      <c r="Q23" s="122"/>
      <c r="R23" s="121"/>
      <c r="S23" s="121"/>
      <c r="T23" s="121"/>
      <c r="U23" s="123"/>
      <c r="V23" s="115"/>
    </row>
    <row r="24" spans="1:22">
      <c r="A24" s="158" t="s">
        <v>46</v>
      </c>
      <c r="B24" s="145"/>
      <c r="C24" s="84"/>
      <c r="D24" s="84"/>
      <c r="E24" s="166"/>
      <c r="F24" s="166"/>
      <c r="G24" s="85"/>
      <c r="H24" s="86"/>
      <c r="I24" s="86"/>
      <c r="J24" s="104"/>
      <c r="K24" s="101"/>
      <c r="L24" s="84"/>
      <c r="M24" s="90"/>
      <c r="N24" s="91"/>
      <c r="O24" s="98"/>
      <c r="P24" s="91"/>
      <c r="Q24" s="98"/>
      <c r="R24" s="91"/>
      <c r="S24" s="91"/>
      <c r="T24" s="91"/>
      <c r="U24" s="99"/>
      <c r="V24" s="84"/>
    </row>
    <row r="25" spans="1:22" ht="7.15" customHeight="1">
      <c r="A25" s="163"/>
      <c r="B25" s="105"/>
      <c r="C25" s="84"/>
      <c r="D25" s="84"/>
      <c r="E25" s="166"/>
      <c r="F25" s="166"/>
      <c r="G25" s="85"/>
      <c r="H25" s="86"/>
      <c r="I25" s="86"/>
      <c r="J25" s="104"/>
      <c r="K25" s="101"/>
      <c r="L25" s="84"/>
      <c r="M25" s="90"/>
      <c r="N25" s="91"/>
      <c r="O25" s="98"/>
      <c r="P25" s="91"/>
      <c r="Q25" s="98"/>
      <c r="R25" s="91"/>
      <c r="S25" s="91"/>
      <c r="T25" s="91"/>
      <c r="U25" s="99"/>
      <c r="V25" s="84"/>
    </row>
    <row r="26" spans="1:22" ht="13.5">
      <c r="A26" s="160" t="s">
        <v>26</v>
      </c>
      <c r="B26" s="84"/>
      <c r="C26" s="84"/>
      <c r="D26" s="84"/>
      <c r="E26" s="166"/>
      <c r="F26" s="166"/>
      <c r="G26" s="96"/>
      <c r="H26" s="86"/>
      <c r="I26" s="86"/>
      <c r="J26" s="87"/>
      <c r="K26" s="101"/>
      <c r="L26" s="106">
        <f>+K26*J26</f>
        <v>0</v>
      </c>
      <c r="M26" s="90"/>
      <c r="N26" s="97"/>
      <c r="O26" s="98">
        <f>$L26*N26</f>
        <v>0</v>
      </c>
      <c r="P26" s="97"/>
      <c r="Q26" s="98">
        <f>$L26*P26</f>
        <v>0</v>
      </c>
      <c r="R26" s="97"/>
      <c r="S26" s="98">
        <f>$L26*R26</f>
        <v>0</v>
      </c>
      <c r="T26" s="97"/>
      <c r="U26" s="99">
        <f>$L26*T26</f>
        <v>0</v>
      </c>
      <c r="V26" s="100">
        <f>SUM(N26,P26,R26,T26)</f>
        <v>0</v>
      </c>
    </row>
    <row r="27" spans="1:22" ht="13.5">
      <c r="A27" s="160" t="s">
        <v>26</v>
      </c>
      <c r="B27" s="84"/>
      <c r="C27" s="84"/>
      <c r="D27" s="84"/>
      <c r="E27" s="166"/>
      <c r="F27" s="166"/>
      <c r="G27" s="96"/>
      <c r="H27" s="86"/>
      <c r="I27" s="86"/>
      <c r="J27" s="87"/>
      <c r="K27" s="101"/>
      <c r="L27" s="106">
        <f>+K27*J27</f>
        <v>0</v>
      </c>
      <c r="M27" s="90"/>
      <c r="N27" s="97"/>
      <c r="O27" s="98">
        <f>$L27*N27</f>
        <v>0</v>
      </c>
      <c r="P27" s="97"/>
      <c r="Q27" s="98">
        <f>$L27*P27</f>
        <v>0</v>
      </c>
      <c r="R27" s="97"/>
      <c r="S27" s="98">
        <f>$L27*R27</f>
        <v>0</v>
      </c>
      <c r="T27" s="97"/>
      <c r="U27" s="99">
        <f>$L27*T27</f>
        <v>0</v>
      </c>
      <c r="V27" s="100">
        <f>SUM(N27,P27,R27,T27)</f>
        <v>0</v>
      </c>
    </row>
    <row r="28" spans="1:22" ht="9" customHeight="1">
      <c r="A28" s="161"/>
      <c r="B28" s="84"/>
      <c r="C28" s="84"/>
      <c r="D28" s="84"/>
      <c r="E28" s="166"/>
      <c r="F28" s="166"/>
      <c r="G28" s="96"/>
      <c r="H28" s="86"/>
      <c r="I28" s="86"/>
      <c r="J28" s="87"/>
      <c r="K28" s="101"/>
      <c r="L28" s="106"/>
      <c r="M28" s="90"/>
      <c r="N28" s="91"/>
      <c r="O28" s="98">
        <f>SUM(O26:O27)</f>
        <v>0</v>
      </c>
      <c r="P28" s="91"/>
      <c r="Q28" s="98">
        <f>SUM(Q26:Q27)</f>
        <v>0</v>
      </c>
      <c r="R28" s="91"/>
      <c r="S28" s="98">
        <f>SUM(S26:S27)</f>
        <v>0</v>
      </c>
      <c r="T28" s="91"/>
      <c r="U28" s="99">
        <f>SUM(U26:U27)</f>
        <v>0</v>
      </c>
      <c r="V28" s="84"/>
    </row>
    <row r="29" spans="1:22" ht="13.5">
      <c r="A29" s="160" t="s">
        <v>47</v>
      </c>
      <c r="B29" s="84"/>
      <c r="C29" s="84"/>
      <c r="D29" s="84"/>
      <c r="E29" s="166"/>
      <c r="F29" s="166"/>
      <c r="G29" s="96"/>
      <c r="H29" s="86"/>
      <c r="I29" s="86"/>
      <c r="J29" s="87"/>
      <c r="K29" s="101"/>
      <c r="L29" s="106"/>
      <c r="M29" s="90"/>
      <c r="N29" s="91"/>
      <c r="O29" s="98"/>
      <c r="P29" s="91"/>
      <c r="Q29" s="98"/>
      <c r="R29" s="91"/>
      <c r="S29" s="98"/>
      <c r="T29" s="91"/>
      <c r="U29" s="99"/>
      <c r="V29" s="84"/>
    </row>
    <row r="30" spans="1:22">
      <c r="A30" s="161" t="s">
        <v>19</v>
      </c>
      <c r="B30" s="84"/>
      <c r="C30" s="84"/>
      <c r="D30" s="84"/>
      <c r="E30" s="166"/>
      <c r="F30" s="166"/>
      <c r="G30" s="96"/>
      <c r="H30" s="86"/>
      <c r="I30" s="86"/>
      <c r="J30" s="87"/>
      <c r="K30" s="101"/>
      <c r="L30" s="106">
        <f>+K30*J30</f>
        <v>0</v>
      </c>
      <c r="M30" s="90"/>
      <c r="N30" s="97"/>
      <c r="O30" s="98">
        <f>$L30*N30</f>
        <v>0</v>
      </c>
      <c r="P30" s="97"/>
      <c r="Q30" s="98">
        <f>$L30*P30</f>
        <v>0</v>
      </c>
      <c r="R30" s="97"/>
      <c r="S30" s="98">
        <f>$L30*R30</f>
        <v>0</v>
      </c>
      <c r="T30" s="97"/>
      <c r="U30" s="99">
        <f>$L30*T30</f>
        <v>0</v>
      </c>
      <c r="V30" s="100">
        <f>SUM(N30,P30,R30,T30)</f>
        <v>0</v>
      </c>
    </row>
    <row r="31" spans="1:22">
      <c r="A31" s="161" t="s">
        <v>20</v>
      </c>
      <c r="B31" s="84"/>
      <c r="C31" s="84"/>
      <c r="D31" s="84"/>
      <c r="E31" s="166"/>
      <c r="F31" s="166"/>
      <c r="G31" s="96"/>
      <c r="H31" s="86"/>
      <c r="I31" s="86"/>
      <c r="J31" s="87"/>
      <c r="K31" s="101"/>
      <c r="L31" s="106">
        <f>+K31*J31</f>
        <v>0</v>
      </c>
      <c r="M31" s="90"/>
      <c r="N31" s="97"/>
      <c r="O31" s="98">
        <f>$L31*N31</f>
        <v>0</v>
      </c>
      <c r="P31" s="97"/>
      <c r="Q31" s="98">
        <f>$L31*P31</f>
        <v>0</v>
      </c>
      <c r="R31" s="97"/>
      <c r="S31" s="98">
        <f>$L31*R31</f>
        <v>0</v>
      </c>
      <c r="T31" s="97"/>
      <c r="U31" s="99">
        <f>$L31*T31</f>
        <v>0</v>
      </c>
      <c r="V31" s="100">
        <f>SUM(N31,P31,R31,T31)</f>
        <v>0</v>
      </c>
    </row>
    <row r="32" spans="1:22">
      <c r="A32" s="161"/>
      <c r="B32" s="84"/>
      <c r="C32" s="84"/>
      <c r="D32" s="84"/>
      <c r="E32" s="166"/>
      <c r="F32" s="166"/>
      <c r="G32" s="85"/>
      <c r="H32" s="107" t="s">
        <v>54</v>
      </c>
      <c r="I32" s="84"/>
      <c r="J32" s="104"/>
      <c r="K32" s="101"/>
      <c r="L32" s="108">
        <f>L31-L30</f>
        <v>0</v>
      </c>
      <c r="M32" s="90"/>
      <c r="N32" s="91"/>
      <c r="O32" s="98">
        <f>O31-O30</f>
        <v>0</v>
      </c>
      <c r="P32" s="91"/>
      <c r="Q32" s="98">
        <f>Q31-Q30</f>
        <v>0</v>
      </c>
      <c r="R32" s="91"/>
      <c r="S32" s="98">
        <f>S31-S30</f>
        <v>0</v>
      </c>
      <c r="T32" s="91"/>
      <c r="U32" s="99">
        <f>U31-U30</f>
        <v>0</v>
      </c>
      <c r="V32" s="84"/>
    </row>
    <row r="33" spans="1:22" ht="13.5">
      <c r="A33" s="160" t="s">
        <v>55</v>
      </c>
      <c r="B33" s="84"/>
      <c r="C33" s="84"/>
      <c r="D33" s="84"/>
      <c r="E33" s="166"/>
      <c r="F33" s="166"/>
      <c r="G33" s="85"/>
      <c r="H33" s="86"/>
      <c r="I33" s="86"/>
      <c r="J33" s="104"/>
      <c r="K33" s="101"/>
      <c r="L33" s="109"/>
      <c r="M33" s="90"/>
      <c r="N33" s="91"/>
      <c r="O33" s="98"/>
      <c r="P33" s="91"/>
      <c r="Q33" s="98"/>
      <c r="R33" s="91"/>
      <c r="S33" s="98"/>
      <c r="T33" s="91"/>
      <c r="U33" s="99"/>
      <c r="V33" s="84"/>
    </row>
    <row r="34" spans="1:22">
      <c r="A34" s="161" t="s">
        <v>19</v>
      </c>
      <c r="B34" s="84"/>
      <c r="C34" s="84"/>
      <c r="D34" s="84"/>
      <c r="E34" s="166"/>
      <c r="F34" s="166"/>
      <c r="G34" s="85"/>
      <c r="H34" s="86"/>
      <c r="I34" s="86"/>
      <c r="J34" s="104"/>
      <c r="K34" s="101"/>
      <c r="L34" s="106">
        <f>+K34*J34</f>
        <v>0</v>
      </c>
      <c r="M34" s="90"/>
      <c r="N34" s="97"/>
      <c r="O34" s="98">
        <f>$L34*N34</f>
        <v>0</v>
      </c>
      <c r="P34" s="97"/>
      <c r="Q34" s="98">
        <f>$L34*P34</f>
        <v>0</v>
      </c>
      <c r="R34" s="97"/>
      <c r="S34" s="98">
        <f>$L34*R34</f>
        <v>0</v>
      </c>
      <c r="T34" s="97"/>
      <c r="U34" s="99">
        <f>$L34*T34</f>
        <v>0</v>
      </c>
      <c r="V34" s="100">
        <f>SUM(N34,P34,R34,T34)</f>
        <v>0</v>
      </c>
    </row>
    <row r="35" spans="1:22">
      <c r="A35" s="161" t="s">
        <v>20</v>
      </c>
      <c r="B35" s="84"/>
      <c r="C35" s="84"/>
      <c r="D35" s="84"/>
      <c r="E35" s="166"/>
      <c r="F35" s="166"/>
      <c r="G35" s="85"/>
      <c r="H35" s="86"/>
      <c r="I35" s="86"/>
      <c r="J35" s="104"/>
      <c r="K35" s="101"/>
      <c r="L35" s="106">
        <f>+K35*J35</f>
        <v>0</v>
      </c>
      <c r="M35" s="90"/>
      <c r="N35" s="97"/>
      <c r="O35" s="98">
        <f>$L35*N35</f>
        <v>0</v>
      </c>
      <c r="P35" s="97"/>
      <c r="Q35" s="98">
        <f>$L35*P35</f>
        <v>0</v>
      </c>
      <c r="R35" s="97"/>
      <c r="S35" s="98">
        <f>$L35*R35</f>
        <v>0</v>
      </c>
      <c r="T35" s="97"/>
      <c r="U35" s="99">
        <f>$L35*T35</f>
        <v>0</v>
      </c>
      <c r="V35" s="100">
        <f>SUM(N35,P35,R35,T35)</f>
        <v>0</v>
      </c>
    </row>
    <row r="36" spans="1:22">
      <c r="A36" s="161"/>
      <c r="B36" s="84"/>
      <c r="C36" s="84"/>
      <c r="D36" s="84"/>
      <c r="E36" s="166"/>
      <c r="F36" s="166"/>
      <c r="G36" s="85"/>
      <c r="H36" s="107" t="s">
        <v>54</v>
      </c>
      <c r="I36" s="78"/>
      <c r="J36" s="104"/>
      <c r="K36" s="101"/>
      <c r="L36" s="108">
        <f>L35-L34</f>
        <v>0</v>
      </c>
      <c r="M36" s="90"/>
      <c r="N36" s="91"/>
      <c r="O36" s="98">
        <f>O35-O34</f>
        <v>0</v>
      </c>
      <c r="P36" s="91"/>
      <c r="Q36" s="98">
        <f>Q35-Q34</f>
        <v>0</v>
      </c>
      <c r="R36" s="91"/>
      <c r="S36" s="98">
        <f>S35-S34</f>
        <v>0</v>
      </c>
      <c r="T36" s="91"/>
      <c r="U36" s="99">
        <f>U35-U34</f>
        <v>0</v>
      </c>
      <c r="V36" s="84"/>
    </row>
    <row r="37" spans="1:22" ht="13.5">
      <c r="A37" s="160" t="s">
        <v>60</v>
      </c>
      <c r="B37" s="84"/>
      <c r="C37" s="84"/>
      <c r="D37" s="84"/>
      <c r="E37" s="166"/>
      <c r="F37" s="166"/>
      <c r="G37" s="85"/>
      <c r="H37" s="86"/>
      <c r="I37" s="86"/>
      <c r="J37" s="104"/>
      <c r="K37" s="101"/>
      <c r="L37" s="109"/>
      <c r="M37" s="90"/>
      <c r="N37" s="91"/>
      <c r="O37" s="98"/>
      <c r="P37" s="91"/>
      <c r="Q37" s="98"/>
      <c r="R37" s="91"/>
      <c r="S37" s="98"/>
      <c r="T37" s="91"/>
      <c r="U37" s="99"/>
      <c r="V37" s="84"/>
    </row>
    <row r="38" spans="1:22">
      <c r="A38" s="161" t="s">
        <v>19</v>
      </c>
      <c r="B38" s="84"/>
      <c r="C38" s="84"/>
      <c r="D38" s="84"/>
      <c r="E38" s="166"/>
      <c r="F38" s="166"/>
      <c r="G38" s="96"/>
      <c r="H38" s="86"/>
      <c r="I38" s="86"/>
      <c r="J38" s="87"/>
      <c r="K38" s="101"/>
      <c r="L38" s="106">
        <f>+K38*J38</f>
        <v>0</v>
      </c>
      <c r="M38" s="110"/>
      <c r="N38" s="97"/>
      <c r="O38" s="98">
        <f>$L38*N38</f>
        <v>0</v>
      </c>
      <c r="P38" s="97"/>
      <c r="Q38" s="98">
        <f>$L38*P38</f>
        <v>0</v>
      </c>
      <c r="R38" s="97"/>
      <c r="S38" s="98">
        <f>$L38*R38</f>
        <v>0</v>
      </c>
      <c r="T38" s="97"/>
      <c r="U38" s="99">
        <f>$L38*T38</f>
        <v>0</v>
      </c>
      <c r="V38" s="100">
        <f>SUM(N38,P38,R38,T38)</f>
        <v>0</v>
      </c>
    </row>
    <row r="39" spans="1:22">
      <c r="A39" s="161" t="s">
        <v>20</v>
      </c>
      <c r="B39" s="84"/>
      <c r="C39" s="84"/>
      <c r="D39" s="84"/>
      <c r="E39" s="166"/>
      <c r="F39" s="166"/>
      <c r="G39" s="96"/>
      <c r="H39" s="86"/>
      <c r="I39" s="86"/>
      <c r="J39" s="87"/>
      <c r="K39" s="101"/>
      <c r="L39" s="106">
        <f>+K39*J39</f>
        <v>0</v>
      </c>
      <c r="M39" s="110"/>
      <c r="N39" s="97"/>
      <c r="O39" s="98">
        <f>$L39*N39</f>
        <v>0</v>
      </c>
      <c r="P39" s="97"/>
      <c r="Q39" s="98">
        <f>$L39*P39</f>
        <v>0</v>
      </c>
      <c r="R39" s="97"/>
      <c r="S39" s="98">
        <f>$L39*R39</f>
        <v>0</v>
      </c>
      <c r="T39" s="97"/>
      <c r="U39" s="99">
        <f>$L39*T39</f>
        <v>0</v>
      </c>
      <c r="V39" s="100">
        <f>SUM(N39,P39,R39,T39)</f>
        <v>0</v>
      </c>
    </row>
    <row r="40" spans="1:22" ht="12" customHeight="1">
      <c r="A40" s="161"/>
      <c r="B40" s="84"/>
      <c r="C40" s="84"/>
      <c r="D40" s="84"/>
      <c r="E40" s="166"/>
      <c r="F40" s="166"/>
      <c r="G40" s="96"/>
      <c r="H40" s="107" t="s">
        <v>54</v>
      </c>
      <c r="I40" s="78"/>
      <c r="J40" s="87"/>
      <c r="K40" s="101"/>
      <c r="L40" s="89">
        <f>L39-L38</f>
        <v>0</v>
      </c>
      <c r="M40" s="90"/>
      <c r="N40" s="91"/>
      <c r="O40" s="98">
        <f>O39-O38</f>
        <v>0</v>
      </c>
      <c r="P40" s="91"/>
      <c r="Q40" s="98">
        <f>Q39-Q38</f>
        <v>0</v>
      </c>
      <c r="R40" s="91"/>
      <c r="S40" s="98">
        <f>S39-S38</f>
        <v>0</v>
      </c>
      <c r="T40" s="91"/>
      <c r="U40" s="99">
        <f>U39-U38</f>
        <v>0</v>
      </c>
      <c r="V40" s="84"/>
    </row>
    <row r="41" spans="1:22" ht="4.1500000000000004" customHeight="1">
      <c r="A41" s="130"/>
      <c r="B41" s="95"/>
      <c r="C41" s="84"/>
      <c r="D41" s="84"/>
      <c r="E41" s="165"/>
      <c r="F41" s="165"/>
      <c r="G41" s="96"/>
      <c r="H41" s="86"/>
      <c r="I41" s="86"/>
      <c r="J41" s="87"/>
      <c r="K41" s="101"/>
      <c r="L41" s="89"/>
      <c r="M41" s="90"/>
      <c r="N41" s="91"/>
      <c r="O41" s="98"/>
      <c r="P41" s="91"/>
      <c r="Q41" s="98"/>
      <c r="R41" s="91"/>
      <c r="S41" s="91"/>
      <c r="T41" s="91"/>
      <c r="U41" s="99"/>
      <c r="V41" s="84"/>
    </row>
    <row r="42" spans="1:22">
      <c r="A42" s="130"/>
      <c r="B42" s="95"/>
      <c r="C42" s="84"/>
      <c r="D42" s="84"/>
      <c r="E42" s="165"/>
      <c r="F42" s="165"/>
      <c r="G42" s="96"/>
      <c r="H42" s="86"/>
      <c r="I42" s="86"/>
      <c r="J42" s="87"/>
      <c r="K42" s="101"/>
      <c r="L42" s="178" t="s">
        <v>45</v>
      </c>
      <c r="M42" s="178"/>
      <c r="N42" s="93"/>
      <c r="O42" s="98">
        <f>SUM(O28,O32,O36,O40)</f>
        <v>0</v>
      </c>
      <c r="P42" s="93"/>
      <c r="Q42" s="98">
        <f>SUM(Q28,Q32,Q36,Q40)</f>
        <v>0</v>
      </c>
      <c r="R42" s="93"/>
      <c r="S42" s="98">
        <f>SUM(S28,S32,S36,S40)</f>
        <v>0</v>
      </c>
      <c r="T42" s="93"/>
      <c r="U42" s="99">
        <f>SUM(U28,U32,U36,U40)</f>
        <v>0</v>
      </c>
      <c r="V42" s="84"/>
    </row>
    <row r="43" spans="1:22" ht="5.25" customHeight="1">
      <c r="A43" s="131"/>
      <c r="B43" s="115"/>
      <c r="C43" s="115"/>
      <c r="D43" s="115"/>
      <c r="E43" s="115"/>
      <c r="F43" s="115"/>
      <c r="G43" s="116"/>
      <c r="H43" s="117"/>
      <c r="I43" s="117"/>
      <c r="J43" s="118"/>
      <c r="K43" s="119"/>
      <c r="L43" s="115"/>
      <c r="M43" s="120"/>
      <c r="N43" s="121"/>
      <c r="O43" s="122"/>
      <c r="P43" s="121"/>
      <c r="Q43" s="122"/>
      <c r="R43" s="121"/>
      <c r="S43" s="121"/>
      <c r="T43" s="121"/>
      <c r="U43" s="123"/>
      <c r="V43" s="115"/>
    </row>
    <row r="44" spans="1:22">
      <c r="A44" s="130"/>
      <c r="B44" s="84"/>
      <c r="C44" s="84"/>
      <c r="D44" s="84"/>
      <c r="E44" s="84"/>
      <c r="F44" s="84"/>
      <c r="G44" s="85"/>
      <c r="H44" s="86"/>
      <c r="I44" s="86"/>
      <c r="J44" s="104"/>
      <c r="K44" s="101"/>
      <c r="L44" s="84"/>
      <c r="M44" s="111" t="s">
        <v>14</v>
      </c>
      <c r="N44" s="91"/>
      <c r="O44" s="98">
        <f>SUM(O22)</f>
        <v>0</v>
      </c>
      <c r="P44" s="91"/>
      <c r="Q44" s="98">
        <f>SUM(Q22)</f>
        <v>0</v>
      </c>
      <c r="R44" s="91"/>
      <c r="S44" s="98">
        <f>SUM(S22)</f>
        <v>0</v>
      </c>
      <c r="T44" s="91"/>
      <c r="U44" s="99">
        <f>SUM(U22)</f>
        <v>0</v>
      </c>
      <c r="V44" s="84"/>
    </row>
    <row r="45" spans="1:22">
      <c r="A45" s="130"/>
      <c r="B45" s="84"/>
      <c r="C45" s="84"/>
      <c r="D45" s="84"/>
      <c r="E45" s="84"/>
      <c r="F45" s="84"/>
      <c r="G45" s="85"/>
      <c r="H45" s="86"/>
      <c r="I45" s="86"/>
      <c r="J45" s="104"/>
      <c r="K45" s="101"/>
      <c r="L45" s="84"/>
      <c r="M45" s="111" t="s">
        <v>13</v>
      </c>
      <c r="N45" s="91"/>
      <c r="O45" s="98">
        <f>SUM(O42)</f>
        <v>0</v>
      </c>
      <c r="P45" s="91"/>
      <c r="Q45" s="98">
        <f>SUM(Q42)</f>
        <v>0</v>
      </c>
      <c r="R45" s="91"/>
      <c r="S45" s="98">
        <f>SUM(S42)</f>
        <v>0</v>
      </c>
      <c r="T45" s="91"/>
      <c r="U45" s="99">
        <f>SUM(U42)</f>
        <v>0</v>
      </c>
      <c r="V45" s="84"/>
    </row>
    <row r="46" spans="1:22">
      <c r="A46" s="130"/>
      <c r="B46" s="84"/>
      <c r="C46" s="84"/>
      <c r="D46" s="84"/>
      <c r="E46" s="84"/>
      <c r="F46" s="84"/>
      <c r="G46" s="85"/>
      <c r="H46" s="86"/>
      <c r="I46" s="86"/>
      <c r="J46" s="104"/>
      <c r="K46" s="101"/>
      <c r="L46" s="84"/>
      <c r="M46" s="111" t="s">
        <v>15</v>
      </c>
      <c r="N46" s="91"/>
      <c r="O46" s="98"/>
      <c r="P46" s="91"/>
      <c r="Q46" s="98"/>
      <c r="R46" s="91"/>
      <c r="S46" s="98"/>
      <c r="T46" s="91"/>
      <c r="U46" s="94"/>
      <c r="V46" s="84"/>
    </row>
    <row r="47" spans="1:22" ht="9.6" customHeight="1">
      <c r="A47" s="130"/>
      <c r="B47" s="84"/>
      <c r="C47" s="84"/>
      <c r="D47" s="84"/>
      <c r="E47" s="84"/>
      <c r="F47" s="84"/>
      <c r="G47" s="85"/>
      <c r="H47" s="86"/>
      <c r="I47" s="86"/>
      <c r="J47" s="104"/>
      <c r="K47" s="101"/>
      <c r="L47" s="84"/>
      <c r="M47" s="111"/>
      <c r="N47" s="91"/>
      <c r="O47" s="98"/>
      <c r="P47" s="91"/>
      <c r="Q47" s="98"/>
      <c r="R47" s="91"/>
      <c r="S47" s="98"/>
      <c r="T47" s="91"/>
      <c r="U47" s="94"/>
      <c r="V47" s="84"/>
    </row>
    <row r="48" spans="1:22" ht="13.5" thickBot="1">
      <c r="A48" s="130"/>
      <c r="B48" s="84"/>
      <c r="C48" s="84"/>
      <c r="D48" s="84"/>
      <c r="E48" s="84"/>
      <c r="F48" s="84"/>
      <c r="G48" s="85"/>
      <c r="H48" s="84"/>
      <c r="I48" s="86"/>
      <c r="J48" s="104"/>
      <c r="K48" s="101"/>
      <c r="L48" s="84"/>
      <c r="M48" s="111" t="s">
        <v>16</v>
      </c>
      <c r="N48" s="112"/>
      <c r="O48" s="113">
        <f>(O45+O46)-O44</f>
        <v>0</v>
      </c>
      <c r="P48" s="112"/>
      <c r="Q48" s="113">
        <f>(Q45+Q46)-Q44</f>
        <v>0</v>
      </c>
      <c r="R48" s="112"/>
      <c r="S48" s="113">
        <f>(S45+S46)-S44</f>
        <v>0</v>
      </c>
      <c r="T48" s="112"/>
      <c r="U48" s="114">
        <f>(U45+U46)-U44</f>
        <v>0</v>
      </c>
      <c r="V48" s="84"/>
    </row>
    <row r="49" spans="1:21" ht="13.5" thickTop="1">
      <c r="A49" s="132"/>
      <c r="B49" s="73"/>
      <c r="C49" s="73"/>
      <c r="D49" s="73"/>
      <c r="E49" s="73"/>
      <c r="F49" s="73"/>
      <c r="G49" s="75"/>
      <c r="H49" s="73"/>
      <c r="I49" s="73"/>
      <c r="J49" s="73"/>
      <c r="K49" s="76"/>
      <c r="L49" s="73"/>
      <c r="M49" s="73"/>
      <c r="N49" s="73"/>
      <c r="O49" s="73"/>
      <c r="P49" s="73"/>
      <c r="Q49" s="73"/>
      <c r="R49" s="73"/>
      <c r="S49" s="73"/>
      <c r="T49" s="73"/>
      <c r="U49" s="77"/>
    </row>
    <row r="50" spans="1:21" ht="18">
      <c r="B50" s="168" t="s">
        <v>34</v>
      </c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</row>
    <row r="51" spans="1:21" ht="15.75">
      <c r="B51" s="169" t="s">
        <v>95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</row>
    <row r="52" spans="1:21" ht="15">
      <c r="B52" s="8"/>
      <c r="C52" s="8"/>
      <c r="D52" s="8"/>
      <c r="E52" s="8"/>
      <c r="F52" s="8"/>
      <c r="G52" s="8"/>
      <c r="H52" s="8"/>
    </row>
    <row r="53" spans="1:21" ht="15.75">
      <c r="A53" s="9" t="s">
        <v>107</v>
      </c>
      <c r="B53" s="10" t="s">
        <v>88</v>
      </c>
      <c r="G53" s="8"/>
      <c r="H53" s="8"/>
      <c r="M53" s="9" t="s">
        <v>108</v>
      </c>
      <c r="N53" s="8"/>
      <c r="O53" s="8"/>
      <c r="Q53" s="8"/>
      <c r="R53" s="8"/>
    </row>
    <row r="54" spans="1:21" ht="15.75">
      <c r="A54" s="9"/>
      <c r="B54" t="s">
        <v>93</v>
      </c>
      <c r="G54" s="8"/>
      <c r="H54" s="8"/>
      <c r="M54" s="8"/>
      <c r="N54" s="8"/>
      <c r="O54" s="8"/>
      <c r="Q54" s="8"/>
      <c r="R54" s="8"/>
    </row>
    <row r="55" spans="1:21" ht="15.75">
      <c r="A55" s="9"/>
      <c r="B55" t="s">
        <v>92</v>
      </c>
      <c r="G55" s="8"/>
      <c r="H55" s="8"/>
      <c r="M55" s="9" t="s">
        <v>109</v>
      </c>
      <c r="N55" s="8"/>
      <c r="O55" s="8"/>
      <c r="Q55" s="8"/>
      <c r="R55" s="8"/>
    </row>
    <row r="56" spans="1:21" ht="15.75">
      <c r="A56" s="9"/>
      <c r="B56" t="s">
        <v>72</v>
      </c>
      <c r="G56" s="8"/>
      <c r="H56" s="8"/>
      <c r="M56" s="8" t="s">
        <v>100</v>
      </c>
      <c r="O56" s="8"/>
      <c r="Q56" s="8"/>
      <c r="R56" s="8"/>
    </row>
    <row r="57" spans="1:21" ht="15.75">
      <c r="A57" s="9"/>
      <c r="B57" t="s">
        <v>110</v>
      </c>
      <c r="G57" s="8"/>
      <c r="H57" s="8"/>
      <c r="M57" s="8" t="s">
        <v>101</v>
      </c>
      <c r="O57" s="8"/>
      <c r="Q57" s="8"/>
      <c r="R57" s="8"/>
    </row>
    <row r="58" spans="1:21" ht="15.75">
      <c r="A58" s="9"/>
      <c r="G58" s="8"/>
      <c r="H58" s="8"/>
      <c r="M58" s="8" t="s">
        <v>102</v>
      </c>
      <c r="O58" s="8"/>
      <c r="Q58" s="8"/>
      <c r="R58" s="8"/>
    </row>
    <row r="59" spans="1:21" ht="15.75">
      <c r="A59" s="9"/>
      <c r="B59" s="10" t="s">
        <v>89</v>
      </c>
      <c r="G59" s="8"/>
      <c r="H59" s="8"/>
      <c r="M59" s="38"/>
      <c r="O59" s="8"/>
      <c r="Q59" s="8"/>
      <c r="R59" s="8"/>
    </row>
    <row r="60" spans="1:21" ht="15.75">
      <c r="A60" s="9"/>
      <c r="B60" t="s">
        <v>73</v>
      </c>
      <c r="G60" s="8"/>
      <c r="H60" s="8"/>
      <c r="M60" s="9" t="s">
        <v>111</v>
      </c>
      <c r="N60" s="8"/>
      <c r="O60" s="8"/>
      <c r="Q60" s="8"/>
      <c r="R60" s="8"/>
    </row>
    <row r="61" spans="1:21" ht="15.75">
      <c r="A61" s="9"/>
      <c r="B61" t="s">
        <v>91</v>
      </c>
      <c r="G61" s="8"/>
      <c r="H61" s="8"/>
      <c r="M61" s="8"/>
      <c r="N61" s="8"/>
      <c r="O61" s="8"/>
      <c r="Q61" s="8"/>
      <c r="R61" s="8"/>
    </row>
    <row r="62" spans="1:21" ht="15.75">
      <c r="A62" s="9"/>
      <c r="B62" t="s">
        <v>90</v>
      </c>
      <c r="G62" s="8"/>
      <c r="H62" s="8"/>
      <c r="M62" s="9" t="s">
        <v>112</v>
      </c>
      <c r="N62" s="8"/>
      <c r="O62" s="8"/>
      <c r="Q62" s="8"/>
      <c r="R62" s="8"/>
    </row>
    <row r="63" spans="1:21" ht="15.75">
      <c r="A63" s="9"/>
      <c r="B63" t="s">
        <v>94</v>
      </c>
      <c r="G63" s="8"/>
      <c r="H63" s="8"/>
      <c r="M63" s="8"/>
      <c r="N63" s="8"/>
      <c r="O63" s="8"/>
      <c r="Q63" s="8"/>
      <c r="R63" s="8"/>
    </row>
    <row r="64" spans="1:21" ht="15.75">
      <c r="A64" s="9"/>
      <c r="B64" t="s">
        <v>113</v>
      </c>
      <c r="G64" s="8"/>
      <c r="H64" s="8"/>
      <c r="M64" s="9" t="s">
        <v>120</v>
      </c>
      <c r="N64" s="8"/>
      <c r="O64" s="8"/>
      <c r="Q64" s="8"/>
      <c r="R64" s="8"/>
    </row>
    <row r="65" spans="1:19" ht="15.75">
      <c r="A65" s="9"/>
      <c r="B65" s="15" t="s">
        <v>35</v>
      </c>
      <c r="D65" s="15"/>
      <c r="E65" s="15"/>
      <c r="F65" s="15"/>
      <c r="G65" s="15"/>
      <c r="H65" s="15"/>
      <c r="I65" s="15"/>
      <c r="J65" s="15"/>
      <c r="K65" s="15"/>
      <c r="L65" s="15"/>
      <c r="M65" s="8"/>
      <c r="O65" s="8" t="s">
        <v>96</v>
      </c>
      <c r="Q65" s="8"/>
      <c r="R65" s="8"/>
    </row>
    <row r="66" spans="1:19" ht="15.75">
      <c r="A66" s="9"/>
      <c r="B66" s="15" t="s">
        <v>114</v>
      </c>
      <c r="G66" s="8"/>
      <c r="H66" s="8"/>
    </row>
    <row r="67" spans="1:19" ht="15.75">
      <c r="A67" s="9"/>
      <c r="B67" t="s">
        <v>74</v>
      </c>
      <c r="G67" s="8"/>
      <c r="H67" s="8"/>
      <c r="M67" s="9" t="s">
        <v>121</v>
      </c>
      <c r="N67" s="8"/>
      <c r="O67" s="8"/>
      <c r="Q67" s="8"/>
      <c r="R67" s="8"/>
    </row>
    <row r="68" spans="1:19" ht="15.75">
      <c r="A68" s="9"/>
      <c r="B68" s="15" t="s">
        <v>115</v>
      </c>
      <c r="G68" s="8"/>
      <c r="H68" s="8"/>
      <c r="M68" s="9" t="s">
        <v>87</v>
      </c>
      <c r="O68" s="37" t="s">
        <v>97</v>
      </c>
      <c r="Q68" s="37"/>
      <c r="R68" s="37"/>
      <c r="S68" s="37"/>
    </row>
    <row r="69" spans="1:19" ht="15.75">
      <c r="A69" s="9"/>
      <c r="B69" t="s">
        <v>116</v>
      </c>
      <c r="G69" s="8"/>
      <c r="H69" s="8"/>
      <c r="M69" s="8" t="s">
        <v>75</v>
      </c>
      <c r="O69" s="37" t="s">
        <v>98</v>
      </c>
      <c r="Q69" s="37"/>
      <c r="R69" s="37"/>
    </row>
    <row r="70" spans="1:19">
      <c r="A70"/>
    </row>
    <row r="71" spans="1:19" ht="15.75">
      <c r="A71" s="9" t="s">
        <v>117</v>
      </c>
      <c r="B71" s="8"/>
      <c r="D71" s="8"/>
      <c r="E71" s="8"/>
      <c r="F71" s="8"/>
      <c r="G71" s="8"/>
      <c r="H71" s="8"/>
      <c r="M71" s="9" t="s">
        <v>122</v>
      </c>
      <c r="N71" s="8"/>
      <c r="O71" s="8"/>
      <c r="Q71" s="8"/>
      <c r="R71" s="8"/>
    </row>
    <row r="72" spans="1:19" ht="15.75">
      <c r="A72" s="9"/>
      <c r="B72" s="8"/>
      <c r="D72" s="8"/>
      <c r="E72" s="8"/>
      <c r="F72" s="8"/>
      <c r="G72" s="8"/>
      <c r="H72" s="8"/>
      <c r="N72" s="8" t="s">
        <v>106</v>
      </c>
      <c r="O72" s="8"/>
      <c r="Q72" s="8"/>
      <c r="R72" s="8"/>
    </row>
    <row r="73" spans="1:19" ht="15.75">
      <c r="A73" s="9" t="s">
        <v>118</v>
      </c>
      <c r="B73" s="8"/>
      <c r="D73" s="8"/>
      <c r="E73" s="8"/>
      <c r="F73" s="8"/>
      <c r="G73" s="8"/>
      <c r="H73" s="8"/>
      <c r="N73" s="37" t="s">
        <v>99</v>
      </c>
    </row>
    <row r="74" spans="1:19">
      <c r="A74"/>
    </row>
    <row r="75" spans="1:19" ht="27.75" customHeight="1">
      <c r="A75" s="147" t="s">
        <v>135</v>
      </c>
      <c r="B75" s="9" t="s">
        <v>136</v>
      </c>
    </row>
  </sheetData>
  <mergeCells count="5">
    <mergeCell ref="B50:U50"/>
    <mergeCell ref="B51:U51"/>
    <mergeCell ref="B1:U1"/>
    <mergeCell ref="L42:M42"/>
    <mergeCell ref="L22:M22"/>
  </mergeCells>
  <phoneticPr fontId="8" type="noConversion"/>
  <printOptions horizontalCentered="1"/>
  <pageMargins left="0.25" right="0.25" top="0.3" bottom="0.25" header="0" footer="0.1"/>
  <pageSetup scale="64" orientation="landscape" r:id="rId1"/>
  <headerFooter alignWithMargins="0">
    <oddFooter>&amp;L&amp;"Times New Roman,Regular"&amp;8&amp;Z&amp;F&amp;R&amp;"Times New Roman,Regular"&amp;8&amp;D</oddFooter>
  </headerFooter>
  <rowBreaks count="1" manualBreakCount="1">
    <brk id="49" max="16383" man="1"/>
  </rowBreaks>
  <colBreaks count="1" manualBreakCount="1">
    <brk id="24" max="4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Number xmlns="efde67e2-bd96-45fc-ad28-2d1d0cc84757" xsi:nil="true"/>
    <Document_x0020_Title xmlns="efde67e2-bd96-45fc-ad28-2d1d0cc84757">
      <Url xsi:nil="true"/>
      <Description xsi:nil="true"/>
    </Document_x0020_Title>
    <Sub_x002d_topic xmlns="efde67e2-bd96-45fc-ad28-2d1d0cc84757">Budget Execution</Sub_x002d_topic>
    <Topic xmlns="efde67e2-bd96-45fc-ad28-2d1d0cc84757">SABRS</Topic>
  </documentManagement>
</p:properties>
</file>

<file path=customXml/itemProps1.xml><?xml version="1.0" encoding="utf-8"?>
<ds:datastoreItem xmlns:ds="http://schemas.openxmlformats.org/officeDocument/2006/customXml" ds:itemID="{171DD278-446B-4C9E-AFF4-63802B01FCB4}"/>
</file>

<file path=customXml/itemProps2.xml><?xml version="1.0" encoding="utf-8"?>
<ds:datastoreItem xmlns:ds="http://schemas.openxmlformats.org/officeDocument/2006/customXml" ds:itemID="{8F68C96B-14C7-460F-9773-A5B276BD7F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53C3AA-FAB8-4EF1-9774-1F151747D4C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fdbbc5-2738-4a0a-b66c-ae7e5881d3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PFP Sample</vt:lpstr>
      <vt:lpstr>PFP Template</vt:lpstr>
      <vt:lpstr>'PFP Sample'!Print_Area</vt:lpstr>
      <vt:lpstr>'PFP Template'!Print_Area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Authorized User</dc:creator>
  <cp:lastModifiedBy>MILLER Shawn * DAS</cp:lastModifiedBy>
  <cp:lastPrinted>2019-10-02T22:06:40Z</cp:lastPrinted>
  <dcterms:created xsi:type="dcterms:W3CDTF">1999-05-17T22:16:15Z</dcterms:created>
  <dcterms:modified xsi:type="dcterms:W3CDTF">2024-01-26T21:43:14Z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0x0101006306C7E7E5753048BAEDF530717DD892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2024-01-26T21:34:16Z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9b13e372-75c0-4302-942e-aaf5c6c8a991</vt:lpwstr>
  </property>
  <property fmtid="{D5CDD505-2E9C-101B-9397-08002B2CF9AE}" pid="9" name="MSIP_Label_09b73270-2993-4076-be47-9c78f42a1e84_ContentBits">
    <vt:lpwstr>0</vt:lpwstr>
  </property>
</Properties>
</file>