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WPDASCLR05b\CHRO\PLCY\CHRO Policy Staff Folders\Carol W\OFLA and Paid Leave Change Documents\"/>
    </mc:Choice>
  </mc:AlternateContent>
  <xr:revisionPtr revIDLastSave="0" documentId="8_{45955228-98EF-4968-B839-146A82D891F5}" xr6:coauthVersionLast="47" xr6:coauthVersionMax="47" xr10:uidLastSave="{00000000-0000-0000-0000-000000000000}"/>
  <bookViews>
    <workbookView xWindow="-120" yWindow="-120" windowWidth="29040" windowHeight="17640" firstSheet="1" activeTab="1" xr2:uid="{E86BEA22-0EC6-4219-BD85-6514E1484699}"/>
  </bookViews>
  <sheets>
    <sheet name="Monthly Accrued Leave Calc." sheetId="1" r:id="rId1"/>
    <sheet name="Weekly Accrued Leave Calc."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s="1"/>
  <c r="C11" i="2"/>
  <c r="C12" i="2" s="1"/>
  <c r="C7" i="2"/>
  <c r="C10" i="2" s="1"/>
  <c r="C12" i="1"/>
  <c r="C5" i="1"/>
  <c r="C7" i="1" s="1"/>
  <c r="C14" i="1" l="1"/>
  <c r="C18" i="1" s="1"/>
  <c r="C8" i="2"/>
  <c r="C13" i="2" l="1"/>
  <c r="C14" i="2" s="1"/>
</calcChain>
</file>

<file path=xl/sharedStrings.xml><?xml version="1.0" encoding="utf-8"?>
<sst xmlns="http://schemas.openxmlformats.org/spreadsheetml/2006/main" count="37" uniqueCount="26">
  <si>
    <r>
      <t xml:space="preserve">Calculate </t>
    </r>
    <r>
      <rPr>
        <b/>
        <i/>
        <sz val="14"/>
        <color theme="1"/>
        <rFont val="Calibri"/>
        <family val="2"/>
        <scheme val="minor"/>
      </rPr>
      <t>Estimated</t>
    </r>
    <r>
      <rPr>
        <b/>
        <sz val="14"/>
        <color theme="1"/>
        <rFont val="Calibri"/>
        <family val="2"/>
        <scheme val="minor"/>
      </rPr>
      <t xml:space="preserve"> Monthly Paid Leave Oregon Benefit</t>
    </r>
  </si>
  <si>
    <t>Instructions for Accrued Leave Calculator</t>
  </si>
  <si>
    <t xml:space="preserve">*note this is only for the purpose of calculating accrued leave to be taken. Paid Leave Oregon is Administered by the Employment Department. </t>
  </si>
  <si>
    <t>The blue boxes are manual input boxes. The gray boxes are calculated with a formula and cannot be edited.</t>
  </si>
  <si>
    <t>Weekly Paid Leave Benefit Amount</t>
  </si>
  <si>
    <r>
      <t xml:space="preserve">Paid Leave Oregon notices include a weekly benefit amount.
</t>
    </r>
    <r>
      <rPr>
        <b/>
        <sz val="11"/>
        <color theme="1"/>
        <rFont val="Calibri"/>
        <family val="2"/>
        <scheme val="minor"/>
      </rPr>
      <t>To calculate an estimated monthly Paid Leave Oregon Benefit amount:</t>
    </r>
    <r>
      <rPr>
        <sz val="11"/>
        <color theme="1"/>
        <rFont val="Calibri"/>
        <family val="2"/>
        <scheme val="minor"/>
      </rPr>
      <t xml:space="preserve">
1. 	Line 1 (cell C4) - Enter your weekly benefit amount. Your Paid Leave Oregon benefit approval letter will indicate your estimated weekly benefit amount. 
2. 	Line 3 (cell C6) - Enter the total number of available working hours based on your schedule in the month. If you need assistance, please contact your payroll department.
Line 4 (cell C7) – This is your estimated monthly Paid Leave Oregon Benefit amount.
</t>
    </r>
    <r>
      <rPr>
        <b/>
        <sz val="11"/>
        <color theme="1"/>
        <rFont val="Calibri"/>
        <family val="2"/>
        <scheme val="minor"/>
      </rPr>
      <t>To calculate the amount of accrued leave you need to use in order to earn your normal monthly salary:</t>
    </r>
    <r>
      <rPr>
        <sz val="11"/>
        <color theme="1"/>
        <rFont val="Calibri"/>
        <family val="2"/>
        <scheme val="minor"/>
      </rPr>
      <t xml:space="preserve">
1. 	Line 5 (cell C10) - Enter your total monthly salary, before taxes (include any allowances such as Work Out of Class or Bilingual Differential).
2. 	Line 6 (cell C11) - Enter the number of hours from Line 3 (cell C6)
3. 	Line 8 (cell C13) - Enter the estimated monthly benefit amount from Line 4 (cell C7).
4. 	Line 10 (cell C15) - Enter the number of hours you worked in the month. If you are taking leave intermittently, please ensure the total number of hours worked is reflected. 
Line 13 (cell C18) reflects the number of accrued leave hours needed to receive your full normal salary for the month (between accrued leave, hours worked, and Paid Leave Oregon Benefits).</t>
    </r>
  </si>
  <si>
    <t>Hourly Paid Leave Benefit Amount</t>
  </si>
  <si>
    <t>Hours in the Month</t>
  </si>
  <si>
    <t>Estimated Monthly Paid Leave Benefit Amount</t>
  </si>
  <si>
    <t>Monthly Accrued Leave Calculator</t>
  </si>
  <si>
    <t>Total Salary</t>
  </si>
  <si>
    <t>Hourly Rate</t>
  </si>
  <si>
    <t>Estimated Monthly Paid Leave Oregon Benefit</t>
  </si>
  <si>
    <t>Equivalent Hours</t>
  </si>
  <si>
    <t>Hours Worked</t>
  </si>
  <si>
    <t>Percentage of Time Worked</t>
  </si>
  <si>
    <t>Pro Rated Paid Leave Benefit Amount</t>
  </si>
  <si>
    <t>Hours of Accrued Leave to be Used</t>
  </si>
  <si>
    <t>**This calculator assumes your State job is your only employment</t>
  </si>
  <si>
    <t>Weekly Accrued Leave Calculator</t>
  </si>
  <si>
    <t>Total Monthly Salary</t>
  </si>
  <si>
    <r>
      <rPr>
        <b/>
        <sz val="11"/>
        <color theme="1"/>
        <rFont val="Calibri"/>
        <family val="2"/>
        <scheme val="minor"/>
      </rPr>
      <t>To calculate the amount of accrued leave you need to use in order to earn your normal monthly salary, prorated for a week:</t>
    </r>
    <r>
      <rPr>
        <sz val="11"/>
        <color theme="1"/>
        <rFont val="Calibri"/>
        <family val="2"/>
        <scheme val="minor"/>
      </rPr>
      <t xml:space="preserve">
1. 	Line 1 (cell C4) - Enter your Weekly Paid Leave Oregon benefit amount.  Your Paid Leave Oregon benefit approval letter will indicate your estimated weekly benefit amount. 
2. 	Line 2 (cell C5) - Enter total monthly salary, before taxes (include any allowances such as Work Out of Class or Bilingual Differential).
3. 	Line 3 (cell C6) – Enter the total number of available working hours based on your schedule for the month. If you need assistance, please contact your payroll department. 
4. 	Line 6 (cell C9) - Enter the number of hours you worked in the week.
Line 11 (cell C14) reflects the number of accrued leave hours needed to receive your full normal salary, prorated for the week (between accrued leave, hours worked, and Paid Leave Oregon Benefits).</t>
    </r>
  </si>
  <si>
    <t>Hourly Salary</t>
  </si>
  <si>
    <t>Weekly Salary (based on monthly)</t>
  </si>
  <si>
    <t>Salary From Hours Worked</t>
  </si>
  <si>
    <t>Difference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</si>
</sst>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b/>
      <i/>
      <sz val="14"/>
      <color theme="1"/>
      <name val="Calibri"/>
      <family val="2"/>
      <scheme val="minor"/>
    </font>
    <font>
      <sz val="14"/>
      <color theme="1"/>
      <name val="Calibri"/>
      <family val="2"/>
      <scheme val="minor"/>
    </font>
    <font>
      <u val="double"/>
      <sz val="11"/>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rgb="FF92D05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7">
    <xf numFmtId="0" fontId="0" fillId="0" borderId="0" xfId="0"/>
    <xf numFmtId="0" fontId="0" fillId="0" borderId="2" xfId="0" applyBorder="1"/>
    <xf numFmtId="0" fontId="0" fillId="2" borderId="2" xfId="0" applyFill="1" applyBorder="1" applyProtection="1">
      <protection locked="0"/>
    </xf>
    <xf numFmtId="2" fontId="0" fillId="3" borderId="2" xfId="0" applyNumberFormat="1" applyFill="1" applyBorder="1"/>
    <xf numFmtId="2" fontId="0" fillId="3" borderId="3" xfId="0" applyNumberFormat="1" applyFill="1" applyBorder="1"/>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vertical="center" wrapText="1"/>
    </xf>
    <xf numFmtId="0" fontId="0" fillId="0" borderId="0" xfId="0" applyProtection="1">
      <protection locked="0"/>
    </xf>
    <xf numFmtId="2" fontId="0" fillId="0" borderId="0" xfId="0" applyNumberFormat="1"/>
    <xf numFmtId="2" fontId="0" fillId="2" borderId="2" xfId="0" applyNumberFormat="1" applyFill="1" applyBorder="1" applyProtection="1">
      <protection locked="0"/>
    </xf>
    <xf numFmtId="2" fontId="6" fillId="4" borderId="2" xfId="0" applyNumberFormat="1" applyFont="1" applyFill="1" applyBorder="1"/>
    <xf numFmtId="2" fontId="6" fillId="4" borderId="3" xfId="0" applyNumberFormat="1" applyFont="1" applyFill="1" applyBorder="1"/>
    <xf numFmtId="0" fontId="1" fillId="0" borderId="0" xfId="0" applyFont="1" applyAlignment="1">
      <alignment horizontal="center" vertical="center"/>
    </xf>
    <xf numFmtId="0" fontId="0" fillId="0" borderId="0" xfId="0" applyAlignment="1">
      <alignment vertical="center"/>
    </xf>
    <xf numFmtId="0" fontId="2" fillId="0" borderId="0" xfId="0" applyFont="1"/>
    <xf numFmtId="0" fontId="3" fillId="0" borderId="0" xfId="0" applyFont="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xf>
    <xf numFmtId="0" fontId="3"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center" wrapText="1"/>
    </xf>
    <xf numFmtId="0" fontId="0" fillId="0" borderId="0" xfId="0" applyAlignment="1">
      <alignment horizontal="center" vertical="center"/>
    </xf>
    <xf numFmtId="0" fontId="2" fillId="0" borderId="1" xfId="0" applyFont="1" applyBorder="1" applyAlignment="1">
      <alignment horizontal="center" vertic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E59E-62EC-4260-99F8-51C603BEB1E9}">
  <dimension ref="A2:H28"/>
  <sheetViews>
    <sheetView showGridLines="0" zoomScaleNormal="100" workbookViewId="0">
      <selection activeCell="C18" sqref="C18"/>
    </sheetView>
  </sheetViews>
  <sheetFormatPr defaultRowHeight="20.100000000000001" customHeight="1" x14ac:dyDescent="0.25"/>
  <cols>
    <col min="1" max="1" width="5.28515625" customWidth="1"/>
    <col min="2" max="2" width="48.140625" bestFit="1" customWidth="1"/>
    <col min="3" max="3" width="12.5703125" customWidth="1"/>
    <col min="4" max="4" width="3.85546875" customWidth="1"/>
    <col min="5" max="5" width="43" customWidth="1"/>
    <col min="6" max="6" width="39.140625" customWidth="1"/>
    <col min="7" max="7" width="37.42578125" customWidth="1"/>
    <col min="8" max="8" width="11.42578125" customWidth="1"/>
  </cols>
  <sheetData>
    <row r="2" spans="1:8" ht="36.950000000000003" customHeight="1" x14ac:dyDescent="0.25">
      <c r="B2" s="18" t="s">
        <v>0</v>
      </c>
      <c r="C2" s="18"/>
      <c r="D2" s="13"/>
      <c r="E2" s="21" t="s">
        <v>1</v>
      </c>
      <c r="F2" s="22"/>
      <c r="G2" s="22"/>
      <c r="H2" s="5"/>
    </row>
    <row r="3" spans="1:8" ht="32.450000000000003" customHeight="1" x14ac:dyDescent="0.25">
      <c r="B3" s="19" t="s">
        <v>2</v>
      </c>
      <c r="C3" s="19"/>
      <c r="D3" s="7"/>
      <c r="E3" s="24" t="s">
        <v>3</v>
      </c>
      <c r="F3" s="24"/>
      <c r="G3" s="24"/>
      <c r="H3" s="5"/>
    </row>
    <row r="4" spans="1:8" ht="20.100000000000001" customHeight="1" x14ac:dyDescent="0.25">
      <c r="A4">
        <v>1</v>
      </c>
      <c r="B4" s="1" t="s">
        <v>4</v>
      </c>
      <c r="C4" s="2">
        <v>989.57</v>
      </c>
      <c r="D4" s="8"/>
      <c r="E4" s="23" t="s">
        <v>5</v>
      </c>
      <c r="F4" s="23"/>
      <c r="G4" s="23"/>
      <c r="H4" s="5"/>
    </row>
    <row r="5" spans="1:8" ht="20.100000000000001" customHeight="1" x14ac:dyDescent="0.25">
      <c r="A5">
        <v>2</v>
      </c>
      <c r="B5" s="1" t="s">
        <v>6</v>
      </c>
      <c r="C5" s="3">
        <f>C4/40</f>
        <v>24.739250000000002</v>
      </c>
      <c r="D5" s="9"/>
      <c r="E5" s="23"/>
      <c r="F5" s="23"/>
      <c r="G5" s="23"/>
      <c r="H5" s="5"/>
    </row>
    <row r="6" spans="1:8" ht="20.100000000000001" customHeight="1" x14ac:dyDescent="0.25">
      <c r="A6">
        <v>3</v>
      </c>
      <c r="B6" s="1" t="s">
        <v>7</v>
      </c>
      <c r="C6" s="2">
        <v>160</v>
      </c>
      <c r="D6" s="8"/>
      <c r="E6" s="23"/>
      <c r="F6" s="23"/>
      <c r="G6" s="23"/>
      <c r="H6" s="5"/>
    </row>
    <row r="7" spans="1:8" ht="20.100000000000001" customHeight="1" thickBot="1" x14ac:dyDescent="0.3">
      <c r="A7">
        <v>4</v>
      </c>
      <c r="B7" s="1" t="s">
        <v>8</v>
      </c>
      <c r="C7" s="4">
        <f>C6*C5</f>
        <v>3958.28</v>
      </c>
      <c r="D7" s="9"/>
      <c r="E7" s="23"/>
      <c r="F7" s="23"/>
      <c r="G7" s="23"/>
      <c r="H7" s="5"/>
    </row>
    <row r="8" spans="1:8" ht="20.100000000000001" customHeight="1" x14ac:dyDescent="0.25">
      <c r="E8" s="23"/>
      <c r="F8" s="23"/>
      <c r="G8" s="23"/>
      <c r="H8" s="5"/>
    </row>
    <row r="9" spans="1:8" ht="26.1" customHeight="1" x14ac:dyDescent="0.3">
      <c r="B9" s="20" t="s">
        <v>9</v>
      </c>
      <c r="C9" s="20"/>
      <c r="D9" s="6"/>
      <c r="E9" s="23"/>
      <c r="F9" s="23"/>
      <c r="G9" s="23"/>
      <c r="H9" s="5"/>
    </row>
    <row r="10" spans="1:8" ht="20.100000000000001" customHeight="1" x14ac:dyDescent="0.25">
      <c r="A10">
        <v>5</v>
      </c>
      <c r="B10" s="1" t="s">
        <v>10</v>
      </c>
      <c r="C10" s="2">
        <v>5000</v>
      </c>
      <c r="D10" s="8"/>
      <c r="E10" s="23"/>
      <c r="F10" s="23"/>
      <c r="G10" s="23"/>
      <c r="H10" s="5"/>
    </row>
    <row r="11" spans="1:8" ht="20.100000000000001" customHeight="1" x14ac:dyDescent="0.25">
      <c r="A11">
        <v>6</v>
      </c>
      <c r="B11" s="1" t="s">
        <v>7</v>
      </c>
      <c r="C11" s="2">
        <v>160</v>
      </c>
      <c r="D11" s="8"/>
      <c r="E11" s="23"/>
      <c r="F11" s="23"/>
      <c r="G11" s="23"/>
      <c r="H11" s="5"/>
    </row>
    <row r="12" spans="1:8" ht="20.100000000000001" customHeight="1" x14ac:dyDescent="0.25">
      <c r="A12">
        <v>7</v>
      </c>
      <c r="B12" s="1" t="s">
        <v>11</v>
      </c>
      <c r="C12" s="3">
        <f>C10/C11</f>
        <v>31.25</v>
      </c>
      <c r="D12" s="9"/>
      <c r="E12" s="23"/>
      <c r="F12" s="23"/>
      <c r="G12" s="23"/>
      <c r="H12" s="5"/>
    </row>
    <row r="13" spans="1:8" ht="20.100000000000001" customHeight="1" x14ac:dyDescent="0.25">
      <c r="A13">
        <v>8</v>
      </c>
      <c r="B13" s="1" t="s">
        <v>12</v>
      </c>
      <c r="C13" s="2">
        <v>3958.28</v>
      </c>
      <c r="D13" s="8"/>
      <c r="E13" s="23"/>
      <c r="F13" s="23"/>
      <c r="G13" s="23"/>
      <c r="H13" s="5"/>
    </row>
    <row r="14" spans="1:8" ht="20.100000000000001" customHeight="1" x14ac:dyDescent="0.25">
      <c r="A14">
        <v>9</v>
      </c>
      <c r="B14" s="1" t="s">
        <v>13</v>
      </c>
      <c r="C14" s="3">
        <f>C17/C12</f>
        <v>101.331968</v>
      </c>
      <c r="D14" s="9"/>
      <c r="E14" s="23"/>
      <c r="F14" s="23"/>
      <c r="G14" s="23"/>
      <c r="H14" s="5"/>
    </row>
    <row r="15" spans="1:8" ht="20.100000000000001" customHeight="1" x14ac:dyDescent="0.25">
      <c r="A15">
        <v>10</v>
      </c>
      <c r="B15" s="1" t="s">
        <v>14</v>
      </c>
      <c r="C15" s="2">
        <v>32</v>
      </c>
      <c r="D15" s="8"/>
      <c r="E15" s="23"/>
      <c r="F15" s="23"/>
      <c r="G15" s="23"/>
      <c r="H15" s="5"/>
    </row>
    <row r="16" spans="1:8" ht="20.100000000000001" customHeight="1" x14ac:dyDescent="0.25">
      <c r="A16">
        <v>11</v>
      </c>
      <c r="B16" s="1" t="s">
        <v>15</v>
      </c>
      <c r="C16" s="3">
        <f>C15/C11</f>
        <v>0.2</v>
      </c>
      <c r="D16" s="8"/>
      <c r="E16" s="23"/>
      <c r="F16" s="23"/>
      <c r="G16" s="23"/>
      <c r="H16" s="5"/>
    </row>
    <row r="17" spans="1:8" ht="20.100000000000001" customHeight="1" x14ac:dyDescent="0.25">
      <c r="A17">
        <v>12</v>
      </c>
      <c r="B17" s="1" t="s">
        <v>16</v>
      </c>
      <c r="C17" s="3">
        <f>C13*(1-C16)</f>
        <v>3166.6240000000003</v>
      </c>
      <c r="D17" s="8"/>
      <c r="E17" s="23"/>
      <c r="F17" s="23"/>
      <c r="G17" s="23"/>
      <c r="H17" s="5"/>
    </row>
    <row r="18" spans="1:8" ht="20.100000000000001" customHeight="1" thickBot="1" x14ac:dyDescent="0.3">
      <c r="A18">
        <v>13</v>
      </c>
      <c r="B18" s="1" t="s">
        <v>17</v>
      </c>
      <c r="C18" s="12">
        <f>C11-C14-C15</f>
        <v>26.668031999999997</v>
      </c>
      <c r="D18" s="9"/>
      <c r="E18" s="23"/>
      <c r="F18" s="23"/>
      <c r="G18" s="23"/>
      <c r="H18" s="5"/>
    </row>
    <row r="19" spans="1:8" ht="21.95" customHeight="1" x14ac:dyDescent="0.25">
      <c r="E19" s="23"/>
      <c r="F19" s="23"/>
      <c r="G19" s="23"/>
      <c r="H19" s="5"/>
    </row>
    <row r="20" spans="1:8" ht="15" customHeight="1" x14ac:dyDescent="0.25">
      <c r="B20" s="15" t="s">
        <v>18</v>
      </c>
      <c r="E20" s="23"/>
      <c r="F20" s="23"/>
      <c r="G20" s="23"/>
      <c r="H20" s="5"/>
    </row>
    <row r="21" spans="1:8" ht="20.100000000000001" customHeight="1" x14ac:dyDescent="0.25">
      <c r="E21" s="5"/>
      <c r="F21" s="5"/>
      <c r="G21" s="5"/>
      <c r="H21" s="5"/>
    </row>
    <row r="22" spans="1:8" ht="20.100000000000001" customHeight="1" x14ac:dyDescent="0.25">
      <c r="E22" s="5"/>
      <c r="F22" s="5"/>
      <c r="G22" s="5"/>
      <c r="H22" s="5"/>
    </row>
    <row r="23" spans="1:8" ht="20.100000000000001" customHeight="1" x14ac:dyDescent="0.25">
      <c r="E23" s="5"/>
      <c r="F23" s="5"/>
      <c r="G23" s="5"/>
      <c r="H23" s="5"/>
    </row>
    <row r="24" spans="1:8" ht="20.100000000000001" customHeight="1" x14ac:dyDescent="0.25">
      <c r="E24" s="5"/>
      <c r="F24" s="5"/>
      <c r="G24" s="5"/>
      <c r="H24" s="5"/>
    </row>
    <row r="25" spans="1:8" ht="20.100000000000001" customHeight="1" x14ac:dyDescent="0.25">
      <c r="E25" s="5"/>
      <c r="F25" s="5"/>
      <c r="G25" s="5"/>
      <c r="H25" s="5"/>
    </row>
    <row r="26" spans="1:8" ht="20.100000000000001" customHeight="1" x14ac:dyDescent="0.25">
      <c r="E26" s="5"/>
      <c r="F26" s="5"/>
      <c r="G26" s="5"/>
      <c r="H26" s="5"/>
    </row>
    <row r="27" spans="1:8" ht="20.100000000000001" customHeight="1" x14ac:dyDescent="0.25">
      <c r="E27" s="5"/>
      <c r="F27" s="5"/>
      <c r="G27" s="5"/>
      <c r="H27" s="5"/>
    </row>
    <row r="28" spans="1:8" ht="20.100000000000001" customHeight="1" x14ac:dyDescent="0.25">
      <c r="E28" s="5"/>
      <c r="F28" s="5"/>
      <c r="G28" s="5"/>
      <c r="H28" s="5"/>
    </row>
  </sheetData>
  <sheetProtection algorithmName="SHA-512" hashValue="4tqTQZjLWty2UB86gHz127Bv2X9qPJzJF0ir0w6h33hUD3Lnf1iEsYbSVgm6AQrgcT6vlTo6P1dK3DdnyyI39w==" saltValue="dKaEe0dJHz32jqDrVQh3GA==" spinCount="100000" sheet="1" objects="1" scenarios="1"/>
  <mergeCells count="6">
    <mergeCell ref="B2:C2"/>
    <mergeCell ref="B3:C3"/>
    <mergeCell ref="B9:C9"/>
    <mergeCell ref="E2:G2"/>
    <mergeCell ref="E4:G20"/>
    <mergeCell ref="E3:G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C7F7-EDD2-4F75-834C-75796B906C1F}">
  <dimension ref="A2:G17"/>
  <sheetViews>
    <sheetView showGridLines="0" tabSelected="1" workbookViewId="0">
      <selection activeCell="E17" sqref="E17"/>
    </sheetView>
  </sheetViews>
  <sheetFormatPr defaultRowHeight="20.100000000000001" customHeight="1" x14ac:dyDescent="0.25"/>
  <cols>
    <col min="1" max="1" width="4.42578125" customWidth="1"/>
    <col min="2" max="2" width="33.42578125" customWidth="1"/>
    <col min="3" max="3" width="11.5703125" customWidth="1"/>
    <col min="4" max="4" width="4.140625" customWidth="1"/>
    <col min="5" max="5" width="37.28515625" customWidth="1"/>
    <col min="6" max="7" width="36.42578125" customWidth="1"/>
  </cols>
  <sheetData>
    <row r="2" spans="1:7" s="14" customFormat="1" ht="33" customHeight="1" x14ac:dyDescent="0.25">
      <c r="B2" s="18" t="s">
        <v>19</v>
      </c>
      <c r="C2" s="18"/>
      <c r="E2" s="21" t="s">
        <v>1</v>
      </c>
      <c r="F2" s="22"/>
      <c r="G2" s="22"/>
    </row>
    <row r="3" spans="1:7" s="14" customFormat="1" ht="33" customHeight="1" x14ac:dyDescent="0.25">
      <c r="B3" s="26" t="s">
        <v>2</v>
      </c>
      <c r="C3" s="26"/>
      <c r="E3" s="16"/>
      <c r="F3" s="17"/>
      <c r="G3" s="17"/>
    </row>
    <row r="4" spans="1:7" ht="20.100000000000001" customHeight="1" x14ac:dyDescent="0.25">
      <c r="A4">
        <v>1</v>
      </c>
      <c r="B4" s="1" t="s">
        <v>4</v>
      </c>
      <c r="C4" s="2">
        <v>989.57</v>
      </c>
      <c r="E4" s="25" t="s">
        <v>3</v>
      </c>
      <c r="F4" s="25"/>
      <c r="G4" s="25"/>
    </row>
    <row r="5" spans="1:7" ht="20.100000000000001" customHeight="1" x14ac:dyDescent="0.25">
      <c r="A5">
        <v>2</v>
      </c>
      <c r="B5" s="1" t="s">
        <v>20</v>
      </c>
      <c r="C5" s="2">
        <v>5000</v>
      </c>
      <c r="E5" s="25"/>
      <c r="F5" s="25"/>
      <c r="G5" s="25"/>
    </row>
    <row r="6" spans="1:7" ht="20.100000000000001" customHeight="1" x14ac:dyDescent="0.25">
      <c r="A6">
        <v>3</v>
      </c>
      <c r="B6" s="1" t="s">
        <v>7</v>
      </c>
      <c r="C6" s="2">
        <v>160</v>
      </c>
      <c r="E6" s="23" t="s">
        <v>21</v>
      </c>
      <c r="F6" s="23"/>
      <c r="G6" s="23"/>
    </row>
    <row r="7" spans="1:7" ht="20.100000000000001" customHeight="1" x14ac:dyDescent="0.25">
      <c r="A7">
        <v>4</v>
      </c>
      <c r="B7" s="1" t="s">
        <v>22</v>
      </c>
      <c r="C7" s="3">
        <f>C5/C6</f>
        <v>31.25</v>
      </c>
      <c r="E7" s="23"/>
      <c r="F7" s="23"/>
      <c r="G7" s="23"/>
    </row>
    <row r="8" spans="1:7" ht="20.100000000000001" customHeight="1" x14ac:dyDescent="0.25">
      <c r="A8">
        <v>5</v>
      </c>
      <c r="B8" s="1" t="s">
        <v>23</v>
      </c>
      <c r="C8" s="3">
        <f>C7*40</f>
        <v>1250</v>
      </c>
      <c r="E8" s="23"/>
      <c r="F8" s="23"/>
      <c r="G8" s="23"/>
    </row>
    <row r="9" spans="1:7" ht="20.100000000000001" customHeight="1" x14ac:dyDescent="0.25">
      <c r="A9">
        <v>6</v>
      </c>
      <c r="B9" s="1" t="s">
        <v>14</v>
      </c>
      <c r="C9" s="10">
        <v>8</v>
      </c>
      <c r="E9" s="23"/>
      <c r="F9" s="23"/>
      <c r="G9" s="23"/>
    </row>
    <row r="10" spans="1:7" ht="20.100000000000001" customHeight="1" x14ac:dyDescent="0.25">
      <c r="A10">
        <v>7</v>
      </c>
      <c r="B10" s="1" t="s">
        <v>24</v>
      </c>
      <c r="C10" s="3">
        <f>C9*C7</f>
        <v>250</v>
      </c>
      <c r="E10" s="23"/>
      <c r="F10" s="23"/>
      <c r="G10" s="23"/>
    </row>
    <row r="11" spans="1:7" ht="20.100000000000001" customHeight="1" x14ac:dyDescent="0.25">
      <c r="A11">
        <v>8</v>
      </c>
      <c r="B11" s="1" t="s">
        <v>15</v>
      </c>
      <c r="C11" s="3">
        <f>C9/40</f>
        <v>0.2</v>
      </c>
      <c r="E11" s="23"/>
      <c r="F11" s="23"/>
      <c r="G11" s="23"/>
    </row>
    <row r="12" spans="1:7" ht="20.100000000000001" customHeight="1" x14ac:dyDescent="0.25">
      <c r="A12">
        <v>9</v>
      </c>
      <c r="B12" s="1" t="s">
        <v>16</v>
      </c>
      <c r="C12" s="3">
        <f>C4*(1-C11)</f>
        <v>791.65600000000006</v>
      </c>
      <c r="E12" s="23"/>
      <c r="F12" s="23"/>
      <c r="G12" s="23"/>
    </row>
    <row r="13" spans="1:7" ht="20.100000000000001" customHeight="1" x14ac:dyDescent="0.25">
      <c r="A13">
        <v>10</v>
      </c>
      <c r="B13" s="1" t="s">
        <v>25</v>
      </c>
      <c r="C13" s="3">
        <f>C8-C10-C12</f>
        <v>208.34399999999994</v>
      </c>
      <c r="E13" s="23"/>
      <c r="F13" s="23"/>
      <c r="G13" s="23"/>
    </row>
    <row r="14" spans="1:7" ht="20.100000000000001" customHeight="1" x14ac:dyDescent="0.25">
      <c r="A14">
        <v>11</v>
      </c>
      <c r="B14" s="1" t="s">
        <v>17</v>
      </c>
      <c r="C14" s="11">
        <f>C13/C7</f>
        <v>6.6670079999999983</v>
      </c>
      <c r="E14" s="23"/>
      <c r="F14" s="23"/>
      <c r="G14" s="23"/>
    </row>
    <row r="15" spans="1:7" ht="14.45" customHeight="1" x14ac:dyDescent="0.25">
      <c r="E15" s="23"/>
      <c r="F15" s="23"/>
      <c r="G15" s="23"/>
    </row>
    <row r="17" spans="2:5" ht="20.100000000000001" customHeight="1" x14ac:dyDescent="0.25">
      <c r="B17" s="15" t="s">
        <v>18</v>
      </c>
      <c r="E17" s="9"/>
    </row>
  </sheetData>
  <sheetProtection algorithmName="SHA-512" hashValue="8TT65xh+5zIM8LmwhWHv2awHweKAFRH9p225ILCf8b4fjFJPG8rI9oFoLK1OKX9I3HqtozhQ1ryE2dGp1h5q6Q==" saltValue="U4n3xKL9dL3ecBKbJjoVRQ==" spinCount="100000" sheet="1" objects="1" scenarios="1"/>
  <mergeCells count="5">
    <mergeCell ref="E6:G15"/>
    <mergeCell ref="B2:C2"/>
    <mergeCell ref="E2:G2"/>
    <mergeCell ref="E4:G5"/>
    <mergeCell ref="B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B76FC3C857F240A9C2E4F15016144F" ma:contentTypeVersion="10" ma:contentTypeDescription="Create a new document." ma:contentTypeScope="" ma:versionID="e9a1355cea752ef2b730c04fd06d7589">
  <xsd:schema xmlns:xsd="http://www.w3.org/2001/XMLSchema" xmlns:xs="http://www.w3.org/2001/XMLSchema" xmlns:p="http://schemas.microsoft.com/office/2006/metadata/properties" xmlns:ns1="http://schemas.microsoft.com/sharepoint/v3" xmlns:ns2="e93a1355-dcbd-4ee6-87a8-44e09f1824ca" xmlns:ns3="c11a4dd1-9999-41de-ad6b-508521c3559d" targetNamespace="http://schemas.microsoft.com/office/2006/metadata/properties" ma:root="true" ma:fieldsID="47b379964e44526d17c18a756cf23341" ns1:_="" ns2:_="" ns3:_="">
    <xsd:import namespace="http://schemas.microsoft.com/sharepoint/v3"/>
    <xsd:import namespace="e93a1355-dcbd-4ee6-87a8-44e09f1824ca"/>
    <xsd:import namespace="c11a4dd1-9999-41de-ad6b-508521c3559d"/>
    <xsd:element name="properties">
      <xsd:complexType>
        <xsd:sequence>
          <xsd:element name="documentManagement">
            <xsd:complexType>
              <xsd:all>
                <xsd:element ref="ns2:Category"/>
                <xsd:element ref="ns2:Sub_x002d_Category" minOccurs="0"/>
                <xsd:element ref="ns2:Description0" minOccurs="0"/>
                <xsd:element ref="ns2:Contract_x0020_Years" minOccurs="0"/>
                <xsd:element ref="ns1:PublishingStartDate" minOccurs="0"/>
                <xsd:element ref="ns1:PublishingExpirationDate" minOccurs="0"/>
                <xsd:element ref="ns2:Tags" minOccurs="0"/>
                <xsd:element ref="ns2:related_x0020_document" minOccurs="0"/>
                <xsd:element ref="ns2:Draf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3a1355-dcbd-4ee6-87a8-44e09f1824ca" elementFormDefault="qualified">
    <xsd:import namespace="http://schemas.microsoft.com/office/2006/documentManagement/types"/>
    <xsd:import namespace="http://schemas.microsoft.com/office/infopath/2007/PartnerControls"/>
    <xsd:element name="Category" ma:index="1" ma:displayName="Category" ma:format="Dropdown" ma:internalName="Category">
      <xsd:simpleType>
        <xsd:restriction base="dms:Choice">
          <xsd:enumeration value="Advice"/>
          <xsd:enumeration value="Class/Comp"/>
          <xsd:enumeration value="Development"/>
          <xsd:enumeration value="Forms"/>
          <xsd:enumeration value="LRU"/>
          <xsd:enumeration value="Services"/>
          <xsd:enumeration value="Systems"/>
        </xsd:restriction>
      </xsd:simpleType>
    </xsd:element>
    <xsd:element name="Sub_x002d_Category" ma:index="2" nillable="true" ma:displayName="Sub-Category" ma:format="Dropdown" ma:internalName="Sub_x002d_Category">
      <xsd:simpleType>
        <xsd:union memberTypes="dms:Text">
          <xsd:simpleType>
            <xsd:restriction base="dms:Choice">
              <xsd:enumeration value="Manual"/>
              <xsd:enumeration value="Procedural Rules"/>
              <xsd:enumeration value="General"/>
              <xsd:enumeration value="Class/Comp"/>
              <xsd:enumeration value="Position Management"/>
              <xsd:enumeration value="Filling Positions"/>
              <xsd:enumeration value="Workforce Management"/>
              <xsd:enumeration value="Employee Leave"/>
              <xsd:enumeration value="Discipline &amp; Discharge"/>
              <xsd:enumeration value="Safety &amp; Risk"/>
              <xsd:enumeration value="Labor Relations"/>
              <xsd:enumeration value="Arbitration"/>
              <xsd:enumeration value="CBA"/>
              <xsd:enumeration value="Workday"/>
              <xsd:enumeration value="Policy Review"/>
              <xsd:enumeration value="Payroll"/>
            </xsd:restriction>
          </xsd:simpleType>
        </xsd:union>
      </xsd:simpleType>
    </xsd:element>
    <xsd:element name="Description0" ma:index="3" nillable="true" ma:displayName="Description" ma:internalName="Description0">
      <xsd:simpleType>
        <xsd:restriction base="dms:Text">
          <xsd:maxLength value="255"/>
        </xsd:restriction>
      </xsd:simpleType>
    </xsd:element>
    <xsd:element name="Contract_x0020_Years" ma:index="5" nillable="true" ma:displayName="Contract Years" ma:internalName="Contract_x0020_Years">
      <xsd:simpleType>
        <xsd:restriction base="dms:Text">
          <xsd:maxLength value="255"/>
        </xsd:restriction>
      </xsd:simpleType>
    </xsd:element>
    <xsd:element name="Tags" ma:index="14" nillable="true" ma:displayName="Tags" ma:internalName="Tags">
      <xsd:simpleType>
        <xsd:restriction base="dms:Text">
          <xsd:maxLength value="255"/>
        </xsd:restriction>
      </xsd:simpleType>
    </xsd:element>
    <xsd:element name="related_x0020_document" ma:index="15" nillable="true" ma:displayName="related document" ma:format="Hyperlink" ma:internalName="related_x0020_document">
      <xsd:complexType>
        <xsd:complexContent>
          <xsd:extension base="dms:URL">
            <xsd:sequence>
              <xsd:element name="Url" type="dms:ValidUrl" minOccurs="0" nillable="true"/>
              <xsd:element name="Description" type="xsd:string" nillable="true"/>
            </xsd:sequence>
          </xsd:extension>
        </xsd:complexContent>
      </xsd:complexType>
    </xsd:element>
    <xsd:element name="Draft" ma:index="16" nillable="true" ma:displayName="Draft" ma:description="This field is only for use with policies out for review" ma:format="Hyperlink" ma:internalName="Draf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ract_x0020_Years xmlns="e93a1355-dcbd-4ee6-87a8-44e09f1824ca" xsi:nil="true"/>
    <related_x0020_document xmlns="e93a1355-dcbd-4ee6-87a8-44e09f1824ca">
      <Url xsi:nil="true"/>
      <Description xsi:nil="true"/>
    </related_x0020_document>
    <Sub_x002d_Category xmlns="e93a1355-dcbd-4ee6-87a8-44e09f1824ca" xsi:nil="true"/>
    <Description0 xmlns="e93a1355-dcbd-4ee6-87a8-44e09f1824ca" xsi:nil="true"/>
    <Draft xmlns="e93a1355-dcbd-4ee6-87a8-44e09f1824ca">
      <Url xsi:nil="true"/>
      <Description xsi:nil="true"/>
    </Draft>
    <PublishingExpirationDate xmlns="http://schemas.microsoft.com/sharepoint/v3" xsi:nil="true"/>
    <Category xmlns="e93a1355-dcbd-4ee6-87a8-44e09f1824ca">Advice</Category>
    <PublishingStartDate xmlns="http://schemas.microsoft.com/sharepoint/v3" xsi:nil="true"/>
    <Tags xmlns="e93a1355-dcbd-4ee6-87a8-44e09f1824ca" xsi:nil="true"/>
  </documentManagement>
</p:properties>
</file>

<file path=customXml/itemProps1.xml><?xml version="1.0" encoding="utf-8"?>
<ds:datastoreItem xmlns:ds="http://schemas.openxmlformats.org/officeDocument/2006/customXml" ds:itemID="{A7D06F65-4E67-4BDB-983D-2AF2BA32CAF1}"/>
</file>

<file path=customXml/itemProps2.xml><?xml version="1.0" encoding="utf-8"?>
<ds:datastoreItem xmlns:ds="http://schemas.openxmlformats.org/officeDocument/2006/customXml" ds:itemID="{5351AF29-0C58-49E2-B69D-7556B59098CE}"/>
</file>

<file path=customXml/itemProps3.xml><?xml version="1.0" encoding="utf-8"?>
<ds:datastoreItem xmlns:ds="http://schemas.openxmlformats.org/officeDocument/2006/customXml" ds:itemID="{B916C579-A3B4-4DC3-B35C-759B09BA18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Accrued Leave Calc.</vt:lpstr>
      <vt:lpstr>Weekly Accrued Leave Calc.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ULSTAD Ashlie * DAS</dc:creator>
  <cp:keywords/>
  <dc:description/>
  <cp:lastModifiedBy>WILLIAMS Carol * DAS</cp:lastModifiedBy>
  <cp:revision/>
  <dcterms:created xsi:type="dcterms:W3CDTF">2023-09-11T21:55:32Z</dcterms:created>
  <dcterms:modified xsi:type="dcterms:W3CDTF">2023-09-14T16:48:30Z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0x01010006B76FC3C857F240A9C2E4F15016144F</vt:lpwstr>
  </property>
</Properties>
</file>