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O:\OPS\Training\New Learning Events\Competencies\Program Planning\"/>
    </mc:Choice>
  </mc:AlternateContent>
  <xr:revisionPtr revIDLastSave="0" documentId="13_ncr:1_{C970F212-897E-4817-9216-CF957365CE10}" xr6:coauthVersionLast="47" xr6:coauthVersionMax="47" xr10:uidLastSave="{00000000-0000-0000-0000-000000000000}"/>
  <bookViews>
    <workbookView xWindow="-120" yWindow="-120" windowWidth="29040" windowHeight="17640" xr2:uid="{2C843872-1CAD-47A0-AA45-450414AE4E31}"/>
  </bookViews>
  <sheets>
    <sheet name="Sheet2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0" i="1" l="1"/>
  <c r="Q280" i="1" s="1"/>
  <c r="K15" i="1"/>
  <c r="K14" i="1"/>
  <c r="K13" i="1"/>
  <c r="K12" i="1"/>
  <c r="K11" i="1"/>
  <c r="K10"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3" i="1"/>
  <c r="K312" i="1"/>
  <c r="K311" i="1"/>
  <c r="K310"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8" i="1"/>
  <c r="K277" i="1"/>
  <c r="K276" i="1"/>
  <c r="K275" i="1"/>
  <c r="K273" i="1"/>
  <c r="K272" i="1"/>
  <c r="K271" i="1"/>
  <c r="K270" i="1"/>
  <c r="K269" i="1"/>
  <c r="K268" i="1"/>
  <c r="K267" i="1"/>
  <c r="K266" i="1"/>
  <c r="K265" i="1"/>
  <c r="K264" i="1"/>
  <c r="K263" i="1"/>
  <c r="K262" i="1"/>
  <c r="K261" i="1"/>
  <c r="K260" i="1"/>
  <c r="K259" i="1"/>
  <c r="K258" i="1"/>
  <c r="K257" i="1"/>
  <c r="K256" i="1"/>
  <c r="K255" i="1"/>
  <c r="K254" i="1"/>
  <c r="K253" i="1"/>
  <c r="K252" i="1"/>
  <c r="K251" i="1"/>
  <c r="K250"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6" i="1"/>
  <c r="K215" i="1"/>
  <c r="K214" i="1"/>
  <c r="K213" i="1"/>
  <c r="K212" i="1"/>
  <c r="K211" i="1"/>
  <c r="K210" i="1"/>
  <c r="K209" i="1"/>
  <c r="K208" i="1"/>
  <c r="K207" i="1"/>
  <c r="K206" i="1"/>
  <c r="K205" i="1"/>
  <c r="K204" i="1"/>
  <c r="K203" i="1"/>
  <c r="K202" i="1"/>
  <c r="K201" i="1"/>
  <c r="K200" i="1"/>
  <c r="K199" i="1"/>
  <c r="K198" i="1"/>
  <c r="K197" i="1"/>
  <c r="K196" i="1"/>
  <c r="K195" i="1"/>
  <c r="K194"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4" i="1"/>
  <c r="K133" i="1"/>
  <c r="K132" i="1"/>
  <c r="K131" i="1"/>
  <c r="K129" i="1"/>
  <c r="K128" i="1"/>
  <c r="K127" i="1"/>
  <c r="K126" i="1"/>
  <c r="K125" i="1"/>
  <c r="K124" i="1"/>
  <c r="K123" i="1"/>
  <c r="K122" i="1"/>
  <c r="K121" i="1"/>
  <c r="K120" i="1"/>
  <c r="K119" i="1"/>
  <c r="K118" i="1"/>
  <c r="K117" i="1"/>
  <c r="K116" i="1"/>
  <c r="K115" i="1"/>
  <c r="K114" i="1"/>
  <c r="K113" i="1"/>
  <c r="K112" i="1"/>
  <c r="K111" i="1"/>
  <c r="K110" i="1"/>
  <c r="K109" i="1"/>
  <c r="K108" i="1"/>
  <c r="K106" i="1"/>
  <c r="K105" i="1"/>
  <c r="K104" i="1"/>
  <c r="K103" i="1"/>
  <c r="K102" i="1"/>
  <c r="K101" i="1"/>
  <c r="K100" i="1"/>
  <c r="K99" i="1"/>
  <c r="K97" i="1"/>
  <c r="K96" i="1"/>
  <c r="K95" i="1"/>
  <c r="K94" i="1"/>
  <c r="K93" i="1"/>
  <c r="K92" i="1"/>
  <c r="K91" i="1"/>
  <c r="K90" i="1"/>
  <c r="K89" i="1"/>
  <c r="K88" i="1"/>
  <c r="K87" i="1"/>
  <c r="K86" i="1"/>
  <c r="K85" i="1"/>
  <c r="K84" i="1"/>
  <c r="K83" i="1"/>
  <c r="K82" i="1"/>
  <c r="K80" i="1"/>
  <c r="K79" i="1"/>
  <c r="K78" i="1"/>
  <c r="K77" i="1"/>
  <c r="K76" i="1"/>
  <c r="K75" i="1"/>
  <c r="K73" i="1"/>
  <c r="K72" i="1"/>
  <c r="K71" i="1"/>
  <c r="K70" i="1"/>
  <c r="K69" i="1"/>
  <c r="K68" i="1"/>
  <c r="K67" i="1"/>
  <c r="K66" i="1"/>
  <c r="K65" i="1"/>
  <c r="K64" i="1"/>
  <c r="K63" i="1"/>
  <c r="K62" i="1"/>
  <c r="K61" i="1"/>
  <c r="K60" i="1"/>
  <c r="K59" i="1"/>
  <c r="K58" i="1"/>
  <c r="K57" i="1"/>
  <c r="K56" i="1"/>
  <c r="K55" i="1"/>
  <c r="K54" i="1"/>
  <c r="K53" i="1"/>
  <c r="K52" i="1"/>
  <c r="K51" i="1"/>
  <c r="K49" i="1"/>
  <c r="K48" i="1"/>
  <c r="K47" i="1"/>
  <c r="K46" i="1"/>
  <c r="K45" i="1"/>
  <c r="K44" i="1"/>
  <c r="K43" i="1"/>
  <c r="K41" i="1"/>
  <c r="K40" i="1"/>
  <c r="K39" i="1"/>
  <c r="K38" i="1"/>
  <c r="K37" i="1"/>
  <c r="K36" i="1"/>
  <c r="K35" i="1"/>
  <c r="K34" i="1"/>
  <c r="K33" i="1"/>
  <c r="K32" i="1"/>
  <c r="K31" i="1"/>
  <c r="K30" i="1"/>
  <c r="K29" i="1"/>
  <c r="K28" i="1"/>
  <c r="K27" i="1"/>
  <c r="K26" i="1"/>
  <c r="K25" i="1"/>
  <c r="K24" i="1"/>
  <c r="K22" i="1"/>
  <c r="K21" i="1"/>
  <c r="K20" i="1"/>
  <c r="K19" i="1"/>
  <c r="K18" i="1"/>
  <c r="K17" i="1"/>
  <c r="K16" i="1"/>
  <c r="K353" i="1"/>
  <c r="K352" i="1"/>
  <c r="H353" i="1"/>
  <c r="I353" i="1" s="1"/>
  <c r="H352" i="1"/>
  <c r="H351" i="1"/>
  <c r="I351" i="1" s="1"/>
  <c r="H350" i="1"/>
  <c r="I350" i="1" s="1"/>
  <c r="H349" i="1"/>
  <c r="I349" i="1" s="1"/>
  <c r="H348" i="1"/>
  <c r="I348" i="1" s="1"/>
  <c r="H347" i="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2" i="1"/>
  <c r="I312" i="1" s="1"/>
  <c r="H311" i="1"/>
  <c r="I311" i="1" s="1"/>
  <c r="H310" i="1"/>
  <c r="I310"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H280" i="1"/>
  <c r="I280" i="1" s="1"/>
  <c r="H277" i="1"/>
  <c r="I277" i="1" s="1"/>
  <c r="H276" i="1"/>
  <c r="I276" i="1" s="1"/>
  <c r="H275" i="1"/>
  <c r="I275"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3" i="1"/>
  <c r="I133" i="1" s="1"/>
  <c r="H132" i="1"/>
  <c r="I132" i="1" s="1"/>
  <c r="H131" i="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5" i="1"/>
  <c r="I105" i="1" s="1"/>
  <c r="H104" i="1"/>
  <c r="I104" i="1" s="1"/>
  <c r="H103" i="1"/>
  <c r="I103" i="1" s="1"/>
  <c r="H102" i="1"/>
  <c r="I102" i="1" s="1"/>
  <c r="H101" i="1"/>
  <c r="I101" i="1" s="1"/>
  <c r="H100" i="1"/>
  <c r="I100" i="1" s="1"/>
  <c r="H99" i="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79" i="1"/>
  <c r="I79" i="1" s="1"/>
  <c r="H78" i="1"/>
  <c r="I78" i="1" s="1"/>
  <c r="H77" i="1"/>
  <c r="I77" i="1" s="1"/>
  <c r="H76" i="1"/>
  <c r="I76" i="1" s="1"/>
  <c r="H75" i="1"/>
  <c r="I75"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H48" i="1"/>
  <c r="I48" i="1" s="1"/>
  <c r="H47" i="1"/>
  <c r="I47" i="1" s="1"/>
  <c r="H46" i="1"/>
  <c r="I46" i="1" s="1"/>
  <c r="H45" i="1"/>
  <c r="I45" i="1" s="1"/>
  <c r="H44" i="1"/>
  <c r="I44" i="1" s="1"/>
  <c r="H43" i="1"/>
  <c r="I43"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134" i="1" l="1"/>
  <c r="I134" i="1" s="1"/>
  <c r="H73" i="1"/>
  <c r="J73" i="1" s="1"/>
  <c r="H106" i="1"/>
  <c r="I106" i="1" s="1"/>
  <c r="H129" i="1"/>
  <c r="J129" i="1" s="1"/>
  <c r="H313" i="1"/>
  <c r="H308" i="1"/>
  <c r="I308" i="1" s="1"/>
  <c r="H97" i="1"/>
  <c r="H273" i="1"/>
  <c r="I273" i="1" s="1"/>
  <c r="H80" i="1"/>
  <c r="H248" i="1"/>
  <c r="I248" i="1" s="1"/>
  <c r="H354" i="1"/>
  <c r="I354" i="1" s="1"/>
  <c r="H216" i="1"/>
  <c r="I216" i="1" s="1"/>
  <c r="H49" i="1"/>
  <c r="H192" i="1"/>
  <c r="H41" i="1"/>
  <c r="H22" i="1"/>
  <c r="H278" i="1"/>
  <c r="I278" i="1" s="1"/>
  <c r="I352" i="1"/>
  <c r="I347" i="1"/>
  <c r="I281" i="1"/>
  <c r="I131" i="1"/>
  <c r="I99" i="1"/>
  <c r="I51" i="1"/>
  <c r="J354" i="1" l="1"/>
  <c r="J22" i="1"/>
  <c r="I22" i="1"/>
  <c r="J313" i="1"/>
  <c r="I313" i="1"/>
  <c r="J308" i="1"/>
  <c r="J278" i="1"/>
  <c r="J273" i="1"/>
  <c r="J248" i="1"/>
  <c r="J216" i="1"/>
  <c r="I192" i="1"/>
  <c r="J192" i="1"/>
  <c r="J134" i="1"/>
  <c r="I129" i="1"/>
  <c r="J106" i="1"/>
  <c r="J97" i="1"/>
  <c r="I97" i="1"/>
  <c r="I80" i="1"/>
  <c r="J80" i="1"/>
  <c r="I73" i="1"/>
  <c r="J49" i="1"/>
  <c r="I49" i="1"/>
  <c r="J41" i="1"/>
  <c r="I41" i="1"/>
</calcChain>
</file>

<file path=xl/sharedStrings.xml><?xml version="1.0" encoding="utf-8"?>
<sst xmlns="http://schemas.openxmlformats.org/spreadsheetml/2006/main" count="685" uniqueCount="667">
  <si>
    <t>I have never heard of it</t>
  </si>
  <si>
    <t>Beginner ( have done some research, some experience)</t>
  </si>
  <si>
    <t>Intermediate(Successful using it in moderately complex projects)</t>
  </si>
  <si>
    <t>Master (others come to me due to my skill in the area)</t>
  </si>
  <si>
    <t>06-00-00</t>
  </si>
  <si>
    <t>Communication</t>
  </si>
  <si>
    <t>06-00-01</t>
  </si>
  <si>
    <t xml:space="preserve">Oral – express information to individuals or groups effectively, asks and answers questions, practices active listening, recognize non-verbal cues. </t>
  </si>
  <si>
    <t>06-00-02</t>
  </si>
  <si>
    <t xml:space="preserve">Written - recognize or use correct English grammar, punctuation, and spelling; communicate information in a clear, accurate, succinct and organized manner. </t>
  </si>
  <si>
    <t>06-00-03</t>
  </si>
  <si>
    <t>Reading - Understand and interpret written material, including technical material, rules, regulations, instructions, manuals, reports, charts, graphs, or tables; apply what is learned from written material to specific situations.</t>
  </si>
  <si>
    <t>06-00-04</t>
  </si>
  <si>
    <t xml:space="preserve">Interpersonal – develop and maintain effective relationships with others, relate well to people from varied backgrounds, situations, cultures, ethnicities, gender, and disabilities, show understanding friendliness, and sociability, effectively deal with difficult individuals. </t>
  </si>
  <si>
    <t>06-00-05</t>
  </si>
  <si>
    <t>Develop effective communication strategies for different audiences.</t>
  </si>
  <si>
    <t>06-00-06</t>
  </si>
  <si>
    <t xml:space="preserve">Listen attentively and clarify information when necessary. </t>
  </si>
  <si>
    <t>06-00-07</t>
  </si>
  <si>
    <t>Share information with others and facilitate the open exchange of ideas and information; is open, honest, and straightforward with others.</t>
  </si>
  <si>
    <t>06-00-08</t>
  </si>
  <si>
    <t>Provide a complete and timely explanation of issues and decisions in a manner appropriate for the audience; and present information and material in a manner which gains the agreement of others.</t>
  </si>
  <si>
    <t>06-00-09</t>
  </si>
  <si>
    <t>Contact expert sources to seek advice, obtain interpretation or clarification of rules or coordinate purchases.</t>
  </si>
  <si>
    <t>06-00-10</t>
  </si>
  <si>
    <t>Enter, record, store and maintain information in written and electronic formats</t>
  </si>
  <si>
    <t>06-00-11</t>
  </si>
  <si>
    <t xml:space="preserve">Verify maintenance and retention of contract records by applying administrative rules and schedules. </t>
  </si>
  <si>
    <t>06-00-12</t>
  </si>
  <si>
    <t xml:space="preserve">Train state agency and public purchasing staff on the procurement process. </t>
  </si>
  <si>
    <t>07-00-00</t>
  </si>
  <si>
    <t>Analytical</t>
  </si>
  <si>
    <t>07-00-01</t>
  </si>
  <si>
    <t>Identify, sort and categorize source materials to deliver most pertinent and needed information.</t>
  </si>
  <si>
    <t>07-00-02</t>
  </si>
  <si>
    <t>Develop a process of information and data collection and analysis for integration purposes.</t>
  </si>
  <si>
    <t>07-00-03</t>
  </si>
  <si>
    <t>Identify and make sets of information and determine their relationships.</t>
  </si>
  <si>
    <t>07-00-04</t>
  </si>
  <si>
    <t>Identify the logical, factual outcomes based on the data, information and analyses conducted.</t>
  </si>
  <si>
    <t>07-00-05</t>
  </si>
  <si>
    <t>Collect all the relevant information and data needed to address the problem.</t>
  </si>
  <si>
    <t>07-00-06</t>
  </si>
  <si>
    <t>Uses resourcefulness to tap as-yet-unknown sources.</t>
  </si>
  <si>
    <t>07-00-07</t>
  </si>
  <si>
    <t>Critically examines issues by breaking them down into manageable parts.</t>
  </si>
  <si>
    <t>07-00-08</t>
  </si>
  <si>
    <t>Analyze data to detect trends and issues in the data and information in a logical and factual manner.</t>
  </si>
  <si>
    <t>07-00-09</t>
  </si>
  <si>
    <t>Collect, integrate and analyse all relevant data and information and reduce that information down to manageable components and/or charts, diagrams or graphs.</t>
  </si>
  <si>
    <t>07-00-10</t>
  </si>
  <si>
    <t>Draw logical and objective conclusions from the data and validate them as the prime cause and contributing causes.</t>
  </si>
  <si>
    <t>07-00-11</t>
  </si>
  <si>
    <t>Identify solutions to the problem by identifying and evaluating the various options developed and select the most effective solution.</t>
  </si>
  <si>
    <t>07-00-12</t>
  </si>
  <si>
    <t>Identify action to prevent the problem from occurring partially or totally.</t>
  </si>
  <si>
    <t>07-00-13</t>
  </si>
  <si>
    <t>Identify a number of solutions to complex problems integrating findings from several different disciplines, identify and evaluate the various options developed and select the most effective solution.</t>
  </si>
  <si>
    <t>07-00-14</t>
  </si>
  <si>
    <t>Go beyond analyzing factual information to develop a conceptual understanding of the meaning of a range of information. Integrate diverse themes and lines of reasoning to create new insights or levels of understanding for the issue at hand. Think in terms of generalized models rather than concrete details.</t>
  </si>
  <si>
    <t>07-00-15</t>
  </si>
  <si>
    <t>Apply logic and complex layers of rules to analyze and categorize complicated information. See relationships between information in varied forms and from varied sources.</t>
  </si>
  <si>
    <t>07-00-16</t>
  </si>
  <si>
    <t>Break down complex information into component parts. Sort and group data, and apply causal relationships. See underlying principles, patterns, or themes in an array of related information.</t>
  </si>
  <si>
    <t>07-00-17</t>
  </si>
  <si>
    <t>Develop recommendations, develop and evaluate alternative courses of action, select courses of action, and follow up.</t>
  </si>
  <si>
    <t>08-00-00</t>
  </si>
  <si>
    <t>Business Acumen and Financial Analysis</t>
  </si>
  <si>
    <t>08-00-01</t>
  </si>
  <si>
    <t>Demonstrate a basic knowledge of the budgeting process as it relates to the program being managed</t>
  </si>
  <si>
    <t>08-00-02</t>
  </si>
  <si>
    <t>Understand financial environment that affects program being managed</t>
  </si>
  <si>
    <t>08-00-03</t>
  </si>
  <si>
    <t>Demonstrate an extensive knowledge of the budgeting process as it relates to the program being managed</t>
  </si>
  <si>
    <t>08-00-04</t>
  </si>
  <si>
    <t>Povide input into budgeting process and provides service within budgeted resources</t>
  </si>
  <si>
    <t>08-00-05</t>
  </si>
  <si>
    <t>Understand spend analysis. Including past, current and future projected spending</t>
  </si>
  <si>
    <t>08-00-06</t>
  </si>
  <si>
    <t>Understand cost and price strategies and how they are influenced by requirements</t>
  </si>
  <si>
    <t>09-00-00</t>
  </si>
  <si>
    <t>Change Management</t>
  </si>
  <si>
    <t>09-00-01</t>
  </si>
  <si>
    <t>Personally supports organizational direction and changes.</t>
  </si>
  <si>
    <t>09-00-02</t>
  </si>
  <si>
    <t>Ability to adapt and use alternative techniques to achieve organizational goals.</t>
  </si>
  <si>
    <t>09-00-03</t>
  </si>
  <si>
    <t>Can effectively cope with change.</t>
  </si>
  <si>
    <t>09-00-04</t>
  </si>
  <si>
    <t>Can shift gears comfortably.</t>
  </si>
  <si>
    <t>09-00-05</t>
  </si>
  <si>
    <t>Can comfortably handle risk and uncertainty.</t>
  </si>
  <si>
    <t>09-00-06</t>
  </si>
  <si>
    <t>Open to new ways of doing things.</t>
  </si>
  <si>
    <t>09-00-07</t>
  </si>
  <si>
    <t>Seeks understanding and clarification on change rationale and shares appropriately.</t>
  </si>
  <si>
    <t>09-00-08</t>
  </si>
  <si>
    <t>Guides team toward successful implementation of change initiatives.</t>
  </si>
  <si>
    <t>09-00-09</t>
  </si>
  <si>
    <t>Seeks, evaluates and implements alternative solutions.</t>
  </si>
  <si>
    <t>09-00-10</t>
  </si>
  <si>
    <t>Encourages others to appreciate connections within complex issues.</t>
  </si>
  <si>
    <t>09-00-11</t>
  </si>
  <si>
    <t>Supports others through change and challenging times.</t>
  </si>
  <si>
    <t>09-00-12</t>
  </si>
  <si>
    <t>Focuses on achieving results, rather than activities that may not add value.</t>
  </si>
  <si>
    <t>09-00-13</t>
  </si>
  <si>
    <t>Envisions and advocates positive change.</t>
  </si>
  <si>
    <t>09-00-14</t>
  </si>
  <si>
    <t>Recognizes the impact of decisions on organizational outcomes.</t>
  </si>
  <si>
    <t>09-00-15</t>
  </si>
  <si>
    <t>Initiates change instead of reacting to external pressures for change.</t>
  </si>
  <si>
    <t>09-00-16</t>
  </si>
  <si>
    <t>Leads a team through uncertainty or ambiguity to achieve a positive and beneficial outcome for the team.</t>
  </si>
  <si>
    <t>09-00-17</t>
  </si>
  <si>
    <t>Resolves conflicts among goals and sets priorities.</t>
  </si>
  <si>
    <t>09-00-18</t>
  </si>
  <si>
    <t>Uses knowledge and experience to analyze issues and factors which influence or constrain organizational priorities, goals and results.</t>
  </si>
  <si>
    <t>09-00-19</t>
  </si>
  <si>
    <t>Champions the organization’s vision.</t>
  </si>
  <si>
    <t>09-00-20</t>
  </si>
  <si>
    <t>Uses personal knowledge and professional experience to envision the future, anticipate change, capitalize on opportunities and develop innovative options that further the strategic direction of the organization.</t>
  </si>
  <si>
    <t>09-00-21</t>
  </si>
  <si>
    <t>Understand that each change is different, and develops an approach and plans to suit the particular situation</t>
  </si>
  <si>
    <t>09-00-22</t>
  </si>
  <si>
    <t>Understand and apply the principles, types and stages of change and develops approaches to suit the situation</t>
  </si>
  <si>
    <t>10-00-00</t>
  </si>
  <si>
    <t>Conflict Management</t>
  </si>
  <si>
    <t>10-00-01</t>
  </si>
  <si>
    <t>Manage and resolve conflicts, grievances, confrontations, or disagreements in a constructive manner to minimize negative personal impact; collaborate with others to encourage cooperation and teaming.</t>
  </si>
  <si>
    <t>10-00-02</t>
  </si>
  <si>
    <t>Maintain an objective, neutral stance. Show respect for the needs and perspectives of all sides in the dispute.</t>
  </si>
  <si>
    <t>10-00-03</t>
  </si>
  <si>
    <t>Clarify the issues, interests, and objectives of each party. Help parties see things from each others’ perspectives.</t>
  </si>
  <si>
    <t>10-00-04</t>
  </si>
  <si>
    <t>Recognize when parties have become more willing to compromise. Help others find common ground and viable solutions that meet their needs.</t>
  </si>
  <si>
    <t>10-00-05</t>
  </si>
  <si>
    <t>See when parties are so entrenched that the mediation process is not progressing. Seek additional resources or moves to a different strategy for resolving the issues.</t>
  </si>
  <si>
    <t>11-00-00</t>
  </si>
  <si>
    <t>Critical Thinking</t>
  </si>
  <si>
    <t>11-00-01</t>
  </si>
  <si>
    <t>Use knowledge, facts and data to solve problems and make decisions</t>
  </si>
  <si>
    <t>11-00-02</t>
  </si>
  <si>
    <t>Generates simple ideas</t>
  </si>
  <si>
    <t>11-00-03</t>
  </si>
  <si>
    <t>Solutions are limited in scope</t>
  </si>
  <si>
    <t>11-00-04</t>
  </si>
  <si>
    <t>May produce useful ideas or explanations for circumstances but lack in identifying or including cause and effect.</t>
  </si>
  <si>
    <t>11-00-05</t>
  </si>
  <si>
    <t>Undertakes a complex task by breaking it down into manageable parts in a systemic, detailed way.</t>
  </si>
  <si>
    <t>11-00-06</t>
  </si>
  <si>
    <t>Introduces new approaches that may have been tried elsewhere.</t>
  </si>
  <si>
    <t>11-00-07</t>
  </si>
  <si>
    <t>Examines situations from multiple or different perspectives.</t>
  </si>
  <si>
    <t>11-00-08</t>
  </si>
  <si>
    <t>Recognizes points for improvement and uses imagination to solve problems</t>
  </si>
  <si>
    <t>11-00-09</t>
  </si>
  <si>
    <t>Critically compare different points of view</t>
  </si>
  <si>
    <t>11-00-10</t>
  </si>
  <si>
    <t>Identifies linkage of actions to achieving outcomes.</t>
  </si>
  <si>
    <t>11-00-11</t>
  </si>
  <si>
    <t>Applies formal methods and strategies to enhance creative thought</t>
  </si>
  <si>
    <t>11-00-12</t>
  </si>
  <si>
    <t>Evaluates the quality of evidence and reasoning</t>
  </si>
  <si>
    <t>11-00-13</t>
  </si>
  <si>
    <t xml:space="preserve">Effectively analyzes the situation, collects input to make informed decision </t>
  </si>
  <si>
    <t>11-00-14</t>
  </si>
  <si>
    <t>Demonstrates critical thinking skills while considering the big picture and impact on results.</t>
  </si>
  <si>
    <t>11-00-15</t>
  </si>
  <si>
    <t>Demonstrates in-depth knowledge of the holistic framework that component parts of a system can be understood in the context of relationships with others within the University rather than in isolation</t>
  </si>
  <si>
    <t>12-00-00</t>
  </si>
  <si>
    <t>Customer Focus</t>
  </si>
  <si>
    <t>12-00-01</t>
  </si>
  <si>
    <t xml:space="preserve">Work and communicate with internal and external customers to assess needs, provide information/assistance, and resolve problems. </t>
  </si>
  <si>
    <t>12-00-02</t>
  </si>
  <si>
    <t>Describe customers’ business expectations. Show interest in, anticipate, and respond in a  timely to customer needs.</t>
  </si>
  <si>
    <t>12-00-03</t>
  </si>
  <si>
    <t>Focus on the customer’s business results, rather than own. Go beyond basic service expectations to help customers implement complete solutions.</t>
  </si>
  <si>
    <t>12-00-04</t>
  </si>
  <si>
    <t>Deliver products and services when and where the customer needs them. Explore options when unable to deliver a requested product or service, and pursues solutions until the customer is satisfied.</t>
  </si>
  <si>
    <t>12-00-05</t>
  </si>
  <si>
    <t>Provide to customers status reports and progress updates. Seek customer feedback and ensures needs have been fully met.</t>
  </si>
  <si>
    <t>12-00-06</t>
  </si>
  <si>
    <t xml:space="preserve">Consistently exhibit professional demeanor with internal and external customers and peers through verbal and written customer focused communication. This includes listening, understanding customer expectations/perspective and acknowledging and responding to concerns in a timely and helpful manner. </t>
  </si>
  <si>
    <t>12-00-07</t>
  </si>
  <si>
    <t xml:space="preserve">Demonstrate commitment to exceptional service, timely problem resolution. </t>
  </si>
  <si>
    <t>13-00-00</t>
  </si>
  <si>
    <t>Decision Making</t>
  </si>
  <si>
    <t>13-00-01</t>
  </si>
  <si>
    <t>Make decisions based on relevant information.</t>
  </si>
  <si>
    <t>13-00-02</t>
  </si>
  <si>
    <t>Compare data from different sources to draw conclusions.</t>
  </si>
  <si>
    <t>13-00-03</t>
  </si>
  <si>
    <t>Make decisions and takes actions that support department and organizational goals.</t>
  </si>
  <si>
    <t>13-00-04</t>
  </si>
  <si>
    <t>Make timely decisions with quality outcomes.</t>
  </si>
  <si>
    <t>13-00-05</t>
  </si>
  <si>
    <t>Gather information on an issue, impartially considering all sides and makes logical decisions that are clear.</t>
  </si>
  <si>
    <t>13-00-06</t>
  </si>
  <si>
    <t>Evaluate positive and negative alternatives within time and resource constraints.</t>
  </si>
  <si>
    <t>13-00-07</t>
  </si>
  <si>
    <t>Use sound judgment and integrity to make clear, transparent decisions.</t>
  </si>
  <si>
    <t>13-00-08</t>
  </si>
  <si>
    <t>Delegate decision-making responsibility when appropriate.</t>
  </si>
  <si>
    <t>13-00-09</t>
  </si>
  <si>
    <t>Always have ‘big picture’ in mind and helps others see it.</t>
  </si>
  <si>
    <t>13-00-10</t>
  </si>
  <si>
    <t>Keep the department's long-term goals in mind when addressing short-term issues and problems.</t>
  </si>
  <si>
    <t>13-00-11</t>
  </si>
  <si>
    <t>Model the use of sound judgment and integrity to make clear, transparent and timely decisions regarding complex and or sensitive issues or materials.</t>
  </si>
  <si>
    <t>13-00-12</t>
  </si>
  <si>
    <t>Make independent, critical decisions based on relevant information.</t>
  </si>
  <si>
    <t>13-00-13</t>
  </si>
  <si>
    <t>Considers the total organization when making decisions.</t>
  </si>
  <si>
    <t>13-00-14</t>
  </si>
  <si>
    <t>Strike a balance between being participative, i.e., involving team members in decisions and being directive, depending on the needs of the team and the situation.</t>
  </si>
  <si>
    <t>13-00-15</t>
  </si>
  <si>
    <t>Consistently and effectively seek input from unit and profession partners; is nimble and decisive.</t>
  </si>
  <si>
    <t>13-00-16</t>
  </si>
  <si>
    <t>Anticipate and seek an understanding of the impact and implications of decisions on planned outcome or results.</t>
  </si>
  <si>
    <t>13-00-17</t>
  </si>
  <si>
    <t>Gather data and others’ input when making decisions. Consider lessons learned from experience, differing needs, and the impact of the decision on others.</t>
  </si>
  <si>
    <t>13-00-18</t>
  </si>
  <si>
    <t>Balance analysis, wisdom, experience, and perspective when making decisions.</t>
  </si>
  <si>
    <t>13-00-19</t>
  </si>
  <si>
    <t>Find solutions that are acceptable to diverse groups with conflicting interests and needs.</t>
  </si>
  <si>
    <t>13-00-20</t>
  </si>
  <si>
    <t>Weigh the pros and cons of each option before making a decision and moving forward.</t>
  </si>
  <si>
    <t>13-00-21</t>
  </si>
  <si>
    <t>Learn from the consequences of decisions.</t>
  </si>
  <si>
    <t>14-00-00</t>
  </si>
  <si>
    <t>Detail Orientation / Quality Focus</t>
  </si>
  <si>
    <t>14-00-01</t>
  </si>
  <si>
    <t>Check work to ensure accuracy and completeness.</t>
  </si>
  <si>
    <t>14-00-02</t>
  </si>
  <si>
    <t>Compare observations or finished work to what is expected to find inconsistencies.</t>
  </si>
  <si>
    <t>14-00-03</t>
  </si>
  <si>
    <t>Remain aware and takes care of details that are easy to overlook or dismiss as insignificant.</t>
  </si>
  <si>
    <t>15-00-00</t>
  </si>
  <si>
    <t>Leadership</t>
  </si>
  <si>
    <t>15-00-01</t>
  </si>
  <si>
    <t>Understand and support organizational goals.</t>
  </si>
  <si>
    <t>15-00-02</t>
  </si>
  <si>
    <t>Assist others in developing skills and knowledge.</t>
  </si>
  <si>
    <t>15-00-03</t>
  </si>
  <si>
    <t>Create the conditions that enable the team to perform at its best (e.g. setting clear direction, providing appropriate structures, getting the right people).</t>
  </si>
  <si>
    <t>15-00-04</t>
  </si>
  <si>
    <t>Set a good example by personally modeling desired behavior.</t>
  </si>
  <si>
    <t>15-00-05</t>
  </si>
  <si>
    <t>Expresse positive attitudes and expectations of the team and team members.</t>
  </si>
  <si>
    <t>15-00-06</t>
  </si>
  <si>
    <t>Display willingness to learn from others, including subordinates and peers.</t>
  </si>
  <si>
    <t>15-00-07</t>
  </si>
  <si>
    <t>Solicit ideas and opinions to help form specific decisions and plans.</t>
  </si>
  <si>
    <t>15-00-08</t>
  </si>
  <si>
    <t>Provide the resources and tools for teams to complete their tasks.</t>
  </si>
  <si>
    <t>15-00-09</t>
  </si>
  <si>
    <t>Directly influence decisions and actions that support department and organizational goals.</t>
  </si>
  <si>
    <t>15-00-10</t>
  </si>
  <si>
    <t>Effectively contributes to team efforts; produce work that is professional and high quality.</t>
  </si>
  <si>
    <t>15-00-11</t>
  </si>
  <si>
    <t>Act to build team spirit for purposes of promoting the effectiveness of the group or business process.</t>
  </si>
  <si>
    <t>15-00-12</t>
  </si>
  <si>
    <t>Understand and communicate the vision and mission, role and objectives of the department and work-unit.</t>
  </si>
  <si>
    <t>15-00-13</t>
  </si>
  <si>
    <t>Help provide a clear customer-focused sense of direction for the team and co-workers to support the department's vision.</t>
  </si>
  <si>
    <t>15-00-14</t>
  </si>
  <si>
    <t>Personally models DAS PS's values, behaviors, and work practices.</t>
  </si>
  <si>
    <t>15-00-15</t>
  </si>
  <si>
    <t>Create an environment that encourages open communication amongst team members.</t>
  </si>
  <si>
    <t>15-00-16</t>
  </si>
  <si>
    <t>Influence the culture in ways that value and support diversity.</t>
  </si>
  <si>
    <t>15-00-17</t>
  </si>
  <si>
    <t>Implement any changes required in work-unit’s services resulting from changes in strategy or strategic priorities.</t>
  </si>
  <si>
    <t>15-00-18</t>
  </si>
  <si>
    <t>Understand how organizations work and ably maneuvers and executes within the organizational structure and networks.</t>
  </si>
  <si>
    <t>15-00-19</t>
  </si>
  <si>
    <t>Understands and supports organizational policies, procedures and systems, reconciling ambiguities and deficiencies.</t>
  </si>
  <si>
    <t>15-00-20</t>
  </si>
  <si>
    <t>Build trust through straightforwardness and consistency.</t>
  </si>
  <si>
    <t>15-00-21</t>
  </si>
  <si>
    <t>Respects hierarchy and exhibits appropriate diplomacy dealing with official or bureaucratic networks.</t>
  </si>
  <si>
    <t>15-00-22</t>
  </si>
  <si>
    <t>Stay informed and knowledgeable about industry trends and organizational initiatives; appropriately align skills with organizational initiatives.</t>
  </si>
  <si>
    <t>15-00-23</t>
  </si>
  <si>
    <t>Create an environment that encourage collective problem solving amongst the team members.</t>
  </si>
  <si>
    <t>15-00-24</t>
  </si>
  <si>
    <t>Identify the things that are hindering the group and its individuals from reaching its full potential and help to remove them.</t>
  </si>
  <si>
    <t>15-00-25</t>
  </si>
  <si>
    <t>Inspire employees to perform at their best.</t>
  </si>
  <si>
    <t>15-00-26</t>
  </si>
  <si>
    <t>Enable others to accept responsibility for their own work and creates a culture of accountability.</t>
  </si>
  <si>
    <t>15-00-27</t>
  </si>
  <si>
    <t>Develop and or explain strategic action plans for practical use.</t>
  </si>
  <si>
    <t>15-00-28</t>
  </si>
  <si>
    <t>Analyse whether a change in strategic direction will impact existing service and products provided.</t>
  </si>
  <si>
    <t>15-00-29</t>
  </si>
  <si>
    <t>Understand formal and informal power and influence structure within the organization and successfully achieve positive, desired outcomes.</t>
  </si>
  <si>
    <t>15-00-30</t>
  </si>
  <si>
    <t>Maintains composure and focus working with prominent persons or senior management.</t>
  </si>
  <si>
    <t>15-00-31</t>
  </si>
  <si>
    <t>Seek consensus among diverse viewpoints as a means of building group commitment.</t>
  </si>
  <si>
    <t>15-00-32</t>
  </si>
  <si>
    <t>Incorporate a long-term perspective and broader organizational implication in planning, decision-making and problem solving.</t>
  </si>
  <si>
    <t>15-00-33</t>
  </si>
  <si>
    <t>Inspire and energize others to commit to vision.</t>
  </si>
  <si>
    <t>15-00-34</t>
  </si>
  <si>
    <t>Build a wide sphere of influence to enhance individual and organizational effectiveness.</t>
  </si>
  <si>
    <t>15-00-35</t>
  </si>
  <si>
    <t>Promote systems and processes that encourage and reward the development of people at all levels of the organization.</t>
  </si>
  <si>
    <t>15-00-36</t>
  </si>
  <si>
    <t>Employ a leadership style based on assessing the needs of individuals and adjusting to meet their needs.</t>
  </si>
  <si>
    <t>15-00-37</t>
  </si>
  <si>
    <t>Understand agendas and perspectives of others, recognizing and effectively balancing the interests and needs of one's own group with those of the broader organization.</t>
  </si>
  <si>
    <t>15-00-38</t>
  </si>
  <si>
    <t>Ably maneuver and achieves goals within politically charged environments.</t>
  </si>
  <si>
    <t>15-00-39</t>
  </si>
  <si>
    <t>Develop and refine vision to reflect constant and accelerating change impacting UB.</t>
  </si>
  <si>
    <t>15-00-40</t>
  </si>
  <si>
    <t>Ability to make right decisions based on perceptive and analytical processes. Practices good judgment in gray areas. Acts decisively. </t>
  </si>
  <si>
    <t>15-00-41</t>
  </si>
  <si>
    <t xml:space="preserve">Establish work standards and expectations for yourself and others. Appropriately assigns/delegates work and authority to others in the accomplishment of goals. Keeps goals and objectives in sight at all times, monitors progress toward goals, and works to overcome barriers and obstacles. </t>
  </si>
  <si>
    <t>15-00-42</t>
  </si>
  <si>
    <t xml:space="preserve">Provide coaching, advice, and assistance as required; e.g., helps subordinates overcome obstacles and deal with problems. </t>
  </si>
  <si>
    <t>15-00-43</t>
  </si>
  <si>
    <t>Appropriately assess contributions and performance of employees; provides appropriate recognition, and deals with problems as they arise. Instills in others a sense of pride in the job at hand.</t>
  </si>
  <si>
    <t>15-00-44</t>
  </si>
  <si>
    <t>Inspire and persuade others to voluntarily follow direction, pursue and achieve goals, and adopt new positions or opinions.</t>
  </si>
  <si>
    <t>15-00-45</t>
  </si>
  <si>
    <t>Promote the creation of shared mission, vision, and values, and uses those principles to guide actions.</t>
  </si>
  <si>
    <t>15-00-46</t>
  </si>
  <si>
    <t>Display a positive attitude about the work to be done, co-workers, customers, management, and employer policies.</t>
  </si>
  <si>
    <t>15-00-47</t>
  </si>
  <si>
    <t>Address issues in an open, constructive, professional manner, and persuades others to approach issues in the same manner.</t>
  </si>
  <si>
    <t>15-00-48</t>
  </si>
  <si>
    <t>Lead by example and sets standards for professional behavior. Helps those in need of assistance, regardless of rank.</t>
  </si>
  <si>
    <t>15-00-49</t>
  </si>
  <si>
    <t>Show dedication in completing the work that must be done.</t>
  </si>
  <si>
    <t>15-00-50</t>
  </si>
  <si>
    <t>Create a positive work environment where all staff are motivated to do their best.</t>
  </si>
  <si>
    <t>15-00-51</t>
  </si>
  <si>
    <t>Convey confidence in a group’s ability to prevail over challenges to reach its goals.</t>
  </si>
  <si>
    <t>15-00-52</t>
  </si>
  <si>
    <t>Link mission, vision, values, goals, and strategies to everyday work.</t>
  </si>
  <si>
    <t>15-00-53</t>
  </si>
  <si>
    <t>See the potential in others and takes opportunities to apply and develop that potential.</t>
  </si>
  <si>
    <t>15-00-54</t>
  </si>
  <si>
    <t>Take calculated risks to improve performance, try a fresh approach, or reach a challenging goal.</t>
  </si>
  <si>
    <t>15-00-55</t>
  </si>
  <si>
    <t>Set clear, meaningful, challenging, and attainable group goals and expectations that are aligned with those of the organization.</t>
  </si>
  <si>
    <t>15-00-56</t>
  </si>
  <si>
    <t>Suggest and asks for others’ ideas to improve quality, efficiency, and effectiveness.</t>
  </si>
  <si>
    <t>16-00-00</t>
  </si>
  <si>
    <t>Planning and Organizing</t>
  </si>
  <si>
    <t>16-00-01</t>
  </si>
  <si>
    <t xml:space="preserve">Establish courses of action for self to accomplish specific goals (e.g., establishes action plans). Identify need, arranges for, and obtains resources needed to accomplish own goals and objectives. </t>
  </si>
  <si>
    <t>16-00-02</t>
  </si>
  <si>
    <t>Develop and use tracking systems for monitoring own work progress. Effectively use resources such as time and information.</t>
  </si>
  <si>
    <t>16-00-03</t>
  </si>
  <si>
    <t>Identify the sequence of tasks and the resources needed to achieve a goal, and prioritize key action steps. Anticipate the impacts and risks of decisions and actions.</t>
  </si>
  <si>
    <t>16-00-04</t>
  </si>
  <si>
    <t xml:space="preserve">Set short-term and longer-term business plans and goals and cascades it to the work-team </t>
  </si>
  <si>
    <t>16-00-05</t>
  </si>
  <si>
    <t>Translate objectives into specific plans.</t>
  </si>
  <si>
    <t>16-00-06</t>
  </si>
  <si>
    <t>Measure progress and monitor performance and results.</t>
  </si>
  <si>
    <t>16-00-07</t>
  </si>
  <si>
    <t>Achieve goals in a timely manner, despite obstacles encountered, by organizing, re-prioritizing and replanning.</t>
  </si>
  <si>
    <t>16-00-08</t>
  </si>
  <si>
    <t>Create realistic schedules for projects and follows them. Evaluate progress against schedule and goal.</t>
  </si>
  <si>
    <t>16-00-09</t>
  </si>
  <si>
    <t>Seek and use others’ input about critical actions, timelines, sequencing, scope, methodology, expected outcomes, and priorities. See potential challenges and opportunities, and adjusts plans based on input.</t>
  </si>
  <si>
    <t>16-00-10</t>
  </si>
  <si>
    <t>Prepare clear plans and a strategic focus before starting to work on projects or implement initiatives.</t>
  </si>
  <si>
    <t>16-00-11</t>
  </si>
  <si>
    <t>Evaluate proposed actions and timelines against organizational mission and values. Integrates the current plan with other plans as needed to achieve the overall mission.</t>
  </si>
  <si>
    <t>16-00-12</t>
  </si>
  <si>
    <t>Set goals and objectives relevant to the function and focuses on the customer’s needs.</t>
  </si>
  <si>
    <t>16-00-13</t>
  </si>
  <si>
    <t>Attend to and manages multiple tasks and details by focusing on key priorities and delegation to others.</t>
  </si>
  <si>
    <t>16-00-14</t>
  </si>
  <si>
    <t>Identify and allocate resources.</t>
  </si>
  <si>
    <t>16-00-15</t>
  </si>
  <si>
    <t>Develop contingency plans for potential problems.</t>
  </si>
  <si>
    <t>16-00-16</t>
  </si>
  <si>
    <t>Co-ordinate work efforts when necessary to produce deliverables.</t>
  </si>
  <si>
    <t>16-00-17</t>
  </si>
  <si>
    <t>Tap into the resources of other work-units and departments, employing methods such as cross-functional teams to achieve results.</t>
  </si>
  <si>
    <t>16-00-18</t>
  </si>
  <si>
    <t>Utilize all departmental tools and “best practices” to enhance effectiveness and efficiency.</t>
  </si>
  <si>
    <t>16-00-19</t>
  </si>
  <si>
    <t>Attend to and manage multiple tasks and projects by focusing on key priorities and delegating to others</t>
  </si>
  <si>
    <t>16-00-20</t>
  </si>
  <si>
    <t>Assist others to plan and organize their work.</t>
  </si>
  <si>
    <t>16-00-21</t>
  </si>
  <si>
    <t>Identify and act on opportunities to partner with other units in the Department to achieve desired results</t>
  </si>
  <si>
    <t>16-00-22</t>
  </si>
  <si>
    <t>Monitor and evaluate fiscal and political trends that affect the plan. Prepare strategies to deal with problems or drastic changes.</t>
  </si>
  <si>
    <t>17-00-00</t>
  </si>
  <si>
    <t>Problem Solving</t>
  </si>
  <si>
    <t>17-00-01</t>
  </si>
  <si>
    <t>Formulate alternative or creative solutions to problems.</t>
  </si>
  <si>
    <t>17-00-02</t>
  </si>
  <si>
    <t>Provide advice and or information to individuals and teams in a timely manner.</t>
  </si>
  <si>
    <t>17-00-03</t>
  </si>
  <si>
    <t>Apply appropriate level of analysis to the problem.</t>
  </si>
  <si>
    <t>17-00-04</t>
  </si>
  <si>
    <t>Make creative use of resources.</t>
  </si>
  <si>
    <t>17-00-05</t>
  </si>
  <si>
    <t>Utilize brainstorming to identify solutions.</t>
  </si>
  <si>
    <t>17-00-06</t>
  </si>
  <si>
    <t>Analyze and prioritize situations to identify and solve problems.</t>
  </si>
  <si>
    <t>17-00-07</t>
  </si>
  <si>
    <t>Devise workable solutions or consults with secondary resources to devise solutions.</t>
  </si>
  <si>
    <t>17-00-08</t>
  </si>
  <si>
    <t>Take time to identify and clarify the problem.</t>
  </si>
  <si>
    <t>17-00-09</t>
  </si>
  <si>
    <t>Suggest use of additional resources when needed.</t>
  </si>
  <si>
    <t>17-00-10</t>
  </si>
  <si>
    <t>Know how to research the problem, e.g. where to obtain relevant information.</t>
  </si>
  <si>
    <t>17-00-11</t>
  </si>
  <si>
    <t>Develop solutions to effectively address issues that are easily sustainable.</t>
  </si>
  <si>
    <t>17-00-12</t>
  </si>
  <si>
    <t>Collaborate effectively with others to solve problems and make decisions.</t>
  </si>
  <si>
    <t>17-00-13</t>
  </si>
  <si>
    <t xml:space="preserve">Identify the specific cause of a problem/issue. </t>
  </si>
  <si>
    <t>17-00-14</t>
  </si>
  <si>
    <t>Objectively evaluate relevant information about the problem/issue.</t>
  </si>
  <si>
    <t>17-00-15</t>
  </si>
  <si>
    <t xml:space="preserve">Identify existing and potential problems/issues. </t>
  </si>
  <si>
    <t>17-00-16</t>
  </si>
  <si>
    <t xml:space="preserve">Obtain relevant information about the problem/issue, including recognizing whether or not more information is needed. </t>
  </si>
  <si>
    <t>17-00-17</t>
  </si>
  <si>
    <t>17-00-18</t>
  </si>
  <si>
    <t>17-00-19</t>
  </si>
  <si>
    <t xml:space="preserve">Objectively evaluate relevant information about the problem/issue. </t>
  </si>
  <si>
    <t>17-00-20</t>
  </si>
  <si>
    <t xml:space="preserve">Identify the specific cause of the problem/issue. </t>
  </si>
  <si>
    <t>17-00-21</t>
  </si>
  <si>
    <t>Develop recommendations, develops and evaluates alternative course of action, selects courses of action, and follows up.</t>
  </si>
  <si>
    <t>17-00-22</t>
  </si>
  <si>
    <t>Understand the organization and the affect decisions have on other parts of the organization.</t>
  </si>
  <si>
    <t>17-00-23</t>
  </si>
  <si>
    <t>Seek out and takes account of relevant inputs from others.</t>
  </si>
  <si>
    <t>17-00-24</t>
  </si>
  <si>
    <t>Determine criteria for decision making.</t>
  </si>
  <si>
    <t>17-00-25</t>
  </si>
  <si>
    <t>Develop solution that increase efficiency and improve quality.</t>
  </si>
  <si>
    <t>17-00-26</t>
  </si>
  <si>
    <t>Proactively implement fixes and changes as needed to keep small problems from becoming big problems.</t>
  </si>
  <si>
    <t>17-00-27</t>
  </si>
  <si>
    <t>Able to anticipate immediate consequences.</t>
  </si>
  <si>
    <t>17-00-28</t>
  </si>
  <si>
    <t>17-00-29</t>
  </si>
  <si>
    <t>Seek involvement from diverse perspectives and areas of the department and or University to solve problems.</t>
  </si>
  <si>
    <t>17-00-30</t>
  </si>
  <si>
    <t>Proactively anticipate and address concerns of employees, peers, upper management and customers.</t>
  </si>
  <si>
    <t>18-00-00</t>
  </si>
  <si>
    <t>Project / Task Management</t>
  </si>
  <si>
    <t>18-00-01</t>
  </si>
  <si>
    <t>18-00-02</t>
  </si>
  <si>
    <t>Gather and analyze relevant information to plan a course of action.</t>
  </si>
  <si>
    <t>18-00-03</t>
  </si>
  <si>
    <t>Alert appropriate parties immediately about potential problems.</t>
  </si>
  <si>
    <t>18-00-04</t>
  </si>
  <si>
    <t>Document project progress, changes, decision points as necessary.</t>
  </si>
  <si>
    <t>18-00-05</t>
  </si>
  <si>
    <t>Convey information to all stakeholders in both written and verbal formats.</t>
  </si>
  <si>
    <t>18-00-06</t>
  </si>
  <si>
    <t>Ensure deadlines are met and keeps stakeholders informed of project/program status.</t>
  </si>
  <si>
    <t>18-00-07</t>
  </si>
  <si>
    <t>Anticipate obstacles and develops contingency plans.</t>
  </si>
  <si>
    <t>18-00-08</t>
  </si>
  <si>
    <t>Monitor and track project plan implementation to ensure timely completion.</t>
  </si>
  <si>
    <t>18-00-09</t>
  </si>
  <si>
    <t>Meet project management commitments with minimal supervision.</t>
  </si>
  <si>
    <t>18-00-10</t>
  </si>
  <si>
    <t>Understand and integrate appropriate project management tools and processes.</t>
  </si>
  <si>
    <t>18-00-11</t>
  </si>
  <si>
    <t>Understand the impact of a project directly to and across various functions.</t>
  </si>
  <si>
    <t>18-00-12</t>
  </si>
  <si>
    <t>Make timely decisions based on facts, circumstances and needs.</t>
  </si>
  <si>
    <t>18-00-13</t>
  </si>
  <si>
    <t>Ensure the project’s or program’s goals, purpose, and criteria for success are clear defined. Clarifies the related roles and responsibilities, deliverables, milestones, limits for independent decision-making, and needs and desires of the primary customers.</t>
  </si>
  <si>
    <t>18-00-14</t>
  </si>
  <si>
    <t>Ensure needed resources and skill sets among staff are available. Averts scope creep.</t>
  </si>
  <si>
    <t>18-00-15</t>
  </si>
  <si>
    <t>Develop reasonable performance standards and ways of evaluating outcome quality.</t>
  </si>
  <si>
    <t>18-00-16</t>
  </si>
  <si>
    <t>Integrate the ideas and needs of others in developing feasible strategies to achieve goals. Obtains stakeholder acceptance of and support for those strategies.</t>
  </si>
  <si>
    <t>18-00-17</t>
  </si>
  <si>
    <t xml:space="preserve">Evaluate progress and success against performance standards. Appraises and resolves deficiencies and challenges. </t>
  </si>
  <si>
    <t>18-00-18</t>
  </si>
  <si>
    <t>Organize and govern project team.</t>
  </si>
  <si>
    <t>18-00-19</t>
  </si>
  <si>
    <t>Integrate business goals into the scope and deliverables.</t>
  </si>
  <si>
    <t>18-00-20</t>
  </si>
  <si>
    <t>Mentor project team members.</t>
  </si>
  <si>
    <t>18-00-21</t>
  </si>
  <si>
    <t>Respond in a politically astute manner.</t>
  </si>
  <si>
    <t>18-00-22</t>
  </si>
  <si>
    <t>Determine the validity of project progress.</t>
  </si>
  <si>
    <t>18-00-23</t>
  </si>
  <si>
    <t>Integrate the project with cross-functional objectives.</t>
  </si>
  <si>
    <t>19-00-00</t>
  </si>
  <si>
    <t>Stakeholder Engagement</t>
  </si>
  <si>
    <t>19-00-01</t>
  </si>
  <si>
    <t>Collaborate with internal customers to determine their needs and desired outcomes</t>
  </si>
  <si>
    <t>19-00-02</t>
  </si>
  <si>
    <t>Effectively structure requirements for solicitations and contracts to support overall mission</t>
  </si>
  <si>
    <t>19-00-03</t>
  </si>
  <si>
    <t>Define and shapes procurement strategy to obtain buy-in across groups</t>
  </si>
  <si>
    <t>20-00-00</t>
  </si>
  <si>
    <t>Strategic Thought</t>
  </si>
  <si>
    <t>20-00-01</t>
  </si>
  <si>
    <t>Align priorities with goals.</t>
  </si>
  <si>
    <t>20-00-02</t>
  </si>
  <si>
    <t>Measure outcomes.</t>
  </si>
  <si>
    <t>20-00-03</t>
  </si>
  <si>
    <t>Organize projects and associated time and priorities.</t>
  </si>
  <si>
    <t>20-00-04</t>
  </si>
  <si>
    <t>Analyzes goal and schedules related tasks accordingly.</t>
  </si>
  <si>
    <t>20-00-05</t>
  </si>
  <si>
    <t>Sets goal and objective relevant to the function and focuses on the customer’s needs.</t>
  </si>
  <si>
    <t>20-00-06</t>
  </si>
  <si>
    <t>Seek input from a variety of constituencies.</t>
  </si>
  <si>
    <t>20-00-07</t>
  </si>
  <si>
    <t>Understand the “big picture” and vision of the organization.</t>
  </si>
  <si>
    <t>20-00-08</t>
  </si>
  <si>
    <t>Establish priorities and ensures their alignment with goals.</t>
  </si>
  <si>
    <t>20-00-09</t>
  </si>
  <si>
    <t>Develop annual plans for the work unit.</t>
  </si>
  <si>
    <t>20-00-10</t>
  </si>
  <si>
    <t>Develop and implements metrics to measure results.</t>
  </si>
  <si>
    <t>20-00-11</t>
  </si>
  <si>
    <t>Understand and communicate strategic goals and plans to achieve them.</t>
  </si>
  <si>
    <t>20-00-12</t>
  </si>
  <si>
    <t>Oversee project management and implements strategies.</t>
  </si>
  <si>
    <t>20-00-13</t>
  </si>
  <si>
    <t>Establish methodology for measuring outcomes; communicates results.</t>
  </si>
  <si>
    <t>20-00-14</t>
  </si>
  <si>
    <t>Seek, evaluate and implement alternative solutions.</t>
  </si>
  <si>
    <t>20-00-15</t>
  </si>
  <si>
    <t>Organize and prioritize tasks so they can be performed within the budget and to achieve the most efficient use of resources.</t>
  </si>
  <si>
    <t>20-00-16</t>
  </si>
  <si>
    <t>Champion the organization’s vision.</t>
  </si>
  <si>
    <t>20-00-17</t>
  </si>
  <si>
    <t>Seek input from a variety of constituencies and uses the feedback to redirect efforts as needed.</t>
  </si>
  <si>
    <t>20-00-18</t>
  </si>
  <si>
    <t>Comprehend connections within complex issues.</t>
  </si>
  <si>
    <t>20-00-19</t>
  </si>
  <si>
    <t>Encourage others to appreciate connections within complex issues.</t>
  </si>
  <si>
    <t>20-00-20</t>
  </si>
  <si>
    <t>Create effective plans: define purpose and outcomes; break complex tasks into process steps, prioritizes activities, itemizes resources and estimates costs.</t>
  </si>
  <si>
    <t>20-00-21</t>
  </si>
  <si>
    <t>20-00-22</t>
  </si>
  <si>
    <t>Mobilize resources to achieve shared strategic vision and goals.</t>
  </si>
  <si>
    <t>20-00-23</t>
  </si>
  <si>
    <t>See where current trends will lead, and how they may influence the organization’s direction. Foresees opportunities that will come and go.</t>
  </si>
  <si>
    <t>20-00-24</t>
  </si>
  <si>
    <t>Form and articulates a clear picture of the future the organization should strive for.</t>
  </si>
  <si>
    <t>20-00-25</t>
  </si>
  <si>
    <t>Explain why that future is important and how current decisions make or break the chance to reach it.</t>
  </si>
  <si>
    <t>20-00-26</t>
  </si>
  <si>
    <t>Using a global perspective, reliably forecasts future needs and devises plans to meet those needs.</t>
  </si>
  <si>
    <t>20-00-27</t>
  </si>
  <si>
    <t>Analyze options and decisions based on long-term pay-offs or outcomes.</t>
  </si>
  <si>
    <t>20-00-28</t>
  </si>
  <si>
    <t>Translate the vision for a program or organization into clear strategies.</t>
  </si>
  <si>
    <t>21-00-00</t>
  </si>
  <si>
    <t>Supplier Engagement</t>
  </si>
  <si>
    <t>21-00-01</t>
  </si>
  <si>
    <t>Partner with suppliers throughout the procurement process</t>
  </si>
  <si>
    <t>21-00-02</t>
  </si>
  <si>
    <t>Provide ongoing management of relationships with suppliers</t>
  </si>
  <si>
    <t>21-00-03</t>
  </si>
  <si>
    <t>Ensure supplier performance meets requirements and aligns with broader mission goals</t>
  </si>
  <si>
    <t>22-00-00</t>
  </si>
  <si>
    <t>Team Orientation</t>
  </si>
  <si>
    <t>22-00-01</t>
  </si>
  <si>
    <t>Know and supports teammates’ work and deliverables. Helps teammates who need or ask for support or assistance.</t>
  </si>
  <si>
    <t>22-00-02</t>
  </si>
  <si>
    <t>Acknowledge and celebrate the achievements of teammates. Praises the team and its achievement to others.</t>
  </si>
  <si>
    <t>22-00-03</t>
  </si>
  <si>
    <t>Work effectively and cooperatively with others.</t>
  </si>
  <si>
    <t>22-00-04</t>
  </si>
  <si>
    <t>Work well in teams comprising members of one’s own work unit or discipline.</t>
  </si>
  <si>
    <t>22-00-05</t>
  </si>
  <si>
    <t>Provide team members with information when requested or as the need arises.</t>
  </si>
  <si>
    <t>22-00-06</t>
  </si>
  <si>
    <t>Support teams who provide information and contributions deemed to be important by oneself.</t>
  </si>
  <si>
    <t>22-00-07</t>
  </si>
  <si>
    <t>Treat others with respect; encourages and appreciates individual contributions.</t>
  </si>
  <si>
    <t>22-00-08</t>
  </si>
  <si>
    <t>Can be relied upon to make contributions of value to the team.</t>
  </si>
  <si>
    <t>22-00-09</t>
  </si>
  <si>
    <t>Work well with diverse workforce.</t>
  </si>
  <si>
    <t>22-00-10</t>
  </si>
  <si>
    <t>Accept accountability for their agreed contribution to team goals.</t>
  </si>
  <si>
    <t>22-00-11</t>
  </si>
  <si>
    <t>Recognize the contributions of others.</t>
  </si>
  <si>
    <t>22-00-12</t>
  </si>
  <si>
    <t>Openly shares information, knowledge and expertise with the team and co-workers.</t>
  </si>
  <si>
    <t>22-00-13</t>
  </si>
  <si>
    <t>Keep team members abreast of individual progress.</t>
  </si>
  <si>
    <t>22-00-14</t>
  </si>
  <si>
    <t>Cooperate with other members to achieve the workgroup's goals.</t>
  </si>
  <si>
    <t>22-00-15</t>
  </si>
  <si>
    <t>Build and maintains effective working relationships with peers and campus partners.</t>
  </si>
  <si>
    <t>22-00-16</t>
  </si>
  <si>
    <t>Share accountability in team situations.</t>
  </si>
  <si>
    <t>22-00-17</t>
  </si>
  <si>
    <t>Assist others, voluntarily, positively, and without controlling or dominating.</t>
  </si>
  <si>
    <t>22-00-18</t>
  </si>
  <si>
    <t>Actively participate in team meeting and contributes to team decision making.</t>
  </si>
  <si>
    <t>22-00-19</t>
  </si>
  <si>
    <t>Encourage team or group participation in projects.</t>
  </si>
  <si>
    <t>22-00-20</t>
  </si>
  <si>
    <t>Demonstrate flexibility and willingness to step out of comfort zone to support team and goals.</t>
  </si>
  <si>
    <t>22-00-21</t>
  </si>
  <si>
    <t>Work effectively with others to resolve conflict.</t>
  </si>
  <si>
    <t>22-00-22</t>
  </si>
  <si>
    <t>Supports team members by encouraging participation and listening to other’s ideas.</t>
  </si>
  <si>
    <t>22-00-23</t>
  </si>
  <si>
    <t>Participate in the development of team goals and plans.</t>
  </si>
  <si>
    <t>22-00-24</t>
  </si>
  <si>
    <t>Appropriately give and is open to feedback from team and coworkers.</t>
  </si>
  <si>
    <t>22-00-25</t>
  </si>
  <si>
    <t>Balance individual and team goals.</t>
  </si>
  <si>
    <t>22-00-26</t>
  </si>
  <si>
    <t>Embrace a shared understanding of team participation roles, responsibilities, and decision making.</t>
  </si>
  <si>
    <t>22-00-27</t>
  </si>
  <si>
    <t>Maintain or enhances self-esteem of others in all communications with team members.</t>
  </si>
  <si>
    <t>22-00-28</t>
  </si>
  <si>
    <t>Actively work to remove barriers to team effectiveness.</t>
  </si>
  <si>
    <t>22-00-29</t>
  </si>
  <si>
    <t>Be flexible and work with a wide variety of different people on different tasks.</t>
  </si>
  <si>
    <t>22-00-30</t>
  </si>
  <si>
    <t>Foster cooperation and collaboration in others through trust-building and relationships.</t>
  </si>
  <si>
    <t>22-00-31</t>
  </si>
  <si>
    <t>Encourage and enable flexibility.</t>
  </si>
  <si>
    <t>22-00-32</t>
  </si>
  <si>
    <t>Encourage other team members to participate and facilitates when appropriate.</t>
  </si>
  <si>
    <t>22-00-33</t>
  </si>
  <si>
    <t>Facilitate team activities that promote effective peer and work relationships.</t>
  </si>
  <si>
    <t>22-00-34</t>
  </si>
  <si>
    <t>Foster team communication and dialogue, identifies opportunities to gain consensus for team options, decision and outcomes.</t>
  </si>
  <si>
    <t>22-00-35</t>
  </si>
  <si>
    <t>Facilitates and models teamwork across the organization.</t>
  </si>
  <si>
    <t>22-00-36</t>
  </si>
  <si>
    <t>Create a culture of accountability.</t>
  </si>
  <si>
    <t>22-00-37</t>
  </si>
  <si>
    <t>Utilize team members' skills to accomplish goals.</t>
  </si>
  <si>
    <t>22-00-38</t>
  </si>
  <si>
    <t>Foster partnerships towards a shared vision.</t>
  </si>
  <si>
    <t>22-00-39</t>
  </si>
  <si>
    <t>Build effective teams across organizations and levels, inside and outside own organization.</t>
  </si>
  <si>
    <t>DAS PS Competency Assessment</t>
  </si>
  <si>
    <t>•Master (others come to me due to my skill in the area)</t>
  </si>
  <si>
    <t>•Intermediate (Successful using it in moderately complex projects)</t>
  </si>
  <si>
    <t>•Beginner ( have done some research, some experience)</t>
  </si>
  <si>
    <t>•I have never heard of it</t>
  </si>
  <si>
    <t>How this works. Put a mark (X) in the column that corresponds to your self assessment of your abilities for the following KSAs</t>
  </si>
  <si>
    <t>x</t>
  </si>
  <si>
    <t>80 - 100	   Highly Competent
50 - 79      Competent
30  - 49	     Minimally Competent
0 - 29	        Not competent</t>
  </si>
  <si>
    <t>Competency Assessment Tool</t>
  </si>
  <si>
    <t>•Find the competency you wish to assess your mastery of
•Place an X in one of the 4 columns which corresponds to where you feel you are as far as mastery of that particular KSA
•Observe your score in the bootom right of the competency KSA list
•Compare the score to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</si>
</sst>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sz val="11"/>
      <color theme="1"/>
      <name val="Calibri"/>
      <family val="2"/>
      <scheme val="minor"/>
    </font>
    <font>
      <sz val="12"/>
      <color theme="0"/>
      <name val="Calibri"/>
      <family val="2"/>
      <scheme val="minor"/>
    </font>
    <font>
      <sz val="14"/>
      <name val="Calibri"/>
      <family val="2"/>
      <scheme val="minor"/>
    </font>
    <font>
      <sz val="14"/>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indexed="9"/>
        <bgColor indexed="9"/>
      </patternFill>
    </fill>
    <fill>
      <patternFill patternType="solid">
        <fgColor rgb="FF00B0F0"/>
        <bgColor indexed="64"/>
      </patternFill>
    </fill>
    <fill>
      <patternFill patternType="solid">
        <fgColor rgb="FFFFFFFF"/>
        <bgColor indexed="64"/>
      </patternFill>
    </fill>
    <fill>
      <patternFill patternType="solid">
        <fgColor theme="7"/>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78">
    <xf numFmtId="0" fontId="0" fillId="0" borderId="0" xfId="0"/>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4" borderId="1" xfId="0" applyFont="1" applyFill="1" applyBorder="1" applyAlignment="1">
      <alignment horizontal="left" vertical="center" wrapText="1"/>
    </xf>
    <xf numFmtId="0" fontId="1" fillId="6" borderId="0" xfId="0" applyFont="1" applyFill="1"/>
    <xf numFmtId="0" fontId="1" fillId="0" borderId="5" xfId="0" applyFont="1" applyBorder="1" applyAlignment="1">
      <alignment horizontal="left" vertical="top" wrapText="1"/>
    </xf>
    <xf numFmtId="0" fontId="1" fillId="4" borderId="5" xfId="0" applyFont="1" applyFill="1" applyBorder="1" applyAlignment="1">
      <alignment horizontal="left" vertical="center" wrapText="1"/>
    </xf>
    <xf numFmtId="0" fontId="1" fillId="0" borderId="5" xfId="0" applyFont="1" applyBorder="1" applyAlignment="1">
      <alignment vertical="center" wrapText="1"/>
    </xf>
    <xf numFmtId="9" fontId="1" fillId="6" borderId="0" xfId="1" applyFont="1" applyFill="1"/>
    <xf numFmtId="0" fontId="1" fillId="0" borderId="0" xfId="0" applyFont="1" applyAlignment="1">
      <alignment horizontal="center"/>
    </xf>
    <xf numFmtId="0" fontId="1" fillId="0" borderId="5" xfId="0" applyFont="1" applyBorder="1" applyAlignment="1">
      <alignment horizontal="center" vertical="top" wrapText="1"/>
    </xf>
    <xf numFmtId="0" fontId="1" fillId="0" borderId="5"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5" fillId="0" borderId="0" xfId="0" applyFont="1"/>
    <xf numFmtId="0" fontId="5" fillId="6" borderId="0" xfId="0" applyFont="1" applyFill="1"/>
    <xf numFmtId="0" fontId="1" fillId="0" borderId="0" xfId="0" applyFont="1" applyAlignment="1">
      <alignment wrapText="1"/>
    </xf>
    <xf numFmtId="0" fontId="1" fillId="0" borderId="0" xfId="0" applyFont="1" applyFill="1"/>
    <xf numFmtId="0" fontId="1" fillId="0" borderId="0" xfId="0" applyFont="1" applyFill="1" applyAlignment="1">
      <alignment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9" borderId="0" xfId="0" applyFill="1" applyBorder="1" applyAlignment="1"/>
    <xf numFmtId="0" fontId="0" fillId="0" borderId="0" xfId="0" applyAlignment="1"/>
    <xf numFmtId="0" fontId="0" fillId="0" borderId="3" xfId="0" applyBorder="1"/>
    <xf numFmtId="0" fontId="0" fillId="0" borderId="5" xfId="0" applyBorder="1"/>
    <xf numFmtId="0" fontId="0" fillId="0" borderId="6" xfId="0" applyBorder="1"/>
    <xf numFmtId="0" fontId="0" fillId="0" borderId="5" xfId="0" applyBorder="1" applyAlignment="1"/>
    <xf numFmtId="0" fontId="0" fillId="0" borderId="1" xfId="0" applyBorder="1" applyAlignment="1"/>
    <xf numFmtId="0" fontId="3" fillId="3" borderId="5" xfId="0" applyFont="1" applyFill="1" applyBorder="1" applyAlignment="1">
      <alignment horizontal="left" vertical="top" wrapText="1"/>
    </xf>
    <xf numFmtId="0" fontId="1" fillId="0" borderId="1" xfId="0" applyFont="1" applyBorder="1" applyAlignment="1"/>
    <xf numFmtId="0" fontId="1" fillId="0" borderId="0" xfId="0" applyFont="1" applyAlignment="1"/>
    <xf numFmtId="0" fontId="0" fillId="0" borderId="3" xfId="0" applyBorder="1" applyAlignment="1"/>
    <xf numFmtId="0" fontId="3" fillId="5" borderId="0" xfId="0" applyFont="1" applyFill="1" applyAlignment="1" applyProtection="1">
      <protection locked="0"/>
    </xf>
    <xf numFmtId="0" fontId="0" fillId="0" borderId="0" xfId="0" applyAlignment="1" applyProtection="1">
      <protection locked="0"/>
    </xf>
    <xf numFmtId="0" fontId="1" fillId="0" borderId="1" xfId="0" applyFont="1" applyBorder="1" applyAlignment="1" applyProtection="1">
      <protection locked="0"/>
    </xf>
    <xf numFmtId="0" fontId="0" fillId="0" borderId="1" xfId="0" applyBorder="1" applyAlignment="1" applyProtection="1">
      <protection locked="0"/>
    </xf>
    <xf numFmtId="0" fontId="2" fillId="2"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0" fontId="2" fillId="2" borderId="8" xfId="0" applyFont="1" applyFill="1" applyBorder="1" applyAlignment="1" applyProtection="1">
      <alignment horizontal="left"/>
      <protection locked="0"/>
    </xf>
    <xf numFmtId="0" fontId="0" fillId="0" borderId="8" xfId="0" applyBorder="1" applyAlignment="1" applyProtection="1">
      <alignment horizontal="left"/>
      <protection locked="0"/>
    </xf>
    <xf numFmtId="0" fontId="1" fillId="0" borderId="0" xfId="0" applyFont="1" applyAlignment="1" applyProtection="1">
      <protection locked="0"/>
    </xf>
    <xf numFmtId="0" fontId="1" fillId="0" borderId="1" xfId="0" applyFont="1" applyBorder="1" applyAlignment="1" applyProtection="1">
      <alignment horizontal="left" vertical="top" wrapText="1"/>
    </xf>
    <xf numFmtId="0" fontId="8" fillId="9" borderId="0" xfId="0" applyFont="1" applyFill="1" applyBorder="1" applyAlignment="1" applyProtection="1"/>
    <xf numFmtId="0" fontId="0" fillId="9" borderId="0" xfId="0" applyFill="1" applyBorder="1" applyAlignment="1" applyProtection="1"/>
    <xf numFmtId="0" fontId="3" fillId="3" borderId="0" xfId="0" applyFont="1" applyFill="1" applyAlignment="1" applyProtection="1"/>
    <xf numFmtId="0" fontId="3" fillId="3" borderId="2" xfId="0" applyFont="1" applyFill="1" applyBorder="1" applyAlignment="1" applyProtection="1">
      <alignment horizontal="left" vertical="top" wrapText="1"/>
    </xf>
    <xf numFmtId="49" fontId="1" fillId="0" borderId="1" xfId="0" applyNumberFormat="1" applyFont="1" applyBorder="1" applyAlignment="1" applyProtection="1">
      <alignment horizontal="left" vertical="top" wrapText="1"/>
    </xf>
    <xf numFmtId="0" fontId="1" fillId="0" borderId="4" xfId="0" applyFont="1" applyBorder="1" applyAlignment="1" applyProtection="1">
      <alignment horizontal="left" vertical="top" wrapText="1"/>
    </xf>
    <xf numFmtId="49" fontId="3" fillId="3" borderId="1" xfId="0" applyNumberFormat="1"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1" fillId="0" borderId="1" xfId="0" applyFont="1" applyBorder="1" applyAlignment="1" applyProtection="1">
      <alignment horizontal="left" vertical="center" wrapText="1"/>
    </xf>
    <xf numFmtId="0" fontId="3" fillId="3" borderId="1" xfId="0" applyFont="1" applyFill="1" applyBorder="1" applyAlignment="1" applyProtection="1">
      <alignment horizontal="left" vertical="top" wrapText="1"/>
    </xf>
    <xf numFmtId="0" fontId="1" fillId="0" borderId="1" xfId="0" applyFont="1" applyBorder="1" applyAlignment="1" applyProtection="1">
      <alignment wrapText="1"/>
    </xf>
    <xf numFmtId="0" fontId="1" fillId="0" borderId="1" xfId="0" applyFont="1" applyBorder="1" applyAlignment="1" applyProtection="1">
      <alignment vertical="center" wrapText="1"/>
    </xf>
    <xf numFmtId="0" fontId="1" fillId="0" borderId="4" xfId="0" applyFont="1" applyBorder="1" applyAlignment="1" applyProtection="1">
      <alignment vertical="center" wrapText="1"/>
    </xf>
    <xf numFmtId="0" fontId="1" fillId="4" borderId="1" xfId="0" applyFont="1" applyFill="1" applyBorder="1" applyAlignment="1" applyProtection="1">
      <alignment horizontal="left" vertical="center" wrapText="1"/>
    </xf>
    <xf numFmtId="0" fontId="1" fillId="4" borderId="7" xfId="0" applyFont="1" applyFill="1" applyBorder="1" applyAlignment="1" applyProtection="1">
      <alignment horizontal="left" vertical="center" wrapText="1"/>
    </xf>
    <xf numFmtId="0" fontId="3" fillId="3" borderId="7" xfId="0" applyFont="1" applyFill="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0" xfId="0" applyFont="1" applyAlignment="1">
      <alignment wrapText="1"/>
    </xf>
    <xf numFmtId="0" fontId="0" fillId="0" borderId="0" xfId="0" applyAlignment="1"/>
    <xf numFmtId="0" fontId="1" fillId="0" borderId="0" xfId="0" applyFont="1" applyAlignment="1">
      <alignment vertical="top" wrapText="1"/>
    </xf>
    <xf numFmtId="0" fontId="0" fillId="0" borderId="0" xfId="0" applyAlignment="1">
      <alignment vertical="top"/>
    </xf>
    <xf numFmtId="0" fontId="0" fillId="0" borderId="0" xfId="0" applyAlignment="1">
      <alignment wrapText="1"/>
    </xf>
    <xf numFmtId="0" fontId="0" fillId="0" borderId="0" xfId="0" applyAlignment="1" applyProtection="1">
      <alignment horizontal="left" vertical="top"/>
    </xf>
    <xf numFmtId="0" fontId="1" fillId="0" borderId="0" xfId="0" applyFont="1" applyFill="1" applyAlignment="1">
      <alignment wrapText="1"/>
    </xf>
    <xf numFmtId="0" fontId="6" fillId="8" borderId="0" xfId="0" applyFont="1" applyFill="1" applyBorder="1" applyAlignment="1" applyProtection="1">
      <alignment horizontal="left" vertical="top" wrapText="1"/>
    </xf>
    <xf numFmtId="0" fontId="5" fillId="9" borderId="0" xfId="0" applyFont="1" applyFill="1"/>
    <xf numFmtId="0" fontId="1" fillId="9" borderId="0" xfId="0" applyFont="1" applyFill="1"/>
    <xf numFmtId="0" fontId="7" fillId="9" borderId="0" xfId="0" applyFont="1" applyFill="1" applyBorder="1" applyAlignment="1">
      <alignment horizontal="left" vertical="top"/>
    </xf>
    <xf numFmtId="0" fontId="2" fillId="8" borderId="9" xfId="0" applyFont="1" applyFill="1" applyBorder="1" applyAlignment="1">
      <alignment horizontal="center" textRotation="45"/>
    </xf>
    <xf numFmtId="0" fontId="2" fillId="8" borderId="5" xfId="0" applyFont="1" applyFill="1" applyBorder="1" applyAlignment="1">
      <alignment horizontal="center" textRotation="45"/>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230876</xdr:colOff>
      <xdr:row>6</xdr:row>
      <xdr:rowOff>227142</xdr:rowOff>
    </xdr:from>
    <xdr:to>
      <xdr:col>12</xdr:col>
      <xdr:colOff>71214</xdr:colOff>
      <xdr:row>7</xdr:row>
      <xdr:rowOff>1778236</xdr:rowOff>
    </xdr:to>
    <xdr:sp macro="" textlink="">
      <xdr:nvSpPr>
        <xdr:cNvPr id="4" name="Right Triangle 3">
          <a:extLst>
            <a:ext uri="{FF2B5EF4-FFF2-40B4-BE49-F238E27FC236}">
              <a16:creationId xmlns:a16="http://schemas.microsoft.com/office/drawing/2014/main" id="{5AB18B65-7FD2-42E4-B10C-3B13B84CAB8B}"/>
            </a:ext>
          </a:extLst>
        </xdr:cNvPr>
        <xdr:cNvSpPr/>
      </xdr:nvSpPr>
      <xdr:spPr>
        <a:xfrm rot="5555408">
          <a:off x="10175382" y="1441540"/>
          <a:ext cx="1814863" cy="1759992"/>
        </a:xfrm>
        <a:prstGeom prst="rtTriangle">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C8F1-DCFB-4464-94FF-A7992CE5C995}">
  <dimension ref="A1:T354"/>
  <sheetViews>
    <sheetView tabSelected="1" topLeftCell="A7" zoomScale="130" zoomScaleNormal="130" workbookViewId="0">
      <pane ySplit="2" topLeftCell="A9" activePane="bottomLeft" state="frozen"/>
      <selection activeCell="A7" sqref="A7"/>
      <selection pane="bottomLeft" activeCell="J11" sqref="J11"/>
    </sheetView>
  </sheetViews>
  <sheetFormatPr defaultColWidth="9.140625" defaultRowHeight="15.75" x14ac:dyDescent="0.25"/>
  <cols>
    <col min="1" max="1" width="10.140625" style="46" customWidth="1"/>
    <col min="2" max="2" width="110.7109375" style="46" customWidth="1"/>
    <col min="3" max="3" width="12.85546875" style="36" bestFit="1" customWidth="1"/>
    <col min="4" max="7" width="5.28515625" style="12" bestFit="1" customWidth="1"/>
    <col min="8" max="8" width="4.5703125" style="1" hidden="1" customWidth="1"/>
    <col min="9" max="9" width="5.28515625" style="20" customWidth="1"/>
    <col min="10" max="10" width="9.140625" style="1"/>
    <col min="11" max="11" width="10.5703125" style="1" hidden="1" customWidth="1"/>
    <col min="12" max="12" width="9.140625" style="1" customWidth="1"/>
    <col min="13" max="13" width="19.42578125" style="1" customWidth="1"/>
    <col min="14" max="14" width="2.140625" style="1" customWidth="1"/>
    <col min="15" max="16" width="9.140625" style="1"/>
    <col min="17" max="17" width="15.28515625" style="1" customWidth="1"/>
    <col min="18" max="16384" width="9.140625" style="1"/>
  </cols>
  <sheetData>
    <row r="1" spans="1:20" x14ac:dyDescent="0.25">
      <c r="A1" s="38" t="s">
        <v>657</v>
      </c>
      <c r="B1" s="39"/>
      <c r="C1" s="28"/>
      <c r="D1" s="28"/>
      <c r="E1" s="28"/>
      <c r="F1" s="28"/>
      <c r="G1" s="28"/>
    </row>
    <row r="2" spans="1:20" x14ac:dyDescent="0.25">
      <c r="A2" s="40" t="s">
        <v>662</v>
      </c>
      <c r="B2" s="41"/>
    </row>
    <row r="3" spans="1:20" x14ac:dyDescent="0.25">
      <c r="A3" s="42" t="s">
        <v>661</v>
      </c>
      <c r="B3" s="43"/>
    </row>
    <row r="4" spans="1:20" x14ac:dyDescent="0.25">
      <c r="A4" s="42" t="s">
        <v>660</v>
      </c>
      <c r="B4" s="43"/>
    </row>
    <row r="5" spans="1:20" x14ac:dyDescent="0.25">
      <c r="A5" s="42" t="s">
        <v>659</v>
      </c>
      <c r="B5" s="43"/>
    </row>
    <row r="6" spans="1:20" x14ac:dyDescent="0.25">
      <c r="A6" s="44" t="s">
        <v>658</v>
      </c>
      <c r="B6" s="45"/>
    </row>
    <row r="7" spans="1:20" ht="21.75" thickBot="1" x14ac:dyDescent="0.4">
      <c r="A7" s="48" t="s">
        <v>665</v>
      </c>
      <c r="B7" s="49"/>
      <c r="C7" s="27"/>
      <c r="D7" s="27"/>
      <c r="E7" s="27"/>
      <c r="F7" s="27"/>
      <c r="G7" s="27"/>
      <c r="I7" s="73"/>
      <c r="J7" s="74"/>
      <c r="K7" s="74"/>
      <c r="L7" s="74"/>
      <c r="M7" s="74"/>
      <c r="N7" s="74"/>
    </row>
    <row r="8" spans="1:20" ht="236.25" customHeight="1" thickBot="1" x14ac:dyDescent="0.3">
      <c r="A8" s="72" t="s">
        <v>666</v>
      </c>
      <c r="B8" s="70"/>
      <c r="C8" s="75"/>
      <c r="D8" s="76" t="s">
        <v>0</v>
      </c>
      <c r="E8" s="77" t="s">
        <v>1</v>
      </c>
      <c r="F8" s="76" t="s">
        <v>2</v>
      </c>
      <c r="G8" s="76" t="s">
        <v>3</v>
      </c>
      <c r="R8" s="23"/>
      <c r="S8" s="24"/>
      <c r="T8" s="24"/>
    </row>
    <row r="9" spans="1:20" x14ac:dyDescent="0.25">
      <c r="A9" s="50" t="s">
        <v>4</v>
      </c>
      <c r="B9" s="51" t="s">
        <v>5</v>
      </c>
      <c r="C9" s="37"/>
      <c r="D9" s="29"/>
      <c r="E9" s="29"/>
      <c r="F9" s="29"/>
      <c r="G9" s="29"/>
      <c r="R9" s="23"/>
      <c r="S9" s="24"/>
      <c r="T9" s="24"/>
    </row>
    <row r="10" spans="1:20" ht="31.5" customHeight="1" x14ac:dyDescent="0.25">
      <c r="A10" s="52" t="s">
        <v>6</v>
      </c>
      <c r="B10" s="47" t="s">
        <v>7</v>
      </c>
      <c r="C10" s="2"/>
      <c r="D10" s="25"/>
      <c r="E10" s="25"/>
      <c r="F10" s="25"/>
      <c r="G10" s="25"/>
      <c r="H10" s="1">
        <f>IF(COUNTA(D10:G10)&gt;1,"Too many selections, please review!",IF(OR($D10="X",$D10="x"),0,IF(OR($E10="X",$E10="x"),1,IF(OR($F10="X",$F10="x"),2,IF(OR($G10="X",$G10="x"),3,0)))))</f>
        <v>0</v>
      </c>
      <c r="I10" s="20">
        <f>H10</f>
        <v>0</v>
      </c>
      <c r="K10" s="1" t="b">
        <f t="shared" ref="K10:K22" si="0">_xlfn.ISFORMULA(I10)</f>
        <v>1</v>
      </c>
      <c r="R10" s="23"/>
      <c r="S10" s="24"/>
      <c r="T10" s="24"/>
    </row>
    <row r="11" spans="1:20" ht="31.5" x14ac:dyDescent="0.25">
      <c r="A11" s="52" t="s">
        <v>8</v>
      </c>
      <c r="B11" s="47" t="s">
        <v>9</v>
      </c>
      <c r="C11" s="2"/>
      <c r="D11" s="25"/>
      <c r="E11" s="25"/>
      <c r="F11" s="25"/>
      <c r="G11" s="25"/>
      <c r="H11" s="1">
        <f t="shared" ref="H11:H21" si="1">IF(COUNTA(D11:G11)&gt;1,"Too many selections, please review!",IF(OR($D11="X",$D11="x"),0,IF(OR($E11="X",$E11="x"),1,IF(OR($F11="X",$F11="x"),2,IF(OR($G11="X",$G11="x"),3,0)))))</f>
        <v>0</v>
      </c>
      <c r="I11" s="20">
        <f t="shared" ref="I11:I21" si="2">H11</f>
        <v>0</v>
      </c>
      <c r="K11" s="1" t="b">
        <f t="shared" si="0"/>
        <v>1</v>
      </c>
    </row>
    <row r="12" spans="1:20" ht="31.5" x14ac:dyDescent="0.25">
      <c r="A12" s="52" t="s">
        <v>10</v>
      </c>
      <c r="B12" s="47" t="s">
        <v>11</v>
      </c>
      <c r="C12" s="2"/>
      <c r="D12" s="25"/>
      <c r="E12" s="25"/>
      <c r="F12" s="25"/>
      <c r="G12" s="25"/>
      <c r="H12" s="1">
        <f t="shared" si="1"/>
        <v>0</v>
      </c>
      <c r="I12" s="20">
        <f t="shared" si="2"/>
        <v>0</v>
      </c>
      <c r="K12" s="1" t="b">
        <f t="shared" si="0"/>
        <v>1</v>
      </c>
    </row>
    <row r="13" spans="1:20" ht="47.25" x14ac:dyDescent="0.25">
      <c r="A13" s="52" t="s">
        <v>12</v>
      </c>
      <c r="B13" s="47" t="s">
        <v>13</v>
      </c>
      <c r="C13" s="2"/>
      <c r="D13" s="25"/>
      <c r="E13" s="25"/>
      <c r="F13" s="25"/>
      <c r="G13" s="25"/>
      <c r="H13" s="1">
        <f t="shared" si="1"/>
        <v>0</v>
      </c>
      <c r="I13" s="20">
        <f t="shared" si="2"/>
        <v>0</v>
      </c>
      <c r="K13" s="1" t="b">
        <f t="shared" si="0"/>
        <v>1</v>
      </c>
    </row>
    <row r="14" spans="1:20" x14ac:dyDescent="0.25">
      <c r="A14" s="52" t="s">
        <v>14</v>
      </c>
      <c r="B14" s="47" t="s">
        <v>15</v>
      </c>
      <c r="C14" s="2"/>
      <c r="D14" s="25"/>
      <c r="E14" s="25"/>
      <c r="F14" s="25"/>
      <c r="G14" s="25"/>
      <c r="H14" s="1">
        <f t="shared" si="1"/>
        <v>0</v>
      </c>
      <c r="I14" s="20">
        <f t="shared" si="2"/>
        <v>0</v>
      </c>
      <c r="K14" s="1" t="b">
        <f t="shared" si="0"/>
        <v>1</v>
      </c>
    </row>
    <row r="15" spans="1:20" x14ac:dyDescent="0.25">
      <c r="A15" s="52" t="s">
        <v>16</v>
      </c>
      <c r="B15" s="47" t="s">
        <v>17</v>
      </c>
      <c r="C15" s="2"/>
      <c r="D15" s="25"/>
      <c r="E15" s="25"/>
      <c r="F15" s="25"/>
      <c r="G15" s="25"/>
      <c r="H15" s="1">
        <f t="shared" si="1"/>
        <v>0</v>
      </c>
      <c r="I15" s="20">
        <f t="shared" si="2"/>
        <v>0</v>
      </c>
      <c r="K15" s="1" t="b">
        <f t="shared" si="0"/>
        <v>1</v>
      </c>
    </row>
    <row r="16" spans="1:20" ht="31.5" x14ac:dyDescent="0.25">
      <c r="A16" s="52" t="s">
        <v>18</v>
      </c>
      <c r="B16" s="47" t="s">
        <v>19</v>
      </c>
      <c r="C16" s="2"/>
      <c r="D16" s="25"/>
      <c r="E16" s="25"/>
      <c r="F16" s="25"/>
      <c r="G16" s="25"/>
      <c r="H16" s="1">
        <f t="shared" si="1"/>
        <v>0</v>
      </c>
      <c r="I16" s="20">
        <f t="shared" si="2"/>
        <v>0</v>
      </c>
      <c r="K16" s="1" t="b">
        <f t="shared" si="0"/>
        <v>1</v>
      </c>
    </row>
    <row r="17" spans="1:14" ht="31.5" x14ac:dyDescent="0.25">
      <c r="A17" s="52" t="s">
        <v>20</v>
      </c>
      <c r="B17" s="47" t="s">
        <v>21</v>
      </c>
      <c r="C17" s="2"/>
      <c r="D17" s="25"/>
      <c r="E17" s="25"/>
      <c r="F17" s="25"/>
      <c r="G17" s="25"/>
      <c r="H17" s="1">
        <f t="shared" si="1"/>
        <v>0</v>
      </c>
      <c r="I17" s="20">
        <f t="shared" si="2"/>
        <v>0</v>
      </c>
      <c r="K17" s="1" t="b">
        <f t="shared" si="0"/>
        <v>1</v>
      </c>
    </row>
    <row r="18" spans="1:14" x14ac:dyDescent="0.25">
      <c r="A18" s="52" t="s">
        <v>22</v>
      </c>
      <c r="B18" s="47" t="s">
        <v>23</v>
      </c>
      <c r="C18" s="2"/>
      <c r="D18" s="25"/>
      <c r="E18" s="25"/>
      <c r="F18" s="25"/>
      <c r="G18" s="25"/>
      <c r="H18" s="1">
        <f t="shared" si="1"/>
        <v>0</v>
      </c>
      <c r="I18" s="20">
        <f t="shared" si="2"/>
        <v>0</v>
      </c>
      <c r="K18" s="1" t="b">
        <f t="shared" si="0"/>
        <v>1</v>
      </c>
    </row>
    <row r="19" spans="1:14" x14ac:dyDescent="0.25">
      <c r="A19" s="52" t="s">
        <v>24</v>
      </c>
      <c r="B19" s="47" t="s">
        <v>25</v>
      </c>
      <c r="C19" s="2"/>
      <c r="D19" s="25"/>
      <c r="E19" s="25"/>
      <c r="F19" s="25"/>
      <c r="G19" s="25"/>
      <c r="H19" s="1">
        <f t="shared" si="1"/>
        <v>0</v>
      </c>
      <c r="I19" s="20">
        <f t="shared" si="2"/>
        <v>0</v>
      </c>
      <c r="K19" s="1" t="b">
        <f t="shared" si="0"/>
        <v>1</v>
      </c>
      <c r="M19" s="67" t="s">
        <v>664</v>
      </c>
      <c r="N19" s="68"/>
    </row>
    <row r="20" spans="1:14" ht="15.75" customHeight="1" x14ac:dyDescent="0.25">
      <c r="A20" s="52" t="s">
        <v>26</v>
      </c>
      <c r="B20" s="47" t="s">
        <v>27</v>
      </c>
      <c r="C20" s="2"/>
      <c r="D20" s="25"/>
      <c r="E20" s="25"/>
      <c r="F20" s="25"/>
      <c r="G20" s="25"/>
      <c r="H20" s="1">
        <f t="shared" si="1"/>
        <v>0</v>
      </c>
      <c r="I20" s="20">
        <f t="shared" si="2"/>
        <v>0</v>
      </c>
      <c r="K20" s="1" t="b">
        <f t="shared" si="0"/>
        <v>1</v>
      </c>
      <c r="M20" s="68"/>
      <c r="N20" s="68"/>
    </row>
    <row r="21" spans="1:14" x14ac:dyDescent="0.25">
      <c r="A21" s="52" t="s">
        <v>28</v>
      </c>
      <c r="B21" s="47" t="s">
        <v>29</v>
      </c>
      <c r="C21" s="35"/>
      <c r="D21" s="25"/>
      <c r="E21" s="25"/>
      <c r="F21" s="25"/>
      <c r="G21" s="25"/>
      <c r="H21" s="1">
        <f t="shared" si="1"/>
        <v>0</v>
      </c>
      <c r="I21" s="20">
        <f t="shared" si="2"/>
        <v>0</v>
      </c>
      <c r="K21" s="1" t="b">
        <f t="shared" si="0"/>
        <v>1</v>
      </c>
      <c r="M21" s="68"/>
      <c r="N21" s="68"/>
    </row>
    <row r="22" spans="1:14" x14ac:dyDescent="0.25">
      <c r="A22" s="52"/>
      <c r="B22" s="53"/>
      <c r="C22" s="3"/>
      <c r="D22" s="26"/>
      <c r="E22" s="25"/>
      <c r="F22" s="25"/>
      <c r="G22" s="25"/>
      <c r="H22" s="7">
        <f>SUM(H$10:H$21)</f>
        <v>0</v>
      </c>
      <c r="I22" s="21">
        <f>H22</f>
        <v>0</v>
      </c>
      <c r="J22" s="11">
        <f>H22/(3*COUNTA(A$10:A$21))</f>
        <v>0</v>
      </c>
      <c r="K22" s="1" t="b">
        <f t="shared" si="0"/>
        <v>1</v>
      </c>
      <c r="M22" s="68"/>
      <c r="N22" s="68"/>
    </row>
    <row r="23" spans="1:14" x14ac:dyDescent="0.25">
      <c r="A23" s="54" t="s">
        <v>30</v>
      </c>
      <c r="B23" s="55" t="s">
        <v>31</v>
      </c>
      <c r="C23" s="32"/>
      <c r="D23" s="30"/>
      <c r="E23" s="30"/>
      <c r="F23" s="30"/>
      <c r="G23" s="31"/>
    </row>
    <row r="24" spans="1:14" x14ac:dyDescent="0.25">
      <c r="A24" s="52" t="s">
        <v>32</v>
      </c>
      <c r="B24" s="56" t="s">
        <v>33</v>
      </c>
      <c r="C24" s="3"/>
      <c r="D24" s="26"/>
      <c r="E24" s="25"/>
      <c r="F24" s="25"/>
      <c r="G24" s="25"/>
      <c r="H24" s="1">
        <f t="shared" ref="H24:H40" si="3">IF(COUNTA(D24:G24)&gt;1,"Too many selections, please review!",IF(OR($D24="X",$D24="x"),0,IF(OR($E24="X",$E24="x"),1,IF(OR($F24="X",$F24="x"),2,IF(OR($G24="X",$G24="x"),3,0)))))</f>
        <v>0</v>
      </c>
      <c r="I24" s="20">
        <f t="shared" ref="I24:I41" si="4">H24</f>
        <v>0</v>
      </c>
      <c r="K24" s="1" t="b">
        <f t="shared" ref="K24:K41" si="5">_xlfn.ISFORMULA(I24)</f>
        <v>1</v>
      </c>
    </row>
    <row r="25" spans="1:14" x14ac:dyDescent="0.25">
      <c r="A25" s="52" t="s">
        <v>34</v>
      </c>
      <c r="B25" s="56" t="s">
        <v>35</v>
      </c>
      <c r="C25" s="3"/>
      <c r="D25" s="26"/>
      <c r="E25" s="25"/>
      <c r="F25" s="25"/>
      <c r="G25" s="25"/>
      <c r="H25" s="1">
        <f t="shared" si="3"/>
        <v>0</v>
      </c>
      <c r="I25" s="20">
        <f t="shared" si="4"/>
        <v>0</v>
      </c>
      <c r="K25" s="1" t="b">
        <f t="shared" si="5"/>
        <v>1</v>
      </c>
    </row>
    <row r="26" spans="1:14" x14ac:dyDescent="0.25">
      <c r="A26" s="52" t="s">
        <v>36</v>
      </c>
      <c r="B26" s="56" t="s">
        <v>37</v>
      </c>
      <c r="C26" s="3"/>
      <c r="D26" s="26"/>
      <c r="E26" s="25"/>
      <c r="F26" s="25"/>
      <c r="G26" s="25"/>
      <c r="H26" s="1">
        <f t="shared" si="3"/>
        <v>0</v>
      </c>
      <c r="I26" s="20">
        <f t="shared" si="4"/>
        <v>0</v>
      </c>
      <c r="K26" s="1" t="b">
        <f t="shared" si="5"/>
        <v>1</v>
      </c>
    </row>
    <row r="27" spans="1:14" x14ac:dyDescent="0.25">
      <c r="A27" s="52" t="s">
        <v>38</v>
      </c>
      <c r="B27" s="56" t="s">
        <v>39</v>
      </c>
      <c r="C27" s="3"/>
      <c r="D27" s="26"/>
      <c r="E27" s="25"/>
      <c r="F27" s="25"/>
      <c r="G27" s="25"/>
      <c r="H27" s="1">
        <f t="shared" si="3"/>
        <v>0</v>
      </c>
      <c r="I27" s="20">
        <f t="shared" si="4"/>
        <v>0</v>
      </c>
      <c r="K27" s="1" t="b">
        <f t="shared" si="5"/>
        <v>1</v>
      </c>
    </row>
    <row r="28" spans="1:14" x14ac:dyDescent="0.25">
      <c r="A28" s="52" t="s">
        <v>40</v>
      </c>
      <c r="B28" s="56" t="s">
        <v>41</v>
      </c>
      <c r="C28" s="3"/>
      <c r="D28" s="26"/>
      <c r="E28" s="25"/>
      <c r="F28" s="25"/>
      <c r="G28" s="25"/>
      <c r="H28" s="1">
        <f t="shared" si="3"/>
        <v>0</v>
      </c>
      <c r="I28" s="20">
        <f t="shared" si="4"/>
        <v>0</v>
      </c>
      <c r="K28" s="1" t="b">
        <f t="shared" si="5"/>
        <v>1</v>
      </c>
    </row>
    <row r="29" spans="1:14" x14ac:dyDescent="0.25">
      <c r="A29" s="52" t="s">
        <v>42</v>
      </c>
      <c r="B29" s="56" t="s">
        <v>43</v>
      </c>
      <c r="C29" s="3"/>
      <c r="D29" s="26"/>
      <c r="E29" s="25"/>
      <c r="F29" s="25"/>
      <c r="G29" s="25"/>
      <c r="H29" s="1">
        <f t="shared" si="3"/>
        <v>0</v>
      </c>
      <c r="I29" s="20">
        <f t="shared" si="4"/>
        <v>0</v>
      </c>
      <c r="K29" s="1" t="b">
        <f t="shared" si="5"/>
        <v>1</v>
      </c>
    </row>
    <row r="30" spans="1:14" x14ac:dyDescent="0.25">
      <c r="A30" s="52" t="s">
        <v>44</v>
      </c>
      <c r="B30" s="56" t="s">
        <v>45</v>
      </c>
      <c r="C30" s="3"/>
      <c r="D30" s="26"/>
      <c r="E30" s="25"/>
      <c r="F30" s="25"/>
      <c r="G30" s="25"/>
      <c r="H30" s="1">
        <f t="shared" si="3"/>
        <v>0</v>
      </c>
      <c r="I30" s="20">
        <f t="shared" si="4"/>
        <v>0</v>
      </c>
      <c r="K30" s="1" t="b">
        <f t="shared" si="5"/>
        <v>1</v>
      </c>
    </row>
    <row r="31" spans="1:14" x14ac:dyDescent="0.25">
      <c r="A31" s="52" t="s">
        <v>46</v>
      </c>
      <c r="B31" s="56" t="s">
        <v>47</v>
      </c>
      <c r="C31" s="3"/>
      <c r="D31" s="26"/>
      <c r="E31" s="25"/>
      <c r="F31" s="25"/>
      <c r="G31" s="25"/>
      <c r="H31" s="1">
        <f t="shared" si="3"/>
        <v>0</v>
      </c>
      <c r="I31" s="20">
        <f t="shared" si="4"/>
        <v>0</v>
      </c>
      <c r="K31" s="1" t="b">
        <f t="shared" si="5"/>
        <v>1</v>
      </c>
    </row>
    <row r="32" spans="1:14" ht="31.5" x14ac:dyDescent="0.25">
      <c r="A32" s="52" t="s">
        <v>48</v>
      </c>
      <c r="B32" s="56" t="s">
        <v>49</v>
      </c>
      <c r="C32" s="3"/>
      <c r="D32" s="26"/>
      <c r="E32" s="25"/>
      <c r="F32" s="25"/>
      <c r="G32" s="25"/>
      <c r="H32" s="1">
        <f t="shared" si="3"/>
        <v>0</v>
      </c>
      <c r="I32" s="20">
        <f t="shared" si="4"/>
        <v>0</v>
      </c>
      <c r="K32" s="1" t="b">
        <f t="shared" si="5"/>
        <v>1</v>
      </c>
    </row>
    <row r="33" spans="1:17" ht="31.5" x14ac:dyDescent="0.25">
      <c r="A33" s="52" t="s">
        <v>50</v>
      </c>
      <c r="B33" s="56" t="s">
        <v>51</v>
      </c>
      <c r="C33" s="3"/>
      <c r="D33" s="26"/>
      <c r="E33" s="25"/>
      <c r="F33" s="25"/>
      <c r="G33" s="25"/>
      <c r="H33" s="1">
        <f t="shared" si="3"/>
        <v>0</v>
      </c>
      <c r="I33" s="20">
        <f t="shared" si="4"/>
        <v>0</v>
      </c>
      <c r="K33" s="1" t="b">
        <f t="shared" si="5"/>
        <v>1</v>
      </c>
    </row>
    <row r="34" spans="1:17" ht="31.5" x14ac:dyDescent="0.25">
      <c r="A34" s="52" t="s">
        <v>52</v>
      </c>
      <c r="B34" s="56" t="s">
        <v>53</v>
      </c>
      <c r="C34" s="3"/>
      <c r="D34" s="26"/>
      <c r="E34" s="25"/>
      <c r="F34" s="25"/>
      <c r="G34" s="25"/>
      <c r="H34" s="1">
        <f t="shared" si="3"/>
        <v>0</v>
      </c>
      <c r="I34" s="20">
        <f t="shared" si="4"/>
        <v>0</v>
      </c>
      <c r="K34" s="1" t="b">
        <f t="shared" si="5"/>
        <v>1</v>
      </c>
    </row>
    <row r="35" spans="1:17" x14ac:dyDescent="0.25">
      <c r="A35" s="52" t="s">
        <v>54</v>
      </c>
      <c r="B35" s="56" t="s">
        <v>55</v>
      </c>
      <c r="C35" s="2"/>
      <c r="D35" s="26"/>
      <c r="E35" s="25"/>
      <c r="F35" s="25"/>
      <c r="G35" s="25"/>
      <c r="H35" s="1">
        <f t="shared" si="3"/>
        <v>0</v>
      </c>
      <c r="I35" s="20">
        <f t="shared" si="4"/>
        <v>0</v>
      </c>
      <c r="K35" s="1" t="b">
        <f t="shared" si="5"/>
        <v>1</v>
      </c>
    </row>
    <row r="36" spans="1:17" ht="31.5" x14ac:dyDescent="0.25">
      <c r="A36" s="52" t="s">
        <v>56</v>
      </c>
      <c r="B36" s="56" t="s">
        <v>57</v>
      </c>
      <c r="C36" s="2"/>
      <c r="D36" s="26"/>
      <c r="E36" s="25"/>
      <c r="F36" s="25"/>
      <c r="G36" s="25"/>
      <c r="H36" s="1">
        <f t="shared" si="3"/>
        <v>0</v>
      </c>
      <c r="I36" s="20">
        <f t="shared" si="4"/>
        <v>0</v>
      </c>
      <c r="K36" s="1" t="b">
        <f t="shared" si="5"/>
        <v>1</v>
      </c>
    </row>
    <row r="37" spans="1:17" ht="47.25" x14ac:dyDescent="0.25">
      <c r="A37" s="52" t="s">
        <v>58</v>
      </c>
      <c r="B37" s="47" t="s">
        <v>59</v>
      </c>
      <c r="C37" s="2"/>
      <c r="D37" s="26"/>
      <c r="E37" s="25"/>
      <c r="F37" s="25"/>
      <c r="G37" s="25"/>
      <c r="H37" s="1">
        <f t="shared" si="3"/>
        <v>0</v>
      </c>
      <c r="I37" s="20">
        <f t="shared" si="4"/>
        <v>0</v>
      </c>
      <c r="K37" s="1" t="b">
        <f t="shared" si="5"/>
        <v>1</v>
      </c>
    </row>
    <row r="38" spans="1:17" ht="31.5" x14ac:dyDescent="0.25">
      <c r="A38" s="52" t="s">
        <v>60</v>
      </c>
      <c r="B38" s="47" t="s">
        <v>61</v>
      </c>
      <c r="C38" s="2"/>
      <c r="D38" s="26"/>
      <c r="E38" s="25"/>
      <c r="F38" s="25"/>
      <c r="G38" s="25"/>
      <c r="H38" s="1">
        <f t="shared" si="3"/>
        <v>0</v>
      </c>
      <c r="I38" s="20">
        <f t="shared" si="4"/>
        <v>0</v>
      </c>
      <c r="K38" s="1" t="b">
        <f t="shared" si="5"/>
        <v>1</v>
      </c>
    </row>
    <row r="39" spans="1:17" ht="31.5" x14ac:dyDescent="0.25">
      <c r="A39" s="52" t="s">
        <v>62</v>
      </c>
      <c r="B39" s="47" t="s">
        <v>63</v>
      </c>
      <c r="C39" s="2"/>
      <c r="D39" s="26"/>
      <c r="E39" s="25"/>
      <c r="F39" s="25"/>
      <c r="G39" s="25"/>
      <c r="H39" s="1">
        <f t="shared" si="3"/>
        <v>0</v>
      </c>
      <c r="I39" s="20">
        <f t="shared" si="4"/>
        <v>0</v>
      </c>
      <c r="K39" s="1" t="b">
        <f t="shared" si="5"/>
        <v>1</v>
      </c>
      <c r="M39" s="65" t="s">
        <v>664</v>
      </c>
      <c r="N39" s="65"/>
      <c r="Q39" s="65"/>
    </row>
    <row r="40" spans="1:17" ht="31.5" x14ac:dyDescent="0.25">
      <c r="A40" s="52" t="s">
        <v>64</v>
      </c>
      <c r="B40" s="47" t="s">
        <v>65</v>
      </c>
      <c r="C40" s="2"/>
      <c r="D40" s="26"/>
      <c r="E40" s="25"/>
      <c r="F40" s="25"/>
      <c r="G40" s="25"/>
      <c r="H40" s="1">
        <f t="shared" si="3"/>
        <v>0</v>
      </c>
      <c r="I40" s="20">
        <f t="shared" si="4"/>
        <v>0</v>
      </c>
      <c r="K40" s="1" t="b">
        <f t="shared" si="5"/>
        <v>1</v>
      </c>
      <c r="M40" s="65"/>
      <c r="N40" s="65"/>
      <c r="Q40" s="66"/>
    </row>
    <row r="41" spans="1:17" ht="15.75" customHeight="1" x14ac:dyDescent="0.25">
      <c r="A41" s="52"/>
      <c r="B41" s="53"/>
      <c r="C41" s="8"/>
      <c r="D41" s="17"/>
      <c r="E41" s="18"/>
      <c r="F41" s="18"/>
      <c r="G41" s="18"/>
      <c r="H41" s="7">
        <f>SUM(H$24:H$40)</f>
        <v>0</v>
      </c>
      <c r="I41" s="21">
        <f t="shared" si="4"/>
        <v>0</v>
      </c>
      <c r="J41" s="11">
        <f>H41/(3*COUNTA(A$24:A$40))</f>
        <v>0</v>
      </c>
      <c r="K41" s="1" t="b">
        <f t="shared" si="5"/>
        <v>1</v>
      </c>
      <c r="M41" s="65"/>
      <c r="N41" s="65"/>
      <c r="Q41" s="66"/>
    </row>
    <row r="42" spans="1:17" ht="15.75" customHeight="1" x14ac:dyDescent="0.25">
      <c r="A42" s="57" t="s">
        <v>66</v>
      </c>
      <c r="B42" s="55" t="s">
        <v>67</v>
      </c>
      <c r="C42" s="32"/>
      <c r="D42" s="32"/>
      <c r="E42" s="32"/>
      <c r="F42" s="32"/>
      <c r="G42" s="32"/>
    </row>
    <row r="43" spans="1:17" x14ac:dyDescent="0.25">
      <c r="A43" s="47" t="s">
        <v>68</v>
      </c>
      <c r="B43" s="47" t="s">
        <v>69</v>
      </c>
      <c r="C43" s="2"/>
      <c r="D43" s="26"/>
      <c r="E43" s="25"/>
      <c r="F43" s="25"/>
      <c r="G43" s="25"/>
      <c r="H43" s="1">
        <f t="shared" ref="H43:H48" si="6">IF(COUNTA(D43:G43)&gt;1,"Too many selections, please review!",IF(OR($D43="X",$D43="x"),0,IF(OR($E43="X",$E43="x"),1,IF(OR($F43="X",$F43="x"),2,IF(OR($G43="X",$G43="x"),3,0)))))</f>
        <v>0</v>
      </c>
      <c r="I43" s="20">
        <f t="shared" ref="I43:I49" si="7">H43</f>
        <v>0</v>
      </c>
      <c r="K43" s="1" t="b">
        <f t="shared" ref="K43:K49" si="8">_xlfn.ISFORMULA(I43)</f>
        <v>1</v>
      </c>
    </row>
    <row r="44" spans="1:17" x14ac:dyDescent="0.25">
      <c r="A44" s="47" t="s">
        <v>70</v>
      </c>
      <c r="B44" s="47" t="s">
        <v>71</v>
      </c>
      <c r="C44" s="2"/>
      <c r="D44" s="26"/>
      <c r="E44" s="25"/>
      <c r="F44" s="25"/>
      <c r="G44" s="25"/>
      <c r="H44" s="1">
        <f t="shared" si="6"/>
        <v>0</v>
      </c>
      <c r="I44" s="20">
        <f t="shared" si="7"/>
        <v>0</v>
      </c>
      <c r="K44" s="1" t="b">
        <f t="shared" si="8"/>
        <v>1</v>
      </c>
    </row>
    <row r="45" spans="1:17" x14ac:dyDescent="0.25">
      <c r="A45" s="47" t="s">
        <v>72</v>
      </c>
      <c r="B45" s="58" t="s">
        <v>73</v>
      </c>
      <c r="C45" s="4"/>
      <c r="D45" s="26"/>
      <c r="E45" s="25"/>
      <c r="F45" s="25"/>
      <c r="G45" s="25"/>
      <c r="H45" s="1">
        <f t="shared" si="6"/>
        <v>0</v>
      </c>
      <c r="I45" s="20">
        <f t="shared" si="7"/>
        <v>0</v>
      </c>
      <c r="K45" s="1" t="b">
        <f t="shared" si="8"/>
        <v>1</v>
      </c>
    </row>
    <row r="46" spans="1:17" x14ac:dyDescent="0.25">
      <c r="A46" s="47" t="s">
        <v>74</v>
      </c>
      <c r="B46" s="58" t="s">
        <v>75</v>
      </c>
      <c r="C46" s="4"/>
      <c r="D46" s="26"/>
      <c r="E46" s="25"/>
      <c r="F46" s="25"/>
      <c r="G46" s="25"/>
      <c r="H46" s="1">
        <f t="shared" si="6"/>
        <v>0</v>
      </c>
      <c r="I46" s="20">
        <f t="shared" si="7"/>
        <v>0</v>
      </c>
      <c r="K46" s="1" t="b">
        <f t="shared" si="8"/>
        <v>1</v>
      </c>
      <c r="M46" s="67"/>
      <c r="N46" s="68"/>
    </row>
    <row r="47" spans="1:17" ht="15.75" customHeight="1" x14ac:dyDescent="0.25">
      <c r="A47" s="47" t="s">
        <v>76</v>
      </c>
      <c r="B47" s="47" t="s">
        <v>77</v>
      </c>
      <c r="C47" s="2"/>
      <c r="D47" s="26"/>
      <c r="E47" s="25"/>
      <c r="F47" s="25"/>
      <c r="G47" s="25"/>
      <c r="H47" s="1">
        <f t="shared" si="6"/>
        <v>0</v>
      </c>
      <c r="I47" s="20">
        <f t="shared" si="7"/>
        <v>0</v>
      </c>
      <c r="K47" s="1" t="b">
        <f t="shared" si="8"/>
        <v>1</v>
      </c>
      <c r="M47" s="68"/>
      <c r="N47" s="68"/>
    </row>
    <row r="48" spans="1:17" x14ac:dyDescent="0.25">
      <c r="A48" s="47" t="s">
        <v>78</v>
      </c>
      <c r="B48" s="47" t="s">
        <v>79</v>
      </c>
      <c r="C48" s="2"/>
      <c r="D48" s="26"/>
      <c r="E48" s="25"/>
      <c r="F48" s="25"/>
      <c r="G48" s="25"/>
      <c r="H48" s="1">
        <f t="shared" si="6"/>
        <v>0</v>
      </c>
      <c r="I48" s="20">
        <f t="shared" si="7"/>
        <v>0</v>
      </c>
      <c r="K48" s="1" t="b">
        <f t="shared" si="8"/>
        <v>1</v>
      </c>
      <c r="M48" s="68"/>
      <c r="N48" s="68"/>
    </row>
    <row r="49" spans="1:14" ht="15.75" customHeight="1" x14ac:dyDescent="0.25">
      <c r="A49" s="47"/>
      <c r="B49" s="53"/>
      <c r="C49" s="8"/>
      <c r="D49" s="13"/>
      <c r="E49" s="14"/>
      <c r="F49" s="14"/>
      <c r="G49" s="14"/>
      <c r="H49" s="7">
        <f>SUM(H$43:H$48)</f>
        <v>0</v>
      </c>
      <c r="I49" s="21">
        <f t="shared" si="7"/>
        <v>0</v>
      </c>
      <c r="J49" s="11">
        <f>H49/(3*COUNTA(A$43:A$48))</f>
        <v>0</v>
      </c>
      <c r="K49" s="1" t="b">
        <f t="shared" si="8"/>
        <v>1</v>
      </c>
      <c r="M49" s="68"/>
      <c r="N49" s="68"/>
    </row>
    <row r="50" spans="1:14" x14ac:dyDescent="0.25">
      <c r="A50" s="57" t="s">
        <v>80</v>
      </c>
      <c r="B50" s="55" t="s">
        <v>81</v>
      </c>
      <c r="C50" s="32"/>
      <c r="D50" s="32"/>
      <c r="E50" s="32"/>
      <c r="F50" s="32"/>
      <c r="G50" s="32"/>
    </row>
    <row r="51" spans="1:14" x14ac:dyDescent="0.25">
      <c r="A51" s="47" t="s">
        <v>82</v>
      </c>
      <c r="B51" s="56" t="s">
        <v>83</v>
      </c>
      <c r="C51" s="3"/>
      <c r="D51" s="26"/>
      <c r="E51" s="25"/>
      <c r="F51" s="25"/>
      <c r="G51" s="25"/>
      <c r="H51" s="1">
        <f t="shared" ref="H51:H72" si="9">IF(COUNTA(D51:G51)&gt;1,"Too many selections, please review!",IF(OR($D51="X",$D51="x"),0,IF(OR($E51="X",$E51="x"),1,IF(OR($F51="X",$F51="x"),2,IF(OR($G51="X",$G51="x"),3,0)))))</f>
        <v>0</v>
      </c>
      <c r="I51" s="20">
        <f t="shared" ref="I51:I73" si="10">H51</f>
        <v>0</v>
      </c>
      <c r="K51" s="1" t="b">
        <f t="shared" ref="K51:K73" si="11">_xlfn.ISFORMULA(I51)</f>
        <v>1</v>
      </c>
    </row>
    <row r="52" spans="1:14" x14ac:dyDescent="0.25">
      <c r="A52" s="47" t="s">
        <v>84</v>
      </c>
      <c r="B52" s="56" t="s">
        <v>85</v>
      </c>
      <c r="C52" s="3"/>
      <c r="D52" s="26"/>
      <c r="E52" s="25"/>
      <c r="F52" s="25"/>
      <c r="G52" s="25"/>
      <c r="H52" s="1">
        <f t="shared" si="9"/>
        <v>0</v>
      </c>
      <c r="I52" s="20">
        <f t="shared" si="10"/>
        <v>0</v>
      </c>
      <c r="K52" s="1" t="b">
        <f t="shared" si="11"/>
        <v>1</v>
      </c>
    </row>
    <row r="53" spans="1:14" x14ac:dyDescent="0.25">
      <c r="A53" s="47" t="s">
        <v>86</v>
      </c>
      <c r="B53" s="56" t="s">
        <v>87</v>
      </c>
      <c r="C53" s="3"/>
      <c r="D53" s="26"/>
      <c r="E53" s="25"/>
      <c r="F53" s="25"/>
      <c r="G53" s="25"/>
      <c r="H53" s="1">
        <f t="shared" si="9"/>
        <v>0</v>
      </c>
      <c r="I53" s="20">
        <f t="shared" si="10"/>
        <v>0</v>
      </c>
      <c r="K53" s="1" t="b">
        <f t="shared" si="11"/>
        <v>1</v>
      </c>
    </row>
    <row r="54" spans="1:14" x14ac:dyDescent="0.25">
      <c r="A54" s="47" t="s">
        <v>88</v>
      </c>
      <c r="B54" s="56" t="s">
        <v>89</v>
      </c>
      <c r="C54" s="3"/>
      <c r="D54" s="26"/>
      <c r="E54" s="25"/>
      <c r="F54" s="25"/>
      <c r="G54" s="25"/>
      <c r="H54" s="1">
        <f t="shared" si="9"/>
        <v>0</v>
      </c>
      <c r="I54" s="20">
        <f t="shared" si="10"/>
        <v>0</v>
      </c>
      <c r="K54" s="1" t="b">
        <f t="shared" si="11"/>
        <v>1</v>
      </c>
    </row>
    <row r="55" spans="1:14" x14ac:dyDescent="0.25">
      <c r="A55" s="47" t="s">
        <v>90</v>
      </c>
      <c r="B55" s="56" t="s">
        <v>91</v>
      </c>
      <c r="C55" s="3"/>
      <c r="D55" s="26"/>
      <c r="E55" s="25"/>
      <c r="F55" s="25"/>
      <c r="G55" s="25"/>
      <c r="H55" s="1">
        <f t="shared" si="9"/>
        <v>0</v>
      </c>
      <c r="I55" s="20">
        <f t="shared" si="10"/>
        <v>0</v>
      </c>
      <c r="K55" s="1" t="b">
        <f t="shared" si="11"/>
        <v>1</v>
      </c>
    </row>
    <row r="56" spans="1:14" x14ac:dyDescent="0.25">
      <c r="A56" s="47" t="s">
        <v>92</v>
      </c>
      <c r="B56" s="56" t="s">
        <v>93</v>
      </c>
      <c r="C56" s="3"/>
      <c r="D56" s="26"/>
      <c r="E56" s="25"/>
      <c r="F56" s="25"/>
      <c r="G56" s="25"/>
      <c r="H56" s="1">
        <f t="shared" si="9"/>
        <v>0</v>
      </c>
      <c r="I56" s="20">
        <f t="shared" si="10"/>
        <v>0</v>
      </c>
      <c r="K56" s="1" t="b">
        <f t="shared" si="11"/>
        <v>1</v>
      </c>
    </row>
    <row r="57" spans="1:14" x14ac:dyDescent="0.25">
      <c r="A57" s="47" t="s">
        <v>94</v>
      </c>
      <c r="B57" s="56" t="s">
        <v>95</v>
      </c>
      <c r="C57" s="3"/>
      <c r="D57" s="26"/>
      <c r="E57" s="25"/>
      <c r="F57" s="25"/>
      <c r="G57" s="25"/>
      <c r="H57" s="1">
        <f t="shared" si="9"/>
        <v>0</v>
      </c>
      <c r="I57" s="20">
        <f t="shared" si="10"/>
        <v>0</v>
      </c>
      <c r="K57" s="1" t="b">
        <f t="shared" si="11"/>
        <v>1</v>
      </c>
    </row>
    <row r="58" spans="1:14" x14ac:dyDescent="0.25">
      <c r="A58" s="47" t="s">
        <v>96</v>
      </c>
      <c r="B58" s="56" t="s">
        <v>97</v>
      </c>
      <c r="C58" s="3"/>
      <c r="D58" s="26"/>
      <c r="E58" s="25"/>
      <c r="F58" s="25"/>
      <c r="G58" s="25"/>
      <c r="H58" s="1">
        <f t="shared" si="9"/>
        <v>0</v>
      </c>
      <c r="I58" s="20">
        <f t="shared" si="10"/>
        <v>0</v>
      </c>
      <c r="K58" s="1" t="b">
        <f t="shared" si="11"/>
        <v>1</v>
      </c>
    </row>
    <row r="59" spans="1:14" x14ac:dyDescent="0.25">
      <c r="A59" s="47" t="s">
        <v>98</v>
      </c>
      <c r="B59" s="56" t="s">
        <v>99</v>
      </c>
      <c r="C59" s="3"/>
      <c r="D59" s="26"/>
      <c r="E59" s="25"/>
      <c r="F59" s="25"/>
      <c r="G59" s="25"/>
      <c r="H59" s="1">
        <f t="shared" si="9"/>
        <v>0</v>
      </c>
      <c r="I59" s="20">
        <f t="shared" si="10"/>
        <v>0</v>
      </c>
      <c r="K59" s="1" t="b">
        <f t="shared" si="11"/>
        <v>1</v>
      </c>
    </row>
    <row r="60" spans="1:14" x14ac:dyDescent="0.25">
      <c r="A60" s="47" t="s">
        <v>100</v>
      </c>
      <c r="B60" s="56" t="s">
        <v>101</v>
      </c>
      <c r="C60" s="3"/>
      <c r="D60" s="26"/>
      <c r="E60" s="25"/>
      <c r="F60" s="25"/>
      <c r="G60" s="25"/>
      <c r="H60" s="1">
        <f t="shared" si="9"/>
        <v>0</v>
      </c>
      <c r="I60" s="20">
        <f t="shared" si="10"/>
        <v>0</v>
      </c>
      <c r="K60" s="1" t="b">
        <f t="shared" si="11"/>
        <v>1</v>
      </c>
    </row>
    <row r="61" spans="1:14" x14ac:dyDescent="0.25">
      <c r="A61" s="47" t="s">
        <v>102</v>
      </c>
      <c r="B61" s="56" t="s">
        <v>103</v>
      </c>
      <c r="C61" s="3"/>
      <c r="D61" s="26"/>
      <c r="E61" s="25"/>
      <c r="F61" s="25"/>
      <c r="G61" s="25"/>
      <c r="H61" s="1">
        <f t="shared" si="9"/>
        <v>0</v>
      </c>
      <c r="I61" s="20">
        <f t="shared" si="10"/>
        <v>0</v>
      </c>
      <c r="K61" s="1" t="b">
        <f t="shared" si="11"/>
        <v>1</v>
      </c>
    </row>
    <row r="62" spans="1:14" x14ac:dyDescent="0.25">
      <c r="A62" s="47" t="s">
        <v>104</v>
      </c>
      <c r="B62" s="56" t="s">
        <v>105</v>
      </c>
      <c r="C62" s="3"/>
      <c r="D62" s="26"/>
      <c r="E62" s="25"/>
      <c r="F62" s="25"/>
      <c r="G62" s="25"/>
      <c r="H62" s="1">
        <f t="shared" si="9"/>
        <v>0</v>
      </c>
      <c r="I62" s="20">
        <f t="shared" si="10"/>
        <v>0</v>
      </c>
      <c r="K62" s="1" t="b">
        <f t="shared" si="11"/>
        <v>1</v>
      </c>
    </row>
    <row r="63" spans="1:14" x14ac:dyDescent="0.25">
      <c r="A63" s="47" t="s">
        <v>106</v>
      </c>
      <c r="B63" s="56" t="s">
        <v>107</v>
      </c>
      <c r="C63" s="3"/>
      <c r="D63" s="26"/>
      <c r="E63" s="25"/>
      <c r="F63" s="25"/>
      <c r="G63" s="25"/>
      <c r="H63" s="1">
        <f t="shared" si="9"/>
        <v>0</v>
      </c>
      <c r="I63" s="20">
        <f t="shared" si="10"/>
        <v>0</v>
      </c>
      <c r="K63" s="1" t="b">
        <f t="shared" si="11"/>
        <v>1</v>
      </c>
    </row>
    <row r="64" spans="1:14" x14ac:dyDescent="0.25">
      <c r="A64" s="47" t="s">
        <v>108</v>
      </c>
      <c r="B64" s="56" t="s">
        <v>109</v>
      </c>
      <c r="C64" s="3"/>
      <c r="D64" s="26"/>
      <c r="E64" s="25"/>
      <c r="F64" s="25"/>
      <c r="G64" s="25"/>
      <c r="H64" s="1">
        <f t="shared" si="9"/>
        <v>0</v>
      </c>
      <c r="I64" s="20">
        <f t="shared" si="10"/>
        <v>0</v>
      </c>
      <c r="K64" s="1" t="b">
        <f t="shared" si="11"/>
        <v>1</v>
      </c>
    </row>
    <row r="65" spans="1:14" x14ac:dyDescent="0.25">
      <c r="A65" s="47" t="s">
        <v>110</v>
      </c>
      <c r="B65" s="56" t="s">
        <v>111</v>
      </c>
      <c r="C65" s="3"/>
      <c r="D65" s="26"/>
      <c r="E65" s="25"/>
      <c r="F65" s="25"/>
      <c r="G65" s="25"/>
      <c r="H65" s="1">
        <f t="shared" si="9"/>
        <v>0</v>
      </c>
      <c r="I65" s="20">
        <f t="shared" si="10"/>
        <v>0</v>
      </c>
      <c r="K65" s="1" t="b">
        <f t="shared" si="11"/>
        <v>1</v>
      </c>
    </row>
    <row r="66" spans="1:14" x14ac:dyDescent="0.25">
      <c r="A66" s="47" t="s">
        <v>112</v>
      </c>
      <c r="B66" s="56" t="s">
        <v>113</v>
      </c>
      <c r="C66" s="3"/>
      <c r="D66" s="26"/>
      <c r="E66" s="25"/>
      <c r="F66" s="25"/>
      <c r="G66" s="25"/>
      <c r="H66" s="1">
        <f t="shared" si="9"/>
        <v>0</v>
      </c>
      <c r="I66" s="20">
        <f t="shared" si="10"/>
        <v>0</v>
      </c>
      <c r="K66" s="1" t="b">
        <f t="shared" si="11"/>
        <v>1</v>
      </c>
    </row>
    <row r="67" spans="1:14" x14ac:dyDescent="0.25">
      <c r="A67" s="47" t="s">
        <v>114</v>
      </c>
      <c r="B67" s="56" t="s">
        <v>115</v>
      </c>
      <c r="C67" s="3"/>
      <c r="D67" s="26"/>
      <c r="E67" s="25"/>
      <c r="F67" s="25"/>
      <c r="G67" s="25"/>
      <c r="H67" s="1">
        <f t="shared" si="9"/>
        <v>0</v>
      </c>
      <c r="I67" s="20">
        <f t="shared" si="10"/>
        <v>0</v>
      </c>
      <c r="K67" s="1" t="b">
        <f t="shared" si="11"/>
        <v>1</v>
      </c>
    </row>
    <row r="68" spans="1:14" ht="31.5" x14ac:dyDescent="0.25">
      <c r="A68" s="47" t="s">
        <v>116</v>
      </c>
      <c r="B68" s="56" t="s">
        <v>117</v>
      </c>
      <c r="C68" s="3"/>
      <c r="D68" s="26"/>
      <c r="E68" s="25"/>
      <c r="F68" s="25"/>
      <c r="G68" s="25"/>
      <c r="H68" s="1">
        <f t="shared" si="9"/>
        <v>0</v>
      </c>
      <c r="I68" s="20">
        <f t="shared" si="10"/>
        <v>0</v>
      </c>
      <c r="K68" s="1" t="b">
        <f t="shared" si="11"/>
        <v>1</v>
      </c>
    </row>
    <row r="69" spans="1:14" x14ac:dyDescent="0.25">
      <c r="A69" s="47" t="s">
        <v>118</v>
      </c>
      <c r="B69" s="56" t="s">
        <v>119</v>
      </c>
      <c r="C69" s="3"/>
      <c r="D69" s="26"/>
      <c r="E69" s="25"/>
      <c r="F69" s="25"/>
      <c r="G69" s="25"/>
      <c r="H69" s="1">
        <f t="shared" si="9"/>
        <v>0</v>
      </c>
      <c r="I69" s="20">
        <f t="shared" si="10"/>
        <v>0</v>
      </c>
      <c r="K69" s="1" t="b">
        <f t="shared" si="11"/>
        <v>1</v>
      </c>
    </row>
    <row r="70" spans="1:14" ht="31.5" x14ac:dyDescent="0.25">
      <c r="A70" s="47" t="s">
        <v>120</v>
      </c>
      <c r="B70" s="56" t="s">
        <v>121</v>
      </c>
      <c r="C70" s="3"/>
      <c r="D70" s="26"/>
      <c r="E70" s="25"/>
      <c r="F70" s="25"/>
      <c r="G70" s="25"/>
      <c r="H70" s="1">
        <f t="shared" si="9"/>
        <v>0</v>
      </c>
      <c r="I70" s="20">
        <f t="shared" si="10"/>
        <v>0</v>
      </c>
      <c r="K70" s="1" t="b">
        <f t="shared" si="11"/>
        <v>1</v>
      </c>
    </row>
    <row r="71" spans="1:14" ht="15.75" customHeight="1" x14ac:dyDescent="0.25">
      <c r="A71" s="47" t="s">
        <v>122</v>
      </c>
      <c r="B71" s="47" t="s">
        <v>123</v>
      </c>
      <c r="C71" s="2"/>
      <c r="D71" s="26"/>
      <c r="E71" s="25"/>
      <c r="F71" s="25"/>
      <c r="G71" s="25"/>
      <c r="H71" s="1">
        <f t="shared" si="9"/>
        <v>0</v>
      </c>
      <c r="I71" s="20">
        <f t="shared" si="10"/>
        <v>0</v>
      </c>
      <c r="K71" s="1" t="b">
        <f t="shared" si="11"/>
        <v>1</v>
      </c>
      <c r="M71" s="65"/>
      <c r="N71" s="65"/>
    </row>
    <row r="72" spans="1:14" x14ac:dyDescent="0.25">
      <c r="A72" s="47" t="s">
        <v>124</v>
      </c>
      <c r="B72" s="47" t="s">
        <v>125</v>
      </c>
      <c r="C72" s="2"/>
      <c r="D72" s="26"/>
      <c r="E72" s="25"/>
      <c r="F72" s="25"/>
      <c r="G72" s="25"/>
      <c r="H72" s="1">
        <f t="shared" si="9"/>
        <v>0</v>
      </c>
      <c r="I72" s="20">
        <f t="shared" si="10"/>
        <v>0</v>
      </c>
      <c r="K72" s="1" t="b">
        <f t="shared" si="11"/>
        <v>1</v>
      </c>
      <c r="M72" s="65"/>
      <c r="N72" s="65"/>
    </row>
    <row r="73" spans="1:14" x14ac:dyDescent="0.25">
      <c r="A73" s="47"/>
      <c r="B73" s="53"/>
      <c r="C73" s="8"/>
      <c r="D73" s="13"/>
      <c r="E73" s="14"/>
      <c r="F73" s="14"/>
      <c r="G73" s="14"/>
      <c r="H73" s="7">
        <f>SUM(H$51:H$72)</f>
        <v>0</v>
      </c>
      <c r="I73" s="21">
        <f t="shared" si="10"/>
        <v>0</v>
      </c>
      <c r="J73" s="11">
        <f>H73/(3*COUNTA(A$51:A$72))</f>
        <v>0</v>
      </c>
      <c r="K73" s="1" t="b">
        <f t="shared" si="11"/>
        <v>1</v>
      </c>
      <c r="M73" s="65"/>
      <c r="N73" s="65"/>
    </row>
    <row r="74" spans="1:14" x14ac:dyDescent="0.25">
      <c r="A74" s="57" t="s">
        <v>126</v>
      </c>
      <c r="B74" s="55" t="s">
        <v>127</v>
      </c>
      <c r="C74" s="32"/>
      <c r="D74" s="32"/>
      <c r="E74" s="32"/>
      <c r="F74" s="32"/>
      <c r="G74" s="32"/>
    </row>
    <row r="75" spans="1:14" ht="31.5" x14ac:dyDescent="0.25">
      <c r="A75" s="47" t="s">
        <v>128</v>
      </c>
      <c r="B75" s="47" t="s">
        <v>129</v>
      </c>
      <c r="C75" s="2"/>
      <c r="D75" s="26"/>
      <c r="E75" s="25"/>
      <c r="F75" s="25"/>
      <c r="G75" s="25"/>
      <c r="H75" s="1">
        <f t="shared" ref="H75:H79" si="12">IF(COUNTA(D75:G75)&gt;1,"Too many selections, please review!",IF(OR($D75="X",$D75="x"),0,IF(OR($E75="X",$E75="x"),1,IF(OR($F75="X",$F75="x"),2,IF(OR($G75="X",$G75="x"),3,0)))))</f>
        <v>0</v>
      </c>
      <c r="I75" s="20">
        <f t="shared" ref="I75:I138" si="13">H75</f>
        <v>0</v>
      </c>
      <c r="K75" s="1" t="b">
        <f t="shared" ref="K75:K80" si="14">_xlfn.ISFORMULA(I75)</f>
        <v>1</v>
      </c>
    </row>
    <row r="76" spans="1:14" x14ac:dyDescent="0.25">
      <c r="A76" s="47" t="s">
        <v>130</v>
      </c>
      <c r="B76" s="47" t="s">
        <v>131</v>
      </c>
      <c r="C76" s="2"/>
      <c r="D76" s="26"/>
      <c r="E76" s="25"/>
      <c r="F76" s="25"/>
      <c r="G76" s="25"/>
      <c r="H76" s="1">
        <f t="shared" si="12"/>
        <v>0</v>
      </c>
      <c r="I76" s="20">
        <f t="shared" si="13"/>
        <v>0</v>
      </c>
      <c r="K76" s="1" t="b">
        <f t="shared" si="14"/>
        <v>1</v>
      </c>
    </row>
    <row r="77" spans="1:14" x14ac:dyDescent="0.25">
      <c r="A77" s="47" t="s">
        <v>132</v>
      </c>
      <c r="B77" s="47" t="s">
        <v>133</v>
      </c>
      <c r="C77" s="2"/>
      <c r="D77" s="26"/>
      <c r="E77" s="25"/>
      <c r="F77" s="25"/>
      <c r="G77" s="25"/>
      <c r="H77" s="1">
        <f t="shared" si="12"/>
        <v>0</v>
      </c>
      <c r="I77" s="20">
        <f t="shared" si="13"/>
        <v>0</v>
      </c>
      <c r="K77" s="1" t="b">
        <f t="shared" si="14"/>
        <v>1</v>
      </c>
    </row>
    <row r="78" spans="1:14" ht="31.5" customHeight="1" x14ac:dyDescent="0.25">
      <c r="A78" s="47" t="s">
        <v>134</v>
      </c>
      <c r="B78" s="47" t="s">
        <v>135</v>
      </c>
      <c r="C78" s="2"/>
      <c r="D78" s="26"/>
      <c r="E78" s="25"/>
      <c r="F78" s="25"/>
      <c r="G78" s="25"/>
      <c r="H78" s="1">
        <f t="shared" si="12"/>
        <v>0</v>
      </c>
      <c r="I78" s="20">
        <f t="shared" si="13"/>
        <v>0</v>
      </c>
      <c r="K78" s="1" t="b">
        <f t="shared" si="14"/>
        <v>1</v>
      </c>
      <c r="M78" s="65" t="s">
        <v>664</v>
      </c>
      <c r="N78" s="65"/>
    </row>
    <row r="79" spans="1:14" ht="31.5" x14ac:dyDescent="0.25">
      <c r="A79" s="47" t="s">
        <v>136</v>
      </c>
      <c r="B79" s="47" t="s">
        <v>137</v>
      </c>
      <c r="C79" s="2"/>
      <c r="D79" s="26"/>
      <c r="E79" s="25"/>
      <c r="F79" s="25"/>
      <c r="G79" s="25"/>
      <c r="H79" s="1">
        <f t="shared" si="12"/>
        <v>0</v>
      </c>
      <c r="I79" s="20">
        <f t="shared" si="13"/>
        <v>0</v>
      </c>
      <c r="K79" s="1" t="b">
        <f t="shared" si="14"/>
        <v>1</v>
      </c>
      <c r="M79" s="65"/>
      <c r="N79" s="65"/>
    </row>
    <row r="80" spans="1:14" x14ac:dyDescent="0.25">
      <c r="A80" s="47"/>
      <c r="B80" s="53"/>
      <c r="C80" s="8"/>
      <c r="D80" s="17"/>
      <c r="E80" s="18"/>
      <c r="F80" s="18"/>
      <c r="G80" s="18"/>
      <c r="H80" s="7">
        <f>SUM(H$75:H$79)</f>
        <v>0</v>
      </c>
      <c r="I80" s="21">
        <f t="shared" si="13"/>
        <v>0</v>
      </c>
      <c r="J80" s="11">
        <f>H80/(3*COUNTA(A$75:A$79))</f>
        <v>0</v>
      </c>
      <c r="K80" s="1" t="b">
        <f t="shared" si="14"/>
        <v>1</v>
      </c>
      <c r="M80" s="65"/>
      <c r="N80" s="65"/>
    </row>
    <row r="81" spans="1:14" x14ac:dyDescent="0.25">
      <c r="A81" s="57" t="s">
        <v>138</v>
      </c>
      <c r="B81" s="55" t="s">
        <v>139</v>
      </c>
      <c r="C81" s="32"/>
      <c r="D81" s="32"/>
      <c r="E81" s="32"/>
      <c r="F81" s="32"/>
      <c r="G81" s="32"/>
    </row>
    <row r="82" spans="1:14" x14ac:dyDescent="0.25">
      <c r="A82" s="47" t="s">
        <v>140</v>
      </c>
      <c r="B82" s="47" t="s">
        <v>141</v>
      </c>
      <c r="C82" s="2"/>
      <c r="D82" s="26"/>
      <c r="E82" s="25"/>
      <c r="F82" s="25"/>
      <c r="G82" s="25"/>
      <c r="H82" s="1">
        <f t="shared" ref="H82:H96" si="15">IF(COUNTA(D82:G82)&gt;1,"Too many selections, please review!",IF(OR($D82="X",$D82="x"),0,IF(OR($E82="X",$E82="x"),1,IF(OR($F82="X",$F82="x"),2,IF(OR($G82="X",$G82="x"),3,0)))))</f>
        <v>0</v>
      </c>
      <c r="I82" s="20">
        <f t="shared" si="13"/>
        <v>0</v>
      </c>
      <c r="K82" s="1" t="b">
        <f t="shared" ref="K82:K97" si="16">_xlfn.ISFORMULA(I82)</f>
        <v>1</v>
      </c>
    </row>
    <row r="83" spans="1:14" x14ac:dyDescent="0.25">
      <c r="A83" s="47" t="s">
        <v>142</v>
      </c>
      <c r="B83" s="59" t="s">
        <v>143</v>
      </c>
      <c r="C83" s="5"/>
      <c r="D83" s="26"/>
      <c r="E83" s="25"/>
      <c r="F83" s="25"/>
      <c r="G83" s="25"/>
      <c r="H83" s="1">
        <f t="shared" si="15"/>
        <v>0</v>
      </c>
      <c r="I83" s="20">
        <f t="shared" si="13"/>
        <v>0</v>
      </c>
      <c r="K83" s="1" t="b">
        <f t="shared" si="16"/>
        <v>1</v>
      </c>
    </row>
    <row r="84" spans="1:14" x14ac:dyDescent="0.25">
      <c r="A84" s="47" t="s">
        <v>144</v>
      </c>
      <c r="B84" s="59" t="s">
        <v>145</v>
      </c>
      <c r="C84" s="5"/>
      <c r="D84" s="26"/>
      <c r="E84" s="25"/>
      <c r="F84" s="25"/>
      <c r="G84" s="25"/>
      <c r="H84" s="1">
        <f t="shared" si="15"/>
        <v>0</v>
      </c>
      <c r="I84" s="20">
        <f t="shared" si="13"/>
        <v>0</v>
      </c>
      <c r="K84" s="1" t="b">
        <f t="shared" si="16"/>
        <v>1</v>
      </c>
    </row>
    <row r="85" spans="1:14" x14ac:dyDescent="0.25">
      <c r="A85" s="47" t="s">
        <v>146</v>
      </c>
      <c r="B85" s="59" t="s">
        <v>147</v>
      </c>
      <c r="C85" s="5"/>
      <c r="D85" s="26"/>
      <c r="E85" s="25"/>
      <c r="F85" s="25"/>
      <c r="G85" s="25"/>
      <c r="H85" s="1">
        <f t="shared" si="15"/>
        <v>0</v>
      </c>
      <c r="I85" s="20">
        <f t="shared" si="13"/>
        <v>0</v>
      </c>
      <c r="K85" s="1" t="b">
        <f t="shared" si="16"/>
        <v>1</v>
      </c>
    </row>
    <row r="86" spans="1:14" x14ac:dyDescent="0.25">
      <c r="A86" s="47" t="s">
        <v>148</v>
      </c>
      <c r="B86" s="59" t="s">
        <v>149</v>
      </c>
      <c r="C86" s="5"/>
      <c r="D86" s="26"/>
      <c r="E86" s="25"/>
      <c r="F86" s="25"/>
      <c r="G86" s="25"/>
      <c r="H86" s="1">
        <f t="shared" si="15"/>
        <v>0</v>
      </c>
      <c r="I86" s="20">
        <f t="shared" si="13"/>
        <v>0</v>
      </c>
      <c r="K86" s="1" t="b">
        <f t="shared" si="16"/>
        <v>1</v>
      </c>
    </row>
    <row r="87" spans="1:14" x14ac:dyDescent="0.25">
      <c r="A87" s="47" t="s">
        <v>150</v>
      </c>
      <c r="B87" s="59" t="s">
        <v>151</v>
      </c>
      <c r="C87" s="5"/>
      <c r="D87" s="26"/>
      <c r="E87" s="25"/>
      <c r="F87" s="25"/>
      <c r="G87" s="25"/>
      <c r="H87" s="1">
        <f t="shared" si="15"/>
        <v>0</v>
      </c>
      <c r="I87" s="20">
        <f t="shared" si="13"/>
        <v>0</v>
      </c>
      <c r="K87" s="1" t="b">
        <f t="shared" si="16"/>
        <v>1</v>
      </c>
    </row>
    <row r="88" spans="1:14" x14ac:dyDescent="0.25">
      <c r="A88" s="47" t="s">
        <v>152</v>
      </c>
      <c r="B88" s="59" t="s">
        <v>153</v>
      </c>
      <c r="C88" s="5"/>
      <c r="D88" s="26"/>
      <c r="E88" s="25"/>
      <c r="F88" s="25"/>
      <c r="G88" s="25"/>
      <c r="H88" s="1">
        <f t="shared" si="15"/>
        <v>0</v>
      </c>
      <c r="I88" s="20">
        <f t="shared" si="13"/>
        <v>0</v>
      </c>
      <c r="K88" s="1" t="b">
        <f t="shared" si="16"/>
        <v>1</v>
      </c>
    </row>
    <row r="89" spans="1:14" x14ac:dyDescent="0.25">
      <c r="A89" s="47" t="s">
        <v>154</v>
      </c>
      <c r="B89" s="59" t="s">
        <v>155</v>
      </c>
      <c r="C89" s="5"/>
      <c r="D89" s="26"/>
      <c r="E89" s="25"/>
      <c r="F89" s="25"/>
      <c r="G89" s="25"/>
      <c r="H89" s="1">
        <f t="shared" si="15"/>
        <v>0</v>
      </c>
      <c r="I89" s="20">
        <f t="shared" si="13"/>
        <v>0</v>
      </c>
      <c r="K89" s="1" t="b">
        <f t="shared" si="16"/>
        <v>1</v>
      </c>
    </row>
    <row r="90" spans="1:14" x14ac:dyDescent="0.25">
      <c r="A90" s="47" t="s">
        <v>156</v>
      </c>
      <c r="B90" s="59" t="s">
        <v>157</v>
      </c>
      <c r="C90" s="5"/>
      <c r="D90" s="26"/>
      <c r="E90" s="25"/>
      <c r="F90" s="25"/>
      <c r="G90" s="25"/>
      <c r="H90" s="1">
        <f t="shared" si="15"/>
        <v>0</v>
      </c>
      <c r="I90" s="20">
        <f t="shared" si="13"/>
        <v>0</v>
      </c>
      <c r="K90" s="1" t="b">
        <f t="shared" si="16"/>
        <v>1</v>
      </c>
    </row>
    <row r="91" spans="1:14" x14ac:dyDescent="0.25">
      <c r="A91" s="47" t="s">
        <v>158</v>
      </c>
      <c r="B91" s="59" t="s">
        <v>159</v>
      </c>
      <c r="C91" s="5"/>
      <c r="D91" s="26"/>
      <c r="E91" s="25"/>
      <c r="F91" s="25"/>
      <c r="G91" s="25"/>
      <c r="H91" s="1">
        <f t="shared" si="15"/>
        <v>0</v>
      </c>
      <c r="I91" s="20">
        <f t="shared" si="13"/>
        <v>0</v>
      </c>
      <c r="K91" s="1" t="b">
        <f t="shared" si="16"/>
        <v>1</v>
      </c>
    </row>
    <row r="92" spans="1:14" x14ac:dyDescent="0.25">
      <c r="A92" s="47" t="s">
        <v>160</v>
      </c>
      <c r="B92" s="59" t="s">
        <v>161</v>
      </c>
      <c r="C92" s="5"/>
      <c r="D92" s="26"/>
      <c r="E92" s="25"/>
      <c r="F92" s="25"/>
      <c r="G92" s="25"/>
      <c r="H92" s="1">
        <f t="shared" si="15"/>
        <v>0</v>
      </c>
      <c r="I92" s="20">
        <f t="shared" si="13"/>
        <v>0</v>
      </c>
      <c r="K92" s="1" t="b">
        <f t="shared" si="16"/>
        <v>1</v>
      </c>
    </row>
    <row r="93" spans="1:14" x14ac:dyDescent="0.25">
      <c r="A93" s="47" t="s">
        <v>162</v>
      </c>
      <c r="B93" s="59" t="s">
        <v>163</v>
      </c>
      <c r="C93" s="5"/>
      <c r="D93" s="26"/>
      <c r="E93" s="25"/>
      <c r="F93" s="25"/>
      <c r="G93" s="25"/>
      <c r="H93" s="1">
        <f t="shared" si="15"/>
        <v>0</v>
      </c>
      <c r="I93" s="20">
        <f t="shared" si="13"/>
        <v>0</v>
      </c>
      <c r="K93" s="1" t="b">
        <f t="shared" si="16"/>
        <v>1</v>
      </c>
    </row>
    <row r="94" spans="1:14" x14ac:dyDescent="0.25">
      <c r="A94" s="47" t="s">
        <v>164</v>
      </c>
      <c r="B94" s="59" t="s">
        <v>165</v>
      </c>
      <c r="C94" s="5"/>
      <c r="D94" s="26"/>
      <c r="E94" s="25"/>
      <c r="F94" s="25"/>
      <c r="G94" s="25"/>
      <c r="H94" s="1">
        <f t="shared" si="15"/>
        <v>0</v>
      </c>
      <c r="I94" s="20">
        <f t="shared" si="13"/>
        <v>0</v>
      </c>
      <c r="K94" s="1" t="b">
        <f t="shared" si="16"/>
        <v>1</v>
      </c>
    </row>
    <row r="95" spans="1:14" x14ac:dyDescent="0.25">
      <c r="A95" s="47" t="s">
        <v>166</v>
      </c>
      <c r="B95" s="59" t="s">
        <v>167</v>
      </c>
      <c r="C95" s="5"/>
      <c r="D95" s="26"/>
      <c r="E95" s="25"/>
      <c r="F95" s="25"/>
      <c r="G95" s="25"/>
      <c r="H95" s="1">
        <f t="shared" si="15"/>
        <v>0</v>
      </c>
      <c r="I95" s="20">
        <f t="shared" si="13"/>
        <v>0</v>
      </c>
      <c r="K95" s="1" t="b">
        <f t="shared" si="16"/>
        <v>1</v>
      </c>
      <c r="M95" s="65" t="s">
        <v>664</v>
      </c>
      <c r="N95" s="65"/>
    </row>
    <row r="96" spans="1:14" ht="31.5" x14ac:dyDescent="0.25">
      <c r="A96" s="47" t="s">
        <v>168</v>
      </c>
      <c r="B96" s="59" t="s">
        <v>169</v>
      </c>
      <c r="C96" s="5"/>
      <c r="D96" s="26"/>
      <c r="E96" s="25"/>
      <c r="F96" s="25"/>
      <c r="G96" s="25"/>
      <c r="H96" s="1">
        <f t="shared" si="15"/>
        <v>0</v>
      </c>
      <c r="I96" s="20">
        <f t="shared" si="13"/>
        <v>0</v>
      </c>
      <c r="K96" s="1" t="b">
        <f t="shared" si="16"/>
        <v>1</v>
      </c>
      <c r="M96" s="65"/>
      <c r="N96" s="65"/>
    </row>
    <row r="97" spans="1:14" x14ac:dyDescent="0.25">
      <c r="A97" s="47"/>
      <c r="B97" s="60"/>
      <c r="C97" s="10"/>
      <c r="D97" s="17"/>
      <c r="E97" s="18"/>
      <c r="F97" s="18"/>
      <c r="G97" s="18"/>
      <c r="H97" s="7">
        <f>SUM(H$82:H$96)</f>
        <v>0</v>
      </c>
      <c r="I97" s="21">
        <f t="shared" si="13"/>
        <v>0</v>
      </c>
      <c r="J97" s="11">
        <f>H97/(3*COUNTA(A$82:A$96))</f>
        <v>0</v>
      </c>
      <c r="K97" s="1" t="b">
        <f t="shared" si="16"/>
        <v>1</v>
      </c>
      <c r="M97" s="65"/>
      <c r="N97" s="65"/>
    </row>
    <row r="98" spans="1:14" x14ac:dyDescent="0.25">
      <c r="A98" s="57" t="s">
        <v>170</v>
      </c>
      <c r="B98" s="55" t="s">
        <v>171</v>
      </c>
      <c r="C98" s="32"/>
      <c r="D98" s="32"/>
      <c r="E98" s="32"/>
      <c r="F98" s="32"/>
      <c r="G98" s="32"/>
    </row>
    <row r="99" spans="1:14" ht="31.5" x14ac:dyDescent="0.25">
      <c r="A99" s="47" t="s">
        <v>172</v>
      </c>
      <c r="B99" s="47" t="s">
        <v>173</v>
      </c>
      <c r="C99" s="2"/>
      <c r="D99" s="26"/>
      <c r="E99" s="25"/>
      <c r="F99" s="25"/>
      <c r="G99" s="25"/>
      <c r="H99" s="1">
        <f t="shared" ref="H99:H105" si="17">IF(COUNTA(D99:G99)&gt;1,"Too many selections, please review!",IF(OR($D99="X",$D99="x"),0,IF(OR($E99="X",$E99="x"),1,IF(OR($F99="X",$F99="x"),2,IF(OR($G99="X",$G99="x"),3,0)))))</f>
        <v>0</v>
      </c>
      <c r="I99" s="20">
        <f t="shared" si="13"/>
        <v>0</v>
      </c>
      <c r="K99" s="1" t="b">
        <f t="shared" ref="K99:K106" si="18">_xlfn.ISFORMULA(I99)</f>
        <v>1</v>
      </c>
    </row>
    <row r="100" spans="1:14" ht="31.5" x14ac:dyDescent="0.25">
      <c r="A100" s="47" t="s">
        <v>174</v>
      </c>
      <c r="B100" s="47" t="s">
        <v>175</v>
      </c>
      <c r="C100" s="2"/>
      <c r="D100" s="26"/>
      <c r="E100" s="25"/>
      <c r="F100" s="25"/>
      <c r="G100" s="25"/>
      <c r="H100" s="1">
        <f t="shared" si="17"/>
        <v>0</v>
      </c>
      <c r="I100" s="20">
        <f t="shared" si="13"/>
        <v>0</v>
      </c>
      <c r="K100" s="1" t="b">
        <f t="shared" si="18"/>
        <v>1</v>
      </c>
    </row>
    <row r="101" spans="1:14" ht="31.5" x14ac:dyDescent="0.25">
      <c r="A101" s="47" t="s">
        <v>176</v>
      </c>
      <c r="B101" s="47" t="s">
        <v>177</v>
      </c>
      <c r="C101" s="2"/>
      <c r="D101" s="26"/>
      <c r="E101" s="25"/>
      <c r="F101" s="25"/>
      <c r="G101" s="25"/>
      <c r="H101" s="1">
        <f t="shared" si="17"/>
        <v>0</v>
      </c>
      <c r="I101" s="20">
        <f t="shared" si="13"/>
        <v>0</v>
      </c>
      <c r="K101" s="1" t="b">
        <f t="shared" si="18"/>
        <v>1</v>
      </c>
    </row>
    <row r="102" spans="1:14" ht="31.5" x14ac:dyDescent="0.25">
      <c r="A102" s="47" t="s">
        <v>178</v>
      </c>
      <c r="B102" s="47" t="s">
        <v>179</v>
      </c>
      <c r="C102" s="2"/>
      <c r="D102" s="26"/>
      <c r="E102" s="25"/>
      <c r="F102" s="25"/>
      <c r="G102" s="25"/>
      <c r="H102" s="1">
        <f t="shared" si="17"/>
        <v>0</v>
      </c>
      <c r="I102" s="20">
        <f t="shared" si="13"/>
        <v>0</v>
      </c>
      <c r="K102" s="1" t="b">
        <f t="shared" si="18"/>
        <v>1</v>
      </c>
    </row>
    <row r="103" spans="1:14" ht="31.5" x14ac:dyDescent="0.25">
      <c r="A103" s="47" t="s">
        <v>180</v>
      </c>
      <c r="B103" s="47" t="s">
        <v>181</v>
      </c>
      <c r="C103" s="2"/>
      <c r="D103" s="26"/>
      <c r="E103" s="25"/>
      <c r="F103" s="25"/>
      <c r="G103" s="25"/>
      <c r="H103" s="1">
        <f t="shared" si="17"/>
        <v>0</v>
      </c>
      <c r="I103" s="20">
        <f t="shared" si="13"/>
        <v>0</v>
      </c>
      <c r="K103" s="1" t="b">
        <f t="shared" si="18"/>
        <v>1</v>
      </c>
    </row>
    <row r="104" spans="1:14" ht="47.25" x14ac:dyDescent="0.25">
      <c r="A104" s="47" t="s">
        <v>182</v>
      </c>
      <c r="B104" s="47" t="s">
        <v>183</v>
      </c>
      <c r="C104" s="2"/>
      <c r="D104" s="26"/>
      <c r="E104" s="25"/>
      <c r="F104" s="25"/>
      <c r="G104" s="25"/>
      <c r="H104" s="1">
        <f t="shared" si="17"/>
        <v>0</v>
      </c>
      <c r="I104" s="20">
        <f t="shared" si="13"/>
        <v>0</v>
      </c>
      <c r="K104" s="1" t="b">
        <f t="shared" si="18"/>
        <v>1</v>
      </c>
      <c r="M104" s="71" t="s">
        <v>664</v>
      </c>
      <c r="N104" s="71"/>
    </row>
    <row r="105" spans="1:14" x14ac:dyDescent="0.25">
      <c r="A105" s="47" t="s">
        <v>184</v>
      </c>
      <c r="B105" s="47" t="s">
        <v>185</v>
      </c>
      <c r="C105" s="2"/>
      <c r="D105" s="26"/>
      <c r="E105" s="25"/>
      <c r="F105" s="25"/>
      <c r="G105" s="25"/>
      <c r="H105" s="1">
        <f t="shared" si="17"/>
        <v>0</v>
      </c>
      <c r="I105" s="20">
        <f t="shared" si="13"/>
        <v>0</v>
      </c>
      <c r="K105" s="1" t="b">
        <f t="shared" si="18"/>
        <v>1</v>
      </c>
      <c r="M105" s="71"/>
      <c r="N105" s="71"/>
    </row>
    <row r="106" spans="1:14" x14ac:dyDescent="0.25">
      <c r="A106" s="47"/>
      <c r="B106" s="53"/>
      <c r="C106" s="8"/>
      <c r="D106" s="17"/>
      <c r="E106" s="18"/>
      <c r="F106" s="18"/>
      <c r="G106" s="18"/>
      <c r="H106" s="7">
        <f>SUM(H$99:H$105)</f>
        <v>0</v>
      </c>
      <c r="I106" s="21">
        <f t="shared" si="13"/>
        <v>0</v>
      </c>
      <c r="J106" s="11">
        <f>H106/(3*COUNTA(A$99:A$105))</f>
        <v>0</v>
      </c>
      <c r="K106" s="1" t="b">
        <f t="shared" si="18"/>
        <v>1</v>
      </c>
      <c r="M106" s="71"/>
      <c r="N106" s="71"/>
    </row>
    <row r="107" spans="1:14" x14ac:dyDescent="0.25">
      <c r="A107" s="57" t="s">
        <v>186</v>
      </c>
      <c r="B107" s="55" t="s">
        <v>187</v>
      </c>
      <c r="C107" s="32"/>
      <c r="D107" s="32"/>
      <c r="E107" s="32"/>
      <c r="F107" s="32"/>
      <c r="G107" s="32"/>
    </row>
    <row r="108" spans="1:14" x14ac:dyDescent="0.25">
      <c r="A108" s="47" t="s">
        <v>188</v>
      </c>
      <c r="B108" s="56" t="s">
        <v>189</v>
      </c>
      <c r="C108" s="3"/>
      <c r="D108" s="26"/>
      <c r="E108" s="25"/>
      <c r="F108" s="25"/>
      <c r="G108" s="25"/>
      <c r="H108" s="1">
        <f t="shared" ref="H108:H128" si="19">IF(COUNTA(D108:G108)&gt;1,"Too many selections, please review!",IF(OR($D108="X",$D108="x"),0,IF(OR($E108="X",$E108="x"),1,IF(OR($F108="X",$F108="x"),2,IF(OR($G108="X",$G108="x"),3,0)))))</f>
        <v>0</v>
      </c>
      <c r="I108" s="20">
        <f t="shared" si="13"/>
        <v>0</v>
      </c>
      <c r="K108" s="1" t="b">
        <f t="shared" ref="K108:K129" si="20">_xlfn.ISFORMULA(I108)</f>
        <v>1</v>
      </c>
    </row>
    <row r="109" spans="1:14" x14ac:dyDescent="0.25">
      <c r="A109" s="47" t="s">
        <v>190</v>
      </c>
      <c r="B109" s="56" t="s">
        <v>191</v>
      </c>
      <c r="C109" s="3"/>
      <c r="D109" s="26"/>
      <c r="E109" s="25"/>
      <c r="F109" s="25"/>
      <c r="G109" s="25"/>
      <c r="H109" s="1">
        <f t="shared" si="19"/>
        <v>0</v>
      </c>
      <c r="I109" s="20">
        <f t="shared" si="13"/>
        <v>0</v>
      </c>
      <c r="K109" s="1" t="b">
        <f t="shared" si="20"/>
        <v>1</v>
      </c>
    </row>
    <row r="110" spans="1:14" x14ac:dyDescent="0.25">
      <c r="A110" s="47" t="s">
        <v>192</v>
      </c>
      <c r="B110" s="56" t="s">
        <v>193</v>
      </c>
      <c r="C110" s="3"/>
      <c r="D110" s="26"/>
      <c r="E110" s="25"/>
      <c r="F110" s="25"/>
      <c r="G110" s="25"/>
      <c r="H110" s="1">
        <f t="shared" si="19"/>
        <v>0</v>
      </c>
      <c r="I110" s="20">
        <f t="shared" si="13"/>
        <v>0</v>
      </c>
      <c r="K110" s="1" t="b">
        <f t="shared" si="20"/>
        <v>1</v>
      </c>
    </row>
    <row r="111" spans="1:14" x14ac:dyDescent="0.25">
      <c r="A111" s="47" t="s">
        <v>194</v>
      </c>
      <c r="B111" s="56" t="s">
        <v>195</v>
      </c>
      <c r="C111" s="3"/>
      <c r="D111" s="26"/>
      <c r="E111" s="25"/>
      <c r="F111" s="25"/>
      <c r="G111" s="25"/>
      <c r="H111" s="1">
        <f t="shared" si="19"/>
        <v>0</v>
      </c>
      <c r="I111" s="20">
        <f t="shared" si="13"/>
        <v>0</v>
      </c>
      <c r="K111" s="1" t="b">
        <f t="shared" si="20"/>
        <v>1</v>
      </c>
    </row>
    <row r="112" spans="1:14" x14ac:dyDescent="0.25">
      <c r="A112" s="47" t="s">
        <v>196</v>
      </c>
      <c r="B112" s="56" t="s">
        <v>197</v>
      </c>
      <c r="C112" s="3"/>
      <c r="D112" s="26"/>
      <c r="E112" s="25"/>
      <c r="F112" s="25"/>
      <c r="G112" s="25"/>
      <c r="H112" s="1">
        <f t="shared" si="19"/>
        <v>0</v>
      </c>
      <c r="I112" s="20">
        <f t="shared" si="13"/>
        <v>0</v>
      </c>
      <c r="K112" s="1" t="b">
        <f t="shared" si="20"/>
        <v>1</v>
      </c>
    </row>
    <row r="113" spans="1:14" x14ac:dyDescent="0.25">
      <c r="A113" s="47" t="s">
        <v>198</v>
      </c>
      <c r="B113" s="56" t="s">
        <v>199</v>
      </c>
      <c r="C113" s="3"/>
      <c r="D113" s="26"/>
      <c r="E113" s="25"/>
      <c r="F113" s="25"/>
      <c r="G113" s="25"/>
      <c r="H113" s="1">
        <f t="shared" si="19"/>
        <v>0</v>
      </c>
      <c r="I113" s="20">
        <f t="shared" si="13"/>
        <v>0</v>
      </c>
      <c r="K113" s="1" t="b">
        <f t="shared" si="20"/>
        <v>1</v>
      </c>
    </row>
    <row r="114" spans="1:14" x14ac:dyDescent="0.25">
      <c r="A114" s="47" t="s">
        <v>200</v>
      </c>
      <c r="B114" s="56" t="s">
        <v>201</v>
      </c>
      <c r="C114" s="3"/>
      <c r="D114" s="26"/>
      <c r="E114" s="25"/>
      <c r="F114" s="25"/>
      <c r="G114" s="25"/>
      <c r="H114" s="1">
        <f t="shared" si="19"/>
        <v>0</v>
      </c>
      <c r="I114" s="20">
        <f t="shared" si="13"/>
        <v>0</v>
      </c>
      <c r="K114" s="1" t="b">
        <f t="shared" si="20"/>
        <v>1</v>
      </c>
    </row>
    <row r="115" spans="1:14" x14ac:dyDescent="0.25">
      <c r="A115" s="47" t="s">
        <v>202</v>
      </c>
      <c r="B115" s="56" t="s">
        <v>203</v>
      </c>
      <c r="C115" s="3"/>
      <c r="D115" s="26"/>
      <c r="E115" s="25"/>
      <c r="F115" s="25"/>
      <c r="G115" s="25"/>
      <c r="H115" s="1">
        <f t="shared" si="19"/>
        <v>0</v>
      </c>
      <c r="I115" s="20">
        <f t="shared" si="13"/>
        <v>0</v>
      </c>
      <c r="K115" s="1" t="b">
        <f t="shared" si="20"/>
        <v>1</v>
      </c>
    </row>
    <row r="116" spans="1:14" x14ac:dyDescent="0.25">
      <c r="A116" s="47" t="s">
        <v>204</v>
      </c>
      <c r="B116" s="56" t="s">
        <v>205</v>
      </c>
      <c r="C116" s="3"/>
      <c r="D116" s="26"/>
      <c r="E116" s="25"/>
      <c r="F116" s="25"/>
      <c r="G116" s="25"/>
      <c r="H116" s="1">
        <f t="shared" si="19"/>
        <v>0</v>
      </c>
      <c r="I116" s="20">
        <f t="shared" si="13"/>
        <v>0</v>
      </c>
      <c r="K116" s="1" t="b">
        <f t="shared" si="20"/>
        <v>1</v>
      </c>
    </row>
    <row r="117" spans="1:14" x14ac:dyDescent="0.25">
      <c r="A117" s="47" t="s">
        <v>206</v>
      </c>
      <c r="B117" s="56" t="s">
        <v>207</v>
      </c>
      <c r="C117" s="3"/>
      <c r="D117" s="26"/>
      <c r="E117" s="25"/>
      <c r="F117" s="25"/>
      <c r="G117" s="25"/>
      <c r="H117" s="1">
        <f t="shared" si="19"/>
        <v>0</v>
      </c>
      <c r="I117" s="20">
        <f t="shared" si="13"/>
        <v>0</v>
      </c>
      <c r="K117" s="1" t="b">
        <f t="shared" si="20"/>
        <v>1</v>
      </c>
    </row>
    <row r="118" spans="1:14" ht="31.5" x14ac:dyDescent="0.25">
      <c r="A118" s="47" t="s">
        <v>208</v>
      </c>
      <c r="B118" s="56" t="s">
        <v>209</v>
      </c>
      <c r="C118" s="3"/>
      <c r="D118" s="26"/>
      <c r="E118" s="25"/>
      <c r="F118" s="25"/>
      <c r="G118" s="25"/>
      <c r="H118" s="1">
        <f t="shared" si="19"/>
        <v>0</v>
      </c>
      <c r="I118" s="20">
        <f t="shared" si="13"/>
        <v>0</v>
      </c>
      <c r="K118" s="1" t="b">
        <f t="shared" si="20"/>
        <v>1</v>
      </c>
    </row>
    <row r="119" spans="1:14" x14ac:dyDescent="0.25">
      <c r="A119" s="47" t="s">
        <v>210</v>
      </c>
      <c r="B119" s="56" t="s">
        <v>211</v>
      </c>
      <c r="C119" s="3"/>
      <c r="D119" s="26"/>
      <c r="E119" s="25"/>
      <c r="F119" s="25"/>
      <c r="G119" s="25"/>
      <c r="H119" s="1">
        <f t="shared" si="19"/>
        <v>0</v>
      </c>
      <c r="I119" s="20">
        <f t="shared" si="13"/>
        <v>0</v>
      </c>
      <c r="K119" s="1" t="b">
        <f t="shared" si="20"/>
        <v>1</v>
      </c>
    </row>
    <row r="120" spans="1:14" x14ac:dyDescent="0.25">
      <c r="A120" s="47" t="s">
        <v>212</v>
      </c>
      <c r="B120" s="56" t="s">
        <v>213</v>
      </c>
      <c r="C120" s="3"/>
      <c r="D120" s="26"/>
      <c r="E120" s="25"/>
      <c r="F120" s="25"/>
      <c r="G120" s="25"/>
      <c r="H120" s="1">
        <f t="shared" si="19"/>
        <v>0</v>
      </c>
      <c r="I120" s="20">
        <f t="shared" si="13"/>
        <v>0</v>
      </c>
      <c r="K120" s="1" t="b">
        <f t="shared" si="20"/>
        <v>1</v>
      </c>
    </row>
    <row r="121" spans="1:14" ht="31.5" x14ac:dyDescent="0.25">
      <c r="A121" s="47" t="s">
        <v>214</v>
      </c>
      <c r="B121" s="56" t="s">
        <v>215</v>
      </c>
      <c r="C121" s="3"/>
      <c r="D121" s="26"/>
      <c r="E121" s="25"/>
      <c r="F121" s="25"/>
      <c r="G121" s="25"/>
      <c r="H121" s="1">
        <f t="shared" si="19"/>
        <v>0</v>
      </c>
      <c r="I121" s="20">
        <f t="shared" si="13"/>
        <v>0</v>
      </c>
      <c r="K121" s="1" t="b">
        <f t="shared" si="20"/>
        <v>1</v>
      </c>
    </row>
    <row r="122" spans="1:14" x14ac:dyDescent="0.25">
      <c r="A122" s="47" t="s">
        <v>216</v>
      </c>
      <c r="B122" s="56" t="s">
        <v>217</v>
      </c>
      <c r="C122" s="3"/>
      <c r="D122" s="26"/>
      <c r="E122" s="25"/>
      <c r="F122" s="25"/>
      <c r="G122" s="25"/>
      <c r="H122" s="1">
        <f t="shared" si="19"/>
        <v>0</v>
      </c>
      <c r="I122" s="20">
        <f t="shared" si="13"/>
        <v>0</v>
      </c>
      <c r="K122" s="1" t="b">
        <f t="shared" si="20"/>
        <v>1</v>
      </c>
    </row>
    <row r="123" spans="1:14" x14ac:dyDescent="0.25">
      <c r="A123" s="47" t="s">
        <v>218</v>
      </c>
      <c r="B123" s="56" t="s">
        <v>219</v>
      </c>
      <c r="C123" s="3"/>
      <c r="D123" s="26"/>
      <c r="E123" s="25"/>
      <c r="F123" s="25"/>
      <c r="G123" s="25"/>
      <c r="H123" s="1">
        <f t="shared" si="19"/>
        <v>0</v>
      </c>
      <c r="I123" s="20">
        <f t="shared" si="13"/>
        <v>0</v>
      </c>
      <c r="K123" s="1" t="b">
        <f t="shared" si="20"/>
        <v>1</v>
      </c>
    </row>
    <row r="124" spans="1:14" ht="31.5" x14ac:dyDescent="0.25">
      <c r="A124" s="47" t="s">
        <v>220</v>
      </c>
      <c r="B124" s="47" t="s">
        <v>221</v>
      </c>
      <c r="C124" s="2"/>
      <c r="D124" s="26"/>
      <c r="E124" s="25"/>
      <c r="F124" s="25"/>
      <c r="G124" s="25"/>
      <c r="H124" s="1">
        <f t="shared" si="19"/>
        <v>0</v>
      </c>
      <c r="I124" s="20">
        <f t="shared" si="13"/>
        <v>0</v>
      </c>
      <c r="K124" s="1" t="b">
        <f t="shared" si="20"/>
        <v>1</v>
      </c>
    </row>
    <row r="125" spans="1:14" x14ac:dyDescent="0.25">
      <c r="A125" s="47" t="s">
        <v>222</v>
      </c>
      <c r="B125" s="47" t="s">
        <v>223</v>
      </c>
      <c r="C125" s="2"/>
      <c r="D125" s="26"/>
      <c r="E125" s="25"/>
      <c r="F125" s="25"/>
      <c r="G125" s="25"/>
      <c r="H125" s="1">
        <f t="shared" si="19"/>
        <v>0</v>
      </c>
      <c r="I125" s="20">
        <f t="shared" si="13"/>
        <v>0</v>
      </c>
      <c r="K125" s="1" t="b">
        <f t="shared" si="20"/>
        <v>1</v>
      </c>
    </row>
    <row r="126" spans="1:14" x14ac:dyDescent="0.25">
      <c r="A126" s="47" t="s">
        <v>224</v>
      </c>
      <c r="B126" s="47" t="s">
        <v>225</v>
      </c>
      <c r="C126" s="2"/>
      <c r="D126" s="26"/>
      <c r="E126" s="25"/>
      <c r="F126" s="25"/>
      <c r="G126" s="25"/>
      <c r="H126" s="1">
        <f t="shared" si="19"/>
        <v>0</v>
      </c>
      <c r="I126" s="20">
        <f t="shared" si="13"/>
        <v>0</v>
      </c>
      <c r="K126" s="1" t="b">
        <f t="shared" si="20"/>
        <v>1</v>
      </c>
    </row>
    <row r="127" spans="1:14" ht="15.75" customHeight="1" x14ac:dyDescent="0.25">
      <c r="A127" s="47" t="s">
        <v>226</v>
      </c>
      <c r="B127" s="47" t="s">
        <v>227</v>
      </c>
      <c r="C127" s="2"/>
      <c r="D127" s="26"/>
      <c r="E127" s="25"/>
      <c r="F127" s="25"/>
      <c r="G127" s="25"/>
      <c r="H127" s="1">
        <f t="shared" si="19"/>
        <v>0</v>
      </c>
      <c r="I127" s="20">
        <f t="shared" si="13"/>
        <v>0</v>
      </c>
      <c r="K127" s="1" t="b">
        <f t="shared" si="20"/>
        <v>1</v>
      </c>
      <c r="M127" s="65"/>
      <c r="N127" s="65"/>
    </row>
    <row r="128" spans="1:14" x14ac:dyDescent="0.25">
      <c r="A128" s="47" t="s">
        <v>228</v>
      </c>
      <c r="B128" s="47" t="s">
        <v>229</v>
      </c>
      <c r="C128" s="2"/>
      <c r="D128" s="26"/>
      <c r="E128" s="25"/>
      <c r="F128" s="25"/>
      <c r="G128" s="25"/>
      <c r="H128" s="1">
        <f t="shared" si="19"/>
        <v>0</v>
      </c>
      <c r="I128" s="20">
        <f t="shared" si="13"/>
        <v>0</v>
      </c>
      <c r="K128" s="1" t="b">
        <f t="shared" si="20"/>
        <v>1</v>
      </c>
      <c r="M128" s="65"/>
      <c r="N128" s="65"/>
    </row>
    <row r="129" spans="1:14" x14ac:dyDescent="0.25">
      <c r="A129" s="47"/>
      <c r="B129" s="53"/>
      <c r="C129" s="8"/>
      <c r="D129" s="17"/>
      <c r="E129" s="18"/>
      <c r="F129" s="18"/>
      <c r="G129" s="18"/>
      <c r="H129" s="7">
        <f>SUM(H$108:H$128)</f>
        <v>0</v>
      </c>
      <c r="I129" s="21">
        <f t="shared" si="13"/>
        <v>0</v>
      </c>
      <c r="J129" s="11">
        <f>H129/(3*COUNTA(A$108:A$128))</f>
        <v>0</v>
      </c>
      <c r="K129" s="1" t="b">
        <f t="shared" si="20"/>
        <v>1</v>
      </c>
      <c r="M129" s="65"/>
      <c r="N129" s="65"/>
    </row>
    <row r="130" spans="1:14" x14ac:dyDescent="0.25">
      <c r="A130" s="57" t="s">
        <v>230</v>
      </c>
      <c r="B130" s="55" t="s">
        <v>231</v>
      </c>
      <c r="C130" s="32"/>
      <c r="D130" s="32"/>
      <c r="E130" s="32"/>
      <c r="F130" s="32"/>
      <c r="G130" s="32"/>
    </row>
    <row r="131" spans="1:14" x14ac:dyDescent="0.25">
      <c r="A131" s="47" t="s">
        <v>232</v>
      </c>
      <c r="B131" s="47" t="s">
        <v>233</v>
      </c>
      <c r="C131" s="2"/>
      <c r="D131" s="26"/>
      <c r="E131" s="25" t="s">
        <v>663</v>
      </c>
      <c r="F131" s="25"/>
      <c r="G131" s="25"/>
      <c r="H131" s="1">
        <f t="shared" ref="H131:H133" si="21">IF(COUNTA(D131:G131)&gt;1,"Too many selections, please review!",IF(OR($D131="X",$D131="x"),0,IF(OR($E131="X",$E131="x"),1,IF(OR($F131="X",$F131="x"),2,IF(OR($G131="X",$G131="x"),3,0)))))</f>
        <v>1</v>
      </c>
      <c r="I131" s="20">
        <f t="shared" si="13"/>
        <v>1</v>
      </c>
      <c r="K131" s="1" t="b">
        <f>_xlfn.ISFORMULA(I131)</f>
        <v>1</v>
      </c>
      <c r="M131" s="67" t="s">
        <v>664</v>
      </c>
      <c r="N131" s="68"/>
    </row>
    <row r="132" spans="1:14" ht="15.75" customHeight="1" x14ac:dyDescent="0.25">
      <c r="A132" s="47" t="s">
        <v>234</v>
      </c>
      <c r="B132" s="47" t="s">
        <v>235</v>
      </c>
      <c r="C132" s="2"/>
      <c r="D132" s="26"/>
      <c r="E132" s="25" t="s">
        <v>663</v>
      </c>
      <c r="F132" s="25"/>
      <c r="G132" s="25"/>
      <c r="H132" s="1">
        <f t="shared" si="21"/>
        <v>1</v>
      </c>
      <c r="I132" s="20">
        <f t="shared" si="13"/>
        <v>1</v>
      </c>
      <c r="K132" s="1" t="b">
        <f>_xlfn.ISFORMULA(I132)</f>
        <v>1</v>
      </c>
      <c r="M132" s="68"/>
      <c r="N132" s="68"/>
    </row>
    <row r="133" spans="1:14" x14ac:dyDescent="0.25">
      <c r="A133" s="47" t="s">
        <v>236</v>
      </c>
      <c r="B133" s="47" t="s">
        <v>237</v>
      </c>
      <c r="C133" s="2"/>
      <c r="D133" s="26"/>
      <c r="E133" s="25" t="s">
        <v>663</v>
      </c>
      <c r="F133" s="25"/>
      <c r="G133" s="25"/>
      <c r="H133" s="1">
        <f t="shared" si="21"/>
        <v>1</v>
      </c>
      <c r="I133" s="20">
        <f t="shared" si="13"/>
        <v>1</v>
      </c>
      <c r="K133" s="1" t="b">
        <f>_xlfn.ISFORMULA(I133)</f>
        <v>1</v>
      </c>
      <c r="M133" s="68"/>
      <c r="N133" s="68"/>
    </row>
    <row r="134" spans="1:14" x14ac:dyDescent="0.25">
      <c r="A134" s="47"/>
      <c r="B134" s="53"/>
      <c r="C134" s="8"/>
      <c r="D134" s="17"/>
      <c r="E134" s="18"/>
      <c r="F134" s="18"/>
      <c r="G134" s="18"/>
      <c r="H134" s="7">
        <f>SUM(H$131:H$133)</f>
        <v>3</v>
      </c>
      <c r="I134" s="21">
        <f t="shared" si="13"/>
        <v>3</v>
      </c>
      <c r="J134" s="11">
        <f>H134/(3*COUNTA(A$131:A$133))</f>
        <v>0.33333333333333331</v>
      </c>
      <c r="K134" s="1" t="b">
        <f>_xlfn.ISFORMULA(I134)</f>
        <v>1</v>
      </c>
      <c r="M134" s="68"/>
      <c r="N134" s="68"/>
    </row>
    <row r="135" spans="1:14" x14ac:dyDescent="0.25">
      <c r="A135" s="57" t="s">
        <v>238</v>
      </c>
      <c r="B135" s="55" t="s">
        <v>239</v>
      </c>
      <c r="C135" s="32"/>
      <c r="D135" s="32"/>
      <c r="E135" s="32"/>
      <c r="F135" s="32"/>
      <c r="G135" s="32"/>
    </row>
    <row r="136" spans="1:14" x14ac:dyDescent="0.25">
      <c r="A136" s="47" t="s">
        <v>240</v>
      </c>
      <c r="B136" s="61" t="s">
        <v>241</v>
      </c>
      <c r="C136" s="6"/>
      <c r="D136" s="26"/>
      <c r="E136" s="25"/>
      <c r="F136" s="25"/>
      <c r="G136" s="25"/>
      <c r="H136" s="1">
        <f t="shared" ref="H136:H191" si="22">IF(COUNTA(D136:G136)&gt;1,"Too many selections, please review!",IF(OR($D136="X",$D136="x"),0,IF(OR($E136="X",$E136="x"),1,IF(OR($F136="X",$F136="x"),2,IF(OR($G136="X",$G136="x"),3,0)))))</f>
        <v>0</v>
      </c>
      <c r="I136" s="20">
        <f t="shared" si="13"/>
        <v>0</v>
      </c>
      <c r="K136" s="1" t="b">
        <f t="shared" ref="K136:K167" si="23">_xlfn.ISFORMULA(I136)</f>
        <v>1</v>
      </c>
    </row>
    <row r="137" spans="1:14" x14ac:dyDescent="0.25">
      <c r="A137" s="47" t="s">
        <v>242</v>
      </c>
      <c r="B137" s="61" t="s">
        <v>243</v>
      </c>
      <c r="C137" s="6"/>
      <c r="D137" s="26"/>
      <c r="E137" s="25"/>
      <c r="F137" s="25"/>
      <c r="G137" s="25"/>
      <c r="H137" s="1">
        <f t="shared" si="22"/>
        <v>0</v>
      </c>
      <c r="I137" s="20">
        <f t="shared" si="13"/>
        <v>0</v>
      </c>
      <c r="K137" s="1" t="b">
        <f t="shared" si="23"/>
        <v>1</v>
      </c>
    </row>
    <row r="138" spans="1:14" ht="31.5" x14ac:dyDescent="0.25">
      <c r="A138" s="47" t="s">
        <v>244</v>
      </c>
      <c r="B138" s="61" t="s">
        <v>245</v>
      </c>
      <c r="C138" s="6"/>
      <c r="D138" s="26"/>
      <c r="E138" s="25"/>
      <c r="F138" s="25"/>
      <c r="G138" s="25"/>
      <c r="H138" s="1">
        <f t="shared" si="22"/>
        <v>0</v>
      </c>
      <c r="I138" s="20">
        <f t="shared" si="13"/>
        <v>0</v>
      </c>
      <c r="K138" s="1" t="b">
        <f t="shared" si="23"/>
        <v>1</v>
      </c>
    </row>
    <row r="139" spans="1:14" x14ac:dyDescent="0.25">
      <c r="A139" s="47" t="s">
        <v>246</v>
      </c>
      <c r="B139" s="61" t="s">
        <v>247</v>
      </c>
      <c r="C139" s="6"/>
      <c r="D139" s="26"/>
      <c r="E139" s="25"/>
      <c r="F139" s="25"/>
      <c r="G139" s="25"/>
      <c r="H139" s="1">
        <f t="shared" si="22"/>
        <v>0</v>
      </c>
      <c r="I139" s="20">
        <f t="shared" ref="I139:I202" si="24">H139</f>
        <v>0</v>
      </c>
      <c r="K139" s="1" t="b">
        <f t="shared" si="23"/>
        <v>1</v>
      </c>
    </row>
    <row r="140" spans="1:14" x14ac:dyDescent="0.25">
      <c r="A140" s="47" t="s">
        <v>248</v>
      </c>
      <c r="B140" s="61" t="s">
        <v>249</v>
      </c>
      <c r="C140" s="6"/>
      <c r="D140" s="26"/>
      <c r="E140" s="25"/>
      <c r="F140" s="25"/>
      <c r="G140" s="25"/>
      <c r="H140" s="1">
        <f t="shared" si="22"/>
        <v>0</v>
      </c>
      <c r="I140" s="20">
        <f t="shared" si="24"/>
        <v>0</v>
      </c>
      <c r="K140" s="1" t="b">
        <f t="shared" si="23"/>
        <v>1</v>
      </c>
    </row>
    <row r="141" spans="1:14" x14ac:dyDescent="0.25">
      <c r="A141" s="47" t="s">
        <v>250</v>
      </c>
      <c r="B141" s="61" t="s">
        <v>251</v>
      </c>
      <c r="C141" s="6"/>
      <c r="D141" s="26"/>
      <c r="E141" s="25"/>
      <c r="F141" s="25"/>
      <c r="G141" s="25"/>
      <c r="H141" s="1">
        <f t="shared" si="22"/>
        <v>0</v>
      </c>
      <c r="I141" s="20">
        <f t="shared" si="24"/>
        <v>0</v>
      </c>
      <c r="K141" s="1" t="b">
        <f t="shared" si="23"/>
        <v>1</v>
      </c>
    </row>
    <row r="142" spans="1:14" x14ac:dyDescent="0.25">
      <c r="A142" s="47" t="s">
        <v>252</v>
      </c>
      <c r="B142" s="61" t="s">
        <v>253</v>
      </c>
      <c r="C142" s="6"/>
      <c r="D142" s="26"/>
      <c r="E142" s="25"/>
      <c r="F142" s="25"/>
      <c r="G142" s="25"/>
      <c r="H142" s="1">
        <f t="shared" si="22"/>
        <v>0</v>
      </c>
      <c r="I142" s="20">
        <f t="shared" si="24"/>
        <v>0</v>
      </c>
      <c r="K142" s="1" t="b">
        <f t="shared" si="23"/>
        <v>1</v>
      </c>
    </row>
    <row r="143" spans="1:14" x14ac:dyDescent="0.25">
      <c r="A143" s="47" t="s">
        <v>254</v>
      </c>
      <c r="B143" s="61" t="s">
        <v>255</v>
      </c>
      <c r="C143" s="6"/>
      <c r="D143" s="26"/>
      <c r="E143" s="25"/>
      <c r="F143" s="25"/>
      <c r="G143" s="25"/>
      <c r="H143" s="1">
        <f t="shared" si="22"/>
        <v>0</v>
      </c>
      <c r="I143" s="20">
        <f t="shared" si="24"/>
        <v>0</v>
      </c>
      <c r="K143" s="1" t="b">
        <f t="shared" si="23"/>
        <v>1</v>
      </c>
    </row>
    <row r="144" spans="1:14" x14ac:dyDescent="0.25">
      <c r="A144" s="47" t="s">
        <v>256</v>
      </c>
      <c r="B144" s="61" t="s">
        <v>257</v>
      </c>
      <c r="C144" s="6"/>
      <c r="D144" s="26"/>
      <c r="E144" s="25"/>
      <c r="F144" s="25"/>
      <c r="G144" s="25"/>
      <c r="H144" s="1">
        <f t="shared" si="22"/>
        <v>0</v>
      </c>
      <c r="I144" s="20">
        <f t="shared" si="24"/>
        <v>0</v>
      </c>
      <c r="K144" s="1" t="b">
        <f t="shared" si="23"/>
        <v>1</v>
      </c>
    </row>
    <row r="145" spans="1:11" x14ac:dyDescent="0.25">
      <c r="A145" s="47" t="s">
        <v>258</v>
      </c>
      <c r="B145" s="61" t="s">
        <v>259</v>
      </c>
      <c r="C145" s="6"/>
      <c r="D145" s="26"/>
      <c r="E145" s="25"/>
      <c r="F145" s="25"/>
      <c r="G145" s="25"/>
      <c r="H145" s="1">
        <f t="shared" si="22"/>
        <v>0</v>
      </c>
      <c r="I145" s="20">
        <f t="shared" si="24"/>
        <v>0</v>
      </c>
      <c r="K145" s="1" t="b">
        <f t="shared" si="23"/>
        <v>1</v>
      </c>
    </row>
    <row r="146" spans="1:11" x14ac:dyDescent="0.25">
      <c r="A146" s="47" t="s">
        <v>260</v>
      </c>
      <c r="B146" s="61" t="s">
        <v>261</v>
      </c>
      <c r="C146" s="6"/>
      <c r="D146" s="26"/>
      <c r="E146" s="25"/>
      <c r="F146" s="25"/>
      <c r="G146" s="25"/>
      <c r="H146" s="1">
        <f t="shared" si="22"/>
        <v>0</v>
      </c>
      <c r="I146" s="20">
        <f t="shared" si="24"/>
        <v>0</v>
      </c>
      <c r="K146" s="1" t="b">
        <f t="shared" si="23"/>
        <v>1</v>
      </c>
    </row>
    <row r="147" spans="1:11" x14ac:dyDescent="0.25">
      <c r="A147" s="47" t="s">
        <v>262</v>
      </c>
      <c r="B147" s="61" t="s">
        <v>263</v>
      </c>
      <c r="C147" s="6"/>
      <c r="D147" s="26"/>
      <c r="E147" s="25"/>
      <c r="F147" s="25"/>
      <c r="G147" s="25"/>
      <c r="H147" s="1">
        <f t="shared" si="22"/>
        <v>0</v>
      </c>
      <c r="I147" s="20">
        <f t="shared" si="24"/>
        <v>0</v>
      </c>
      <c r="K147" s="1" t="b">
        <f t="shared" si="23"/>
        <v>1</v>
      </c>
    </row>
    <row r="148" spans="1:11" ht="31.5" x14ac:dyDescent="0.25">
      <c r="A148" s="47" t="s">
        <v>264</v>
      </c>
      <c r="B148" s="61" t="s">
        <v>265</v>
      </c>
      <c r="C148" s="6"/>
      <c r="D148" s="26"/>
      <c r="E148" s="25"/>
      <c r="F148" s="25"/>
      <c r="G148" s="25"/>
      <c r="H148" s="1">
        <f t="shared" si="22"/>
        <v>0</v>
      </c>
      <c r="I148" s="20">
        <f t="shared" si="24"/>
        <v>0</v>
      </c>
      <c r="K148" s="1" t="b">
        <f t="shared" si="23"/>
        <v>1</v>
      </c>
    </row>
    <row r="149" spans="1:11" x14ac:dyDescent="0.25">
      <c r="A149" s="47" t="s">
        <v>266</v>
      </c>
      <c r="B149" s="61" t="s">
        <v>267</v>
      </c>
      <c r="C149" s="6"/>
      <c r="D149" s="26"/>
      <c r="E149" s="25"/>
      <c r="F149" s="25"/>
      <c r="G149" s="25"/>
      <c r="H149" s="1">
        <f t="shared" si="22"/>
        <v>0</v>
      </c>
      <c r="I149" s="20">
        <f t="shared" si="24"/>
        <v>0</v>
      </c>
      <c r="K149" s="1" t="b">
        <f t="shared" si="23"/>
        <v>1</v>
      </c>
    </row>
    <row r="150" spans="1:11" x14ac:dyDescent="0.25">
      <c r="A150" s="47" t="s">
        <v>268</v>
      </c>
      <c r="B150" s="61" t="s">
        <v>269</v>
      </c>
      <c r="C150" s="6"/>
      <c r="D150" s="26"/>
      <c r="E150" s="25"/>
      <c r="F150" s="25"/>
      <c r="G150" s="25"/>
      <c r="H150" s="1">
        <f t="shared" si="22"/>
        <v>0</v>
      </c>
      <c r="I150" s="20">
        <f t="shared" si="24"/>
        <v>0</v>
      </c>
      <c r="K150" s="1" t="b">
        <f t="shared" si="23"/>
        <v>1</v>
      </c>
    </row>
    <row r="151" spans="1:11" x14ac:dyDescent="0.25">
      <c r="A151" s="47" t="s">
        <v>270</v>
      </c>
      <c r="B151" s="61" t="s">
        <v>271</v>
      </c>
      <c r="C151" s="6"/>
      <c r="D151" s="26"/>
      <c r="E151" s="25"/>
      <c r="F151" s="25"/>
      <c r="G151" s="25"/>
      <c r="H151" s="1">
        <f t="shared" si="22"/>
        <v>0</v>
      </c>
      <c r="I151" s="20">
        <f t="shared" si="24"/>
        <v>0</v>
      </c>
      <c r="K151" s="1" t="b">
        <f t="shared" si="23"/>
        <v>1</v>
      </c>
    </row>
    <row r="152" spans="1:11" x14ac:dyDescent="0.25">
      <c r="A152" s="47" t="s">
        <v>272</v>
      </c>
      <c r="B152" s="61" t="s">
        <v>273</v>
      </c>
      <c r="C152" s="6"/>
      <c r="D152" s="26"/>
      <c r="E152" s="25"/>
      <c r="F152" s="25"/>
      <c r="G152" s="25"/>
      <c r="H152" s="1">
        <f t="shared" si="22"/>
        <v>0</v>
      </c>
      <c r="I152" s="20">
        <f t="shared" si="24"/>
        <v>0</v>
      </c>
      <c r="K152" s="1" t="b">
        <f t="shared" si="23"/>
        <v>1</v>
      </c>
    </row>
    <row r="153" spans="1:11" ht="31.5" x14ac:dyDescent="0.25">
      <c r="A153" s="47" t="s">
        <v>274</v>
      </c>
      <c r="B153" s="61" t="s">
        <v>275</v>
      </c>
      <c r="C153" s="6"/>
      <c r="D153" s="26"/>
      <c r="E153" s="25"/>
      <c r="F153" s="25"/>
      <c r="G153" s="25"/>
      <c r="H153" s="1">
        <f t="shared" si="22"/>
        <v>0</v>
      </c>
      <c r="I153" s="20">
        <f t="shared" si="24"/>
        <v>0</v>
      </c>
      <c r="K153" s="1" t="b">
        <f t="shared" si="23"/>
        <v>1</v>
      </c>
    </row>
    <row r="154" spans="1:11" ht="31.5" x14ac:dyDescent="0.25">
      <c r="A154" s="47" t="s">
        <v>276</v>
      </c>
      <c r="B154" s="61" t="s">
        <v>277</v>
      </c>
      <c r="C154" s="6"/>
      <c r="D154" s="26"/>
      <c r="E154" s="25"/>
      <c r="F154" s="25"/>
      <c r="G154" s="25"/>
      <c r="H154" s="1">
        <f t="shared" si="22"/>
        <v>0</v>
      </c>
      <c r="I154" s="20">
        <f t="shared" si="24"/>
        <v>0</v>
      </c>
      <c r="K154" s="1" t="b">
        <f t="shared" si="23"/>
        <v>1</v>
      </c>
    </row>
    <row r="155" spans="1:11" x14ac:dyDescent="0.25">
      <c r="A155" s="47" t="s">
        <v>278</v>
      </c>
      <c r="B155" s="61" t="s">
        <v>279</v>
      </c>
      <c r="C155" s="6"/>
      <c r="D155" s="26"/>
      <c r="E155" s="25"/>
      <c r="F155" s="25"/>
      <c r="G155" s="25"/>
      <c r="H155" s="1">
        <f t="shared" si="22"/>
        <v>0</v>
      </c>
      <c r="I155" s="20">
        <f t="shared" si="24"/>
        <v>0</v>
      </c>
      <c r="K155" s="1" t="b">
        <f t="shared" si="23"/>
        <v>1</v>
      </c>
    </row>
    <row r="156" spans="1:11" x14ac:dyDescent="0.25">
      <c r="A156" s="47" t="s">
        <v>280</v>
      </c>
      <c r="B156" s="61" t="s">
        <v>281</v>
      </c>
      <c r="C156" s="6"/>
      <c r="D156" s="26"/>
      <c r="E156" s="25"/>
      <c r="F156" s="25"/>
      <c r="G156" s="25"/>
      <c r="H156" s="1">
        <f t="shared" si="22"/>
        <v>0</v>
      </c>
      <c r="I156" s="20">
        <f t="shared" si="24"/>
        <v>0</v>
      </c>
      <c r="K156" s="1" t="b">
        <f t="shared" si="23"/>
        <v>1</v>
      </c>
    </row>
    <row r="157" spans="1:11" ht="31.5" x14ac:dyDescent="0.25">
      <c r="A157" s="47" t="s">
        <v>282</v>
      </c>
      <c r="B157" s="61" t="s">
        <v>283</v>
      </c>
      <c r="C157" s="6"/>
      <c r="D157" s="26"/>
      <c r="E157" s="25"/>
      <c r="F157" s="25"/>
      <c r="G157" s="25"/>
      <c r="H157" s="1">
        <f t="shared" si="22"/>
        <v>0</v>
      </c>
      <c r="I157" s="20">
        <f t="shared" si="24"/>
        <v>0</v>
      </c>
      <c r="K157" s="1" t="b">
        <f t="shared" si="23"/>
        <v>1</v>
      </c>
    </row>
    <row r="158" spans="1:11" x14ac:dyDescent="0.25">
      <c r="A158" s="47" t="s">
        <v>284</v>
      </c>
      <c r="B158" s="61" t="s">
        <v>285</v>
      </c>
      <c r="C158" s="6"/>
      <c r="D158" s="26"/>
      <c r="E158" s="25"/>
      <c r="F158" s="25"/>
      <c r="G158" s="25"/>
      <c r="H158" s="1">
        <f t="shared" si="22"/>
        <v>0</v>
      </c>
      <c r="I158" s="20">
        <f t="shared" si="24"/>
        <v>0</v>
      </c>
      <c r="K158" s="1" t="b">
        <f t="shared" si="23"/>
        <v>1</v>
      </c>
    </row>
    <row r="159" spans="1:11" ht="31.5" x14ac:dyDescent="0.25">
      <c r="A159" s="47" t="s">
        <v>286</v>
      </c>
      <c r="B159" s="61" t="s">
        <v>287</v>
      </c>
      <c r="C159" s="6"/>
      <c r="D159" s="26"/>
      <c r="E159" s="25"/>
      <c r="F159" s="25"/>
      <c r="G159" s="25"/>
      <c r="H159" s="1">
        <f t="shared" si="22"/>
        <v>0</v>
      </c>
      <c r="I159" s="20">
        <f t="shared" si="24"/>
        <v>0</v>
      </c>
      <c r="K159" s="1" t="b">
        <f t="shared" si="23"/>
        <v>1</v>
      </c>
    </row>
    <row r="160" spans="1:11" x14ac:dyDescent="0.25">
      <c r="A160" s="47" t="s">
        <v>288</v>
      </c>
      <c r="B160" s="61" t="s">
        <v>289</v>
      </c>
      <c r="C160" s="6"/>
      <c r="D160" s="26"/>
      <c r="E160" s="25"/>
      <c r="F160" s="25"/>
      <c r="G160" s="25"/>
      <c r="H160" s="1">
        <f t="shared" si="22"/>
        <v>0</v>
      </c>
      <c r="I160" s="20">
        <f t="shared" si="24"/>
        <v>0</v>
      </c>
      <c r="K160" s="1" t="b">
        <f t="shared" si="23"/>
        <v>1</v>
      </c>
    </row>
    <row r="161" spans="1:11" x14ac:dyDescent="0.25">
      <c r="A161" s="47" t="s">
        <v>290</v>
      </c>
      <c r="B161" s="61" t="s">
        <v>291</v>
      </c>
      <c r="C161" s="6"/>
      <c r="D161" s="26"/>
      <c r="E161" s="25"/>
      <c r="F161" s="25"/>
      <c r="G161" s="25"/>
      <c r="H161" s="1">
        <f t="shared" si="22"/>
        <v>0</v>
      </c>
      <c r="I161" s="20">
        <f t="shared" si="24"/>
        <v>0</v>
      </c>
      <c r="K161" s="1" t="b">
        <f t="shared" si="23"/>
        <v>1</v>
      </c>
    </row>
    <row r="162" spans="1:11" x14ac:dyDescent="0.25">
      <c r="A162" s="47" t="s">
        <v>292</v>
      </c>
      <c r="B162" s="61" t="s">
        <v>293</v>
      </c>
      <c r="C162" s="6"/>
      <c r="D162" s="26"/>
      <c r="E162" s="25"/>
      <c r="F162" s="25"/>
      <c r="G162" s="25"/>
      <c r="H162" s="1">
        <f t="shared" si="22"/>
        <v>0</v>
      </c>
      <c r="I162" s="20">
        <f t="shared" si="24"/>
        <v>0</v>
      </c>
      <c r="K162" s="1" t="b">
        <f t="shared" si="23"/>
        <v>1</v>
      </c>
    </row>
    <row r="163" spans="1:11" x14ac:dyDescent="0.25">
      <c r="A163" s="47" t="s">
        <v>294</v>
      </c>
      <c r="B163" s="61" t="s">
        <v>295</v>
      </c>
      <c r="C163" s="6"/>
      <c r="D163" s="26"/>
      <c r="E163" s="25"/>
      <c r="F163" s="25"/>
      <c r="G163" s="25"/>
      <c r="H163" s="1">
        <f t="shared" si="22"/>
        <v>0</v>
      </c>
      <c r="I163" s="20">
        <f t="shared" si="24"/>
        <v>0</v>
      </c>
      <c r="K163" s="1" t="b">
        <f t="shared" si="23"/>
        <v>1</v>
      </c>
    </row>
    <row r="164" spans="1:11" ht="31.5" x14ac:dyDescent="0.25">
      <c r="A164" s="47" t="s">
        <v>296</v>
      </c>
      <c r="B164" s="61" t="s">
        <v>297</v>
      </c>
      <c r="C164" s="6"/>
      <c r="D164" s="26"/>
      <c r="E164" s="25"/>
      <c r="F164" s="25"/>
      <c r="G164" s="25"/>
      <c r="H164" s="1">
        <f t="shared" si="22"/>
        <v>0</v>
      </c>
      <c r="I164" s="20">
        <f t="shared" si="24"/>
        <v>0</v>
      </c>
      <c r="K164" s="1" t="b">
        <f t="shared" si="23"/>
        <v>1</v>
      </c>
    </row>
    <row r="165" spans="1:11" x14ac:dyDescent="0.25">
      <c r="A165" s="47" t="s">
        <v>298</v>
      </c>
      <c r="B165" s="61" t="s">
        <v>299</v>
      </c>
      <c r="C165" s="6"/>
      <c r="D165" s="26"/>
      <c r="E165" s="25"/>
      <c r="F165" s="25"/>
      <c r="G165" s="25"/>
      <c r="H165" s="1">
        <f t="shared" si="22"/>
        <v>0</v>
      </c>
      <c r="I165" s="20">
        <f t="shared" si="24"/>
        <v>0</v>
      </c>
      <c r="K165" s="1" t="b">
        <f t="shared" si="23"/>
        <v>1</v>
      </c>
    </row>
    <row r="166" spans="1:11" x14ac:dyDescent="0.25">
      <c r="A166" s="47" t="s">
        <v>300</v>
      </c>
      <c r="B166" s="61" t="s">
        <v>301</v>
      </c>
      <c r="C166" s="6"/>
      <c r="D166" s="26"/>
      <c r="E166" s="25"/>
      <c r="F166" s="25"/>
      <c r="G166" s="25"/>
      <c r="H166" s="1">
        <f t="shared" si="22"/>
        <v>0</v>
      </c>
      <c r="I166" s="20">
        <f t="shared" si="24"/>
        <v>0</v>
      </c>
      <c r="K166" s="1" t="b">
        <f t="shared" si="23"/>
        <v>1</v>
      </c>
    </row>
    <row r="167" spans="1:11" ht="31.5" x14ac:dyDescent="0.25">
      <c r="A167" s="47" t="s">
        <v>302</v>
      </c>
      <c r="B167" s="61" t="s">
        <v>303</v>
      </c>
      <c r="C167" s="6"/>
      <c r="D167" s="26"/>
      <c r="E167" s="25"/>
      <c r="F167" s="25"/>
      <c r="G167" s="25"/>
      <c r="H167" s="1">
        <f t="shared" si="22"/>
        <v>0</v>
      </c>
      <c r="I167" s="20">
        <f t="shared" si="24"/>
        <v>0</v>
      </c>
      <c r="K167" s="1" t="b">
        <f t="shared" si="23"/>
        <v>1</v>
      </c>
    </row>
    <row r="168" spans="1:11" x14ac:dyDescent="0.25">
      <c r="A168" s="47" t="s">
        <v>304</v>
      </c>
      <c r="B168" s="61" t="s">
        <v>305</v>
      </c>
      <c r="C168" s="6"/>
      <c r="D168" s="26"/>
      <c r="E168" s="25"/>
      <c r="F168" s="25"/>
      <c r="G168" s="25"/>
      <c r="H168" s="1">
        <f t="shared" si="22"/>
        <v>0</v>
      </c>
      <c r="I168" s="20">
        <f t="shared" si="24"/>
        <v>0</v>
      </c>
      <c r="K168" s="1" t="b">
        <f t="shared" ref="K168:K192" si="25">_xlfn.ISFORMULA(I168)</f>
        <v>1</v>
      </c>
    </row>
    <row r="169" spans="1:11" x14ac:dyDescent="0.25">
      <c r="A169" s="47" t="s">
        <v>306</v>
      </c>
      <c r="B169" s="61" t="s">
        <v>307</v>
      </c>
      <c r="C169" s="6"/>
      <c r="D169" s="26"/>
      <c r="E169" s="25"/>
      <c r="F169" s="25"/>
      <c r="G169" s="25"/>
      <c r="H169" s="1">
        <f t="shared" si="22"/>
        <v>0</v>
      </c>
      <c r="I169" s="20">
        <f t="shared" si="24"/>
        <v>0</v>
      </c>
      <c r="K169" s="1" t="b">
        <f t="shared" si="25"/>
        <v>1</v>
      </c>
    </row>
    <row r="170" spans="1:11" ht="31.5" x14ac:dyDescent="0.25">
      <c r="A170" s="47" t="s">
        <v>308</v>
      </c>
      <c r="B170" s="61" t="s">
        <v>309</v>
      </c>
      <c r="C170" s="6"/>
      <c r="D170" s="26"/>
      <c r="E170" s="25"/>
      <c r="F170" s="25"/>
      <c r="G170" s="25"/>
      <c r="H170" s="1">
        <f t="shared" si="22"/>
        <v>0</v>
      </c>
      <c r="I170" s="20">
        <f t="shared" si="24"/>
        <v>0</v>
      </c>
      <c r="K170" s="1" t="b">
        <f t="shared" si="25"/>
        <v>1</v>
      </c>
    </row>
    <row r="171" spans="1:11" x14ac:dyDescent="0.25">
      <c r="A171" s="47" t="s">
        <v>310</v>
      </c>
      <c r="B171" s="61" t="s">
        <v>311</v>
      </c>
      <c r="C171" s="6"/>
      <c r="D171" s="26"/>
      <c r="E171" s="25"/>
      <c r="F171" s="25"/>
      <c r="G171" s="25"/>
      <c r="H171" s="1">
        <f t="shared" si="22"/>
        <v>0</v>
      </c>
      <c r="I171" s="20">
        <f t="shared" si="24"/>
        <v>0</v>
      </c>
      <c r="K171" s="1" t="b">
        <f t="shared" si="25"/>
        <v>1</v>
      </c>
    </row>
    <row r="172" spans="1:11" ht="31.5" x14ac:dyDescent="0.25">
      <c r="A172" s="47" t="s">
        <v>312</v>
      </c>
      <c r="B172" s="61" t="s">
        <v>313</v>
      </c>
      <c r="C172" s="6"/>
      <c r="D172" s="26"/>
      <c r="E172" s="25"/>
      <c r="F172" s="25"/>
      <c r="G172" s="25"/>
      <c r="H172" s="1">
        <f t="shared" si="22"/>
        <v>0</v>
      </c>
      <c r="I172" s="20">
        <f t="shared" si="24"/>
        <v>0</v>
      </c>
      <c r="K172" s="1" t="b">
        <f t="shared" si="25"/>
        <v>1</v>
      </c>
    </row>
    <row r="173" spans="1:11" x14ac:dyDescent="0.25">
      <c r="A173" s="47" t="s">
        <v>314</v>
      </c>
      <c r="B173" s="61" t="s">
        <v>315</v>
      </c>
      <c r="C173" s="6"/>
      <c r="D173" s="26"/>
      <c r="E173" s="25"/>
      <c r="F173" s="25"/>
      <c r="G173" s="25"/>
      <c r="H173" s="1">
        <f t="shared" si="22"/>
        <v>0</v>
      </c>
      <c r="I173" s="20">
        <f t="shared" si="24"/>
        <v>0</v>
      </c>
      <c r="K173" s="1" t="b">
        <f t="shared" si="25"/>
        <v>1</v>
      </c>
    </row>
    <row r="174" spans="1:11" x14ac:dyDescent="0.25">
      <c r="A174" s="47" t="s">
        <v>316</v>
      </c>
      <c r="B174" s="61" t="s">
        <v>317</v>
      </c>
      <c r="C174" s="6"/>
      <c r="D174" s="26"/>
      <c r="E174" s="25"/>
      <c r="F174" s="25"/>
      <c r="G174" s="25"/>
      <c r="H174" s="1">
        <f t="shared" si="22"/>
        <v>0</v>
      </c>
      <c r="I174" s="20">
        <f t="shared" si="24"/>
        <v>0</v>
      </c>
      <c r="K174" s="1" t="b">
        <f t="shared" si="25"/>
        <v>1</v>
      </c>
    </row>
    <row r="175" spans="1:11" ht="31.5" x14ac:dyDescent="0.25">
      <c r="A175" s="47" t="s">
        <v>318</v>
      </c>
      <c r="B175" s="47" t="s">
        <v>319</v>
      </c>
      <c r="C175" s="2"/>
      <c r="D175" s="26"/>
      <c r="E175" s="25"/>
      <c r="F175" s="25"/>
      <c r="G175" s="25"/>
      <c r="H175" s="1">
        <f t="shared" si="22"/>
        <v>0</v>
      </c>
      <c r="I175" s="20">
        <f t="shared" si="24"/>
        <v>0</v>
      </c>
      <c r="K175" s="1" t="b">
        <f t="shared" si="25"/>
        <v>1</v>
      </c>
    </row>
    <row r="176" spans="1:11" ht="47.25" x14ac:dyDescent="0.25">
      <c r="A176" s="47" t="s">
        <v>320</v>
      </c>
      <c r="B176" s="47" t="s">
        <v>321</v>
      </c>
      <c r="C176" s="2"/>
      <c r="D176" s="26"/>
      <c r="E176" s="25"/>
      <c r="F176" s="25"/>
      <c r="G176" s="25"/>
      <c r="H176" s="1">
        <f t="shared" si="22"/>
        <v>0</v>
      </c>
      <c r="I176" s="20">
        <f t="shared" si="24"/>
        <v>0</v>
      </c>
      <c r="K176" s="1" t="b">
        <f t="shared" si="25"/>
        <v>1</v>
      </c>
    </row>
    <row r="177" spans="1:14" ht="31.5" x14ac:dyDescent="0.25">
      <c r="A177" s="47" t="s">
        <v>322</v>
      </c>
      <c r="B177" s="47" t="s">
        <v>323</v>
      </c>
      <c r="C177" s="2"/>
      <c r="D177" s="26"/>
      <c r="E177" s="25"/>
      <c r="F177" s="25"/>
      <c r="G177" s="25"/>
      <c r="H177" s="1">
        <f t="shared" si="22"/>
        <v>0</v>
      </c>
      <c r="I177" s="20">
        <f t="shared" si="24"/>
        <v>0</v>
      </c>
      <c r="K177" s="1" t="b">
        <f t="shared" si="25"/>
        <v>1</v>
      </c>
    </row>
    <row r="178" spans="1:14" ht="31.5" x14ac:dyDescent="0.25">
      <c r="A178" s="47" t="s">
        <v>324</v>
      </c>
      <c r="B178" s="47" t="s">
        <v>325</v>
      </c>
      <c r="C178" s="2"/>
      <c r="D178" s="26"/>
      <c r="E178" s="25"/>
      <c r="F178" s="25"/>
      <c r="G178" s="25"/>
      <c r="H178" s="1">
        <f t="shared" si="22"/>
        <v>0</v>
      </c>
      <c r="I178" s="20">
        <f t="shared" si="24"/>
        <v>0</v>
      </c>
      <c r="K178" s="1" t="b">
        <f t="shared" si="25"/>
        <v>1</v>
      </c>
    </row>
    <row r="179" spans="1:14" ht="31.5" x14ac:dyDescent="0.25">
      <c r="A179" s="47" t="s">
        <v>326</v>
      </c>
      <c r="B179" s="47" t="s">
        <v>327</v>
      </c>
      <c r="C179" s="2"/>
      <c r="D179" s="26"/>
      <c r="E179" s="25"/>
      <c r="F179" s="25"/>
      <c r="G179" s="25"/>
      <c r="H179" s="1">
        <f t="shared" si="22"/>
        <v>0</v>
      </c>
      <c r="I179" s="20">
        <f t="shared" si="24"/>
        <v>0</v>
      </c>
      <c r="K179" s="1" t="b">
        <f t="shared" si="25"/>
        <v>1</v>
      </c>
    </row>
    <row r="180" spans="1:14" x14ac:dyDescent="0.25">
      <c r="A180" s="47" t="s">
        <v>328</v>
      </c>
      <c r="B180" s="47" t="s">
        <v>329</v>
      </c>
      <c r="C180" s="2"/>
      <c r="D180" s="26"/>
      <c r="E180" s="25"/>
      <c r="F180" s="25"/>
      <c r="G180" s="25"/>
      <c r="H180" s="1">
        <f t="shared" si="22"/>
        <v>0</v>
      </c>
      <c r="I180" s="20">
        <f t="shared" si="24"/>
        <v>0</v>
      </c>
      <c r="K180" s="1" t="b">
        <f t="shared" si="25"/>
        <v>1</v>
      </c>
    </row>
    <row r="181" spans="1:14" ht="31.5" x14ac:dyDescent="0.25">
      <c r="A181" s="47" t="s">
        <v>330</v>
      </c>
      <c r="B181" s="47" t="s">
        <v>331</v>
      </c>
      <c r="C181" s="2"/>
      <c r="D181" s="26"/>
      <c r="E181" s="25"/>
      <c r="F181" s="25"/>
      <c r="G181" s="25"/>
      <c r="H181" s="1">
        <f t="shared" si="22"/>
        <v>0</v>
      </c>
      <c r="I181" s="20">
        <f t="shared" si="24"/>
        <v>0</v>
      </c>
      <c r="K181" s="1" t="b">
        <f t="shared" si="25"/>
        <v>1</v>
      </c>
    </row>
    <row r="182" spans="1:14" ht="31.5" x14ac:dyDescent="0.25">
      <c r="A182" s="47" t="s">
        <v>332</v>
      </c>
      <c r="B182" s="47" t="s">
        <v>333</v>
      </c>
      <c r="C182" s="2"/>
      <c r="D182" s="26"/>
      <c r="E182" s="25"/>
      <c r="F182" s="25"/>
      <c r="G182" s="25"/>
      <c r="H182" s="1">
        <f t="shared" si="22"/>
        <v>0</v>
      </c>
      <c r="I182" s="20">
        <f t="shared" si="24"/>
        <v>0</v>
      </c>
      <c r="K182" s="1" t="b">
        <f t="shared" si="25"/>
        <v>1</v>
      </c>
    </row>
    <row r="183" spans="1:14" ht="31.5" x14ac:dyDescent="0.25">
      <c r="A183" s="47" t="s">
        <v>334</v>
      </c>
      <c r="B183" s="47" t="s">
        <v>335</v>
      </c>
      <c r="C183" s="2"/>
      <c r="D183" s="26"/>
      <c r="E183" s="25"/>
      <c r="F183" s="25"/>
      <c r="G183" s="25"/>
      <c r="H183" s="1">
        <f t="shared" si="22"/>
        <v>0</v>
      </c>
      <c r="I183" s="20">
        <f t="shared" si="24"/>
        <v>0</v>
      </c>
      <c r="K183" s="1" t="b">
        <f t="shared" si="25"/>
        <v>1</v>
      </c>
    </row>
    <row r="184" spans="1:14" x14ac:dyDescent="0.25">
      <c r="A184" s="47" t="s">
        <v>336</v>
      </c>
      <c r="B184" s="47" t="s">
        <v>337</v>
      </c>
      <c r="C184" s="2"/>
      <c r="D184" s="26"/>
      <c r="E184" s="25"/>
      <c r="F184" s="25"/>
      <c r="G184" s="25"/>
      <c r="H184" s="1">
        <f t="shared" si="22"/>
        <v>0</v>
      </c>
      <c r="I184" s="20">
        <f t="shared" si="24"/>
        <v>0</v>
      </c>
      <c r="K184" s="1" t="b">
        <f t="shared" si="25"/>
        <v>1</v>
      </c>
    </row>
    <row r="185" spans="1:14" x14ac:dyDescent="0.25">
      <c r="A185" s="47" t="s">
        <v>338</v>
      </c>
      <c r="B185" s="47" t="s">
        <v>339</v>
      </c>
      <c r="C185" s="2"/>
      <c r="D185" s="26"/>
      <c r="E185" s="25"/>
      <c r="F185" s="25"/>
      <c r="G185" s="25"/>
      <c r="H185" s="1">
        <f t="shared" si="22"/>
        <v>0</v>
      </c>
      <c r="I185" s="20">
        <f t="shared" si="24"/>
        <v>0</v>
      </c>
      <c r="K185" s="1" t="b">
        <f t="shared" si="25"/>
        <v>1</v>
      </c>
    </row>
    <row r="186" spans="1:14" x14ac:dyDescent="0.25">
      <c r="A186" s="47" t="s">
        <v>340</v>
      </c>
      <c r="B186" s="47" t="s">
        <v>341</v>
      </c>
      <c r="C186" s="2"/>
      <c r="D186" s="26"/>
      <c r="E186" s="25"/>
      <c r="F186" s="25"/>
      <c r="G186" s="25"/>
      <c r="H186" s="1">
        <f t="shared" si="22"/>
        <v>0</v>
      </c>
      <c r="I186" s="20">
        <f t="shared" si="24"/>
        <v>0</v>
      </c>
      <c r="K186" s="1" t="b">
        <f t="shared" si="25"/>
        <v>1</v>
      </c>
    </row>
    <row r="187" spans="1:14" x14ac:dyDescent="0.25">
      <c r="A187" s="47" t="s">
        <v>342</v>
      </c>
      <c r="B187" s="47" t="s">
        <v>343</v>
      </c>
      <c r="C187" s="2"/>
      <c r="D187" s="26"/>
      <c r="E187" s="25"/>
      <c r="F187" s="25"/>
      <c r="G187" s="25"/>
      <c r="H187" s="1">
        <f t="shared" si="22"/>
        <v>0</v>
      </c>
      <c r="I187" s="20">
        <f t="shared" si="24"/>
        <v>0</v>
      </c>
      <c r="K187" s="1" t="b">
        <f t="shared" si="25"/>
        <v>1</v>
      </c>
    </row>
    <row r="188" spans="1:14" x14ac:dyDescent="0.25">
      <c r="A188" s="47" t="s">
        <v>344</v>
      </c>
      <c r="B188" s="47" t="s">
        <v>345</v>
      </c>
      <c r="C188" s="2"/>
      <c r="D188" s="26"/>
      <c r="E188" s="25"/>
      <c r="F188" s="25"/>
      <c r="G188" s="25"/>
      <c r="H188" s="1">
        <f t="shared" si="22"/>
        <v>0</v>
      </c>
      <c r="I188" s="20">
        <f t="shared" si="24"/>
        <v>0</v>
      </c>
      <c r="K188" s="1" t="b">
        <f t="shared" si="25"/>
        <v>1</v>
      </c>
    </row>
    <row r="189" spans="1:14" x14ac:dyDescent="0.25">
      <c r="A189" s="47" t="s">
        <v>346</v>
      </c>
      <c r="B189" s="47" t="s">
        <v>347</v>
      </c>
      <c r="C189" s="2"/>
      <c r="D189" s="26"/>
      <c r="E189" s="25"/>
      <c r="F189" s="25"/>
      <c r="G189" s="25"/>
      <c r="H189" s="1">
        <f t="shared" si="22"/>
        <v>0</v>
      </c>
      <c r="I189" s="20">
        <f t="shared" si="24"/>
        <v>0</v>
      </c>
      <c r="K189" s="1" t="b">
        <f t="shared" si="25"/>
        <v>1</v>
      </c>
    </row>
    <row r="190" spans="1:14" ht="31.5" customHeight="1" x14ac:dyDescent="0.25">
      <c r="A190" s="47" t="s">
        <v>348</v>
      </c>
      <c r="B190" s="47" t="s">
        <v>349</v>
      </c>
      <c r="C190" s="2"/>
      <c r="D190" s="26"/>
      <c r="E190" s="25"/>
      <c r="F190" s="25"/>
      <c r="G190" s="25"/>
      <c r="H190" s="1">
        <f t="shared" si="22"/>
        <v>0</v>
      </c>
      <c r="I190" s="20">
        <f t="shared" si="24"/>
        <v>0</v>
      </c>
      <c r="K190" s="1" t="b">
        <f t="shared" si="25"/>
        <v>1</v>
      </c>
      <c r="M190" s="65" t="s">
        <v>664</v>
      </c>
      <c r="N190" s="65"/>
    </row>
    <row r="191" spans="1:14" x14ac:dyDescent="0.25">
      <c r="A191" s="47" t="s">
        <v>350</v>
      </c>
      <c r="B191" s="47" t="s">
        <v>351</v>
      </c>
      <c r="C191" s="2"/>
      <c r="D191" s="26"/>
      <c r="E191" s="25"/>
      <c r="F191" s="25"/>
      <c r="G191" s="25"/>
      <c r="H191" s="1">
        <f t="shared" si="22"/>
        <v>0</v>
      </c>
      <c r="I191" s="20">
        <f t="shared" si="24"/>
        <v>0</v>
      </c>
      <c r="K191" s="1" t="b">
        <f t="shared" si="25"/>
        <v>1</v>
      </c>
      <c r="M191" s="65"/>
      <c r="N191" s="65"/>
    </row>
    <row r="192" spans="1:14" x14ac:dyDescent="0.25">
      <c r="A192" s="47"/>
      <c r="B192" s="53"/>
      <c r="C192" s="8"/>
      <c r="D192" s="17"/>
      <c r="E192" s="18"/>
      <c r="F192" s="18"/>
      <c r="G192" s="18"/>
      <c r="H192" s="7">
        <f>SUM(H$136:H$191)</f>
        <v>0</v>
      </c>
      <c r="I192" s="21">
        <f t="shared" si="24"/>
        <v>0</v>
      </c>
      <c r="J192" s="11">
        <f>H192/(3*COUNTA(A$136:A$191))</f>
        <v>0</v>
      </c>
      <c r="K192" s="1" t="b">
        <f t="shared" si="25"/>
        <v>1</v>
      </c>
      <c r="M192" s="65"/>
      <c r="N192" s="65"/>
    </row>
    <row r="193" spans="1:11" x14ac:dyDescent="0.25">
      <c r="A193" s="57" t="s">
        <v>352</v>
      </c>
      <c r="B193" s="55" t="s">
        <v>353</v>
      </c>
      <c r="C193" s="32"/>
      <c r="D193" s="32"/>
      <c r="E193" s="32"/>
      <c r="F193" s="32"/>
      <c r="G193" s="32"/>
    </row>
    <row r="194" spans="1:11" ht="31.5" x14ac:dyDescent="0.25">
      <c r="A194" s="47" t="s">
        <v>354</v>
      </c>
      <c r="B194" s="47" t="s">
        <v>355</v>
      </c>
      <c r="C194" s="2"/>
      <c r="D194" s="26"/>
      <c r="E194" s="25"/>
      <c r="F194" s="25"/>
      <c r="G194" s="25"/>
      <c r="H194" s="1">
        <f t="shared" ref="H194:H215" si="26">IF(COUNTA(D194:G194)&gt;1,"Too many selections, please review!",IF(OR($D194="X",$D194="x"),0,IF(OR($E194="X",$E194="x"),1,IF(OR($F194="X",$F194="x"),2,IF(OR($G194="X",$G194="x"),3,0)))))</f>
        <v>0</v>
      </c>
      <c r="I194" s="20">
        <f t="shared" si="24"/>
        <v>0</v>
      </c>
      <c r="K194" s="1" t="b">
        <f t="shared" ref="K194:K216" si="27">_xlfn.ISFORMULA(I194)</f>
        <v>1</v>
      </c>
    </row>
    <row r="195" spans="1:11" ht="31.5" x14ac:dyDescent="0.25">
      <c r="A195" s="47" t="s">
        <v>356</v>
      </c>
      <c r="B195" s="47" t="s">
        <v>357</v>
      </c>
      <c r="C195" s="2"/>
      <c r="D195" s="26"/>
      <c r="E195" s="25"/>
      <c r="F195" s="25"/>
      <c r="G195" s="25"/>
      <c r="H195" s="1">
        <f t="shared" si="26"/>
        <v>0</v>
      </c>
      <c r="I195" s="20">
        <f t="shared" si="24"/>
        <v>0</v>
      </c>
      <c r="K195" s="1" t="b">
        <f t="shared" si="27"/>
        <v>1</v>
      </c>
    </row>
    <row r="196" spans="1:11" ht="31.5" x14ac:dyDescent="0.25">
      <c r="A196" s="47" t="s">
        <v>358</v>
      </c>
      <c r="B196" s="47" t="s">
        <v>359</v>
      </c>
      <c r="C196" s="2"/>
      <c r="D196" s="26"/>
      <c r="E196" s="25"/>
      <c r="F196" s="25"/>
      <c r="G196" s="25"/>
      <c r="H196" s="1">
        <f t="shared" si="26"/>
        <v>0</v>
      </c>
      <c r="I196" s="20">
        <f t="shared" si="24"/>
        <v>0</v>
      </c>
      <c r="K196" s="1" t="b">
        <f t="shared" si="27"/>
        <v>1</v>
      </c>
    </row>
    <row r="197" spans="1:11" x14ac:dyDescent="0.25">
      <c r="A197" s="47" t="s">
        <v>360</v>
      </c>
      <c r="B197" s="59" t="s">
        <v>361</v>
      </c>
      <c r="C197" s="5"/>
      <c r="D197" s="26"/>
      <c r="E197" s="25"/>
      <c r="F197" s="25"/>
      <c r="G197" s="25"/>
      <c r="H197" s="1">
        <f t="shared" si="26"/>
        <v>0</v>
      </c>
      <c r="I197" s="20">
        <f t="shared" si="24"/>
        <v>0</v>
      </c>
      <c r="K197" s="1" t="b">
        <f t="shared" si="27"/>
        <v>1</v>
      </c>
    </row>
    <row r="198" spans="1:11" x14ac:dyDescent="0.25">
      <c r="A198" s="47" t="s">
        <v>362</v>
      </c>
      <c r="B198" s="59" t="s">
        <v>363</v>
      </c>
      <c r="C198" s="5"/>
      <c r="D198" s="26"/>
      <c r="E198" s="25"/>
      <c r="F198" s="25"/>
      <c r="G198" s="25"/>
      <c r="H198" s="1">
        <f t="shared" si="26"/>
        <v>0</v>
      </c>
      <c r="I198" s="20">
        <f t="shared" si="24"/>
        <v>0</v>
      </c>
      <c r="K198" s="1" t="b">
        <f t="shared" si="27"/>
        <v>1</v>
      </c>
    </row>
    <row r="199" spans="1:11" x14ac:dyDescent="0.25">
      <c r="A199" s="47" t="s">
        <v>364</v>
      </c>
      <c r="B199" s="59" t="s">
        <v>365</v>
      </c>
      <c r="C199" s="5"/>
      <c r="D199" s="26"/>
      <c r="E199" s="25"/>
      <c r="F199" s="25"/>
      <c r="G199" s="25"/>
      <c r="H199" s="1">
        <f t="shared" si="26"/>
        <v>0</v>
      </c>
      <c r="I199" s="20">
        <f t="shared" si="24"/>
        <v>0</v>
      </c>
      <c r="K199" s="1" t="b">
        <f t="shared" si="27"/>
        <v>1</v>
      </c>
    </row>
    <row r="200" spans="1:11" x14ac:dyDescent="0.25">
      <c r="A200" s="47" t="s">
        <v>366</v>
      </c>
      <c r="B200" s="59" t="s">
        <v>367</v>
      </c>
      <c r="C200" s="5"/>
      <c r="D200" s="26"/>
      <c r="E200" s="25"/>
      <c r="F200" s="25"/>
      <c r="G200" s="25"/>
      <c r="H200" s="1">
        <f t="shared" si="26"/>
        <v>0</v>
      </c>
      <c r="I200" s="20">
        <f t="shared" si="24"/>
        <v>0</v>
      </c>
      <c r="K200" s="1" t="b">
        <f t="shared" si="27"/>
        <v>1</v>
      </c>
    </row>
    <row r="201" spans="1:11" x14ac:dyDescent="0.25">
      <c r="A201" s="47" t="s">
        <v>368</v>
      </c>
      <c r="B201" s="47" t="s">
        <v>369</v>
      </c>
      <c r="C201" s="2"/>
      <c r="D201" s="26"/>
      <c r="E201" s="25"/>
      <c r="F201" s="25"/>
      <c r="G201" s="25"/>
      <c r="H201" s="1">
        <f t="shared" si="26"/>
        <v>0</v>
      </c>
      <c r="I201" s="20">
        <f t="shared" si="24"/>
        <v>0</v>
      </c>
      <c r="K201" s="1" t="b">
        <f t="shared" si="27"/>
        <v>1</v>
      </c>
    </row>
    <row r="202" spans="1:11" ht="31.5" x14ac:dyDescent="0.25">
      <c r="A202" s="47" t="s">
        <v>370</v>
      </c>
      <c r="B202" s="47" t="s">
        <v>371</v>
      </c>
      <c r="C202" s="2"/>
      <c r="D202" s="26"/>
      <c r="E202" s="25"/>
      <c r="F202" s="25"/>
      <c r="G202" s="25"/>
      <c r="H202" s="1">
        <f t="shared" si="26"/>
        <v>0</v>
      </c>
      <c r="I202" s="20">
        <f t="shared" si="24"/>
        <v>0</v>
      </c>
      <c r="K202" s="1" t="b">
        <f t="shared" si="27"/>
        <v>1</v>
      </c>
    </row>
    <row r="203" spans="1:11" x14ac:dyDescent="0.25">
      <c r="A203" s="47" t="s">
        <v>372</v>
      </c>
      <c r="B203" s="59" t="s">
        <v>373</v>
      </c>
      <c r="C203" s="5"/>
      <c r="D203" s="26"/>
      <c r="E203" s="25"/>
      <c r="F203" s="25"/>
      <c r="G203" s="25"/>
      <c r="H203" s="1">
        <f t="shared" si="26"/>
        <v>0</v>
      </c>
      <c r="I203" s="20">
        <f t="shared" ref="I203:I266" si="28">H203</f>
        <v>0</v>
      </c>
      <c r="K203" s="1" t="b">
        <f t="shared" si="27"/>
        <v>1</v>
      </c>
    </row>
    <row r="204" spans="1:11" ht="31.5" x14ac:dyDescent="0.25">
      <c r="A204" s="47" t="s">
        <v>374</v>
      </c>
      <c r="B204" s="47" t="s">
        <v>375</v>
      </c>
      <c r="C204" s="2"/>
      <c r="D204" s="26"/>
      <c r="E204" s="25"/>
      <c r="F204" s="25"/>
      <c r="G204" s="25"/>
      <c r="H204" s="1">
        <f t="shared" si="26"/>
        <v>0</v>
      </c>
      <c r="I204" s="20">
        <f t="shared" si="28"/>
        <v>0</v>
      </c>
      <c r="K204" s="1" t="b">
        <f t="shared" si="27"/>
        <v>1</v>
      </c>
    </row>
    <row r="205" spans="1:11" x14ac:dyDescent="0.25">
      <c r="A205" s="47" t="s">
        <v>376</v>
      </c>
      <c r="B205" s="59" t="s">
        <v>377</v>
      </c>
      <c r="C205" s="5"/>
      <c r="D205" s="26"/>
      <c r="E205" s="25"/>
      <c r="F205" s="25"/>
      <c r="G205" s="25"/>
      <c r="H205" s="1">
        <f t="shared" si="26"/>
        <v>0</v>
      </c>
      <c r="I205" s="20">
        <f t="shared" si="28"/>
        <v>0</v>
      </c>
      <c r="K205" s="1" t="b">
        <f t="shared" si="27"/>
        <v>1</v>
      </c>
    </row>
    <row r="206" spans="1:11" x14ac:dyDescent="0.25">
      <c r="A206" s="47" t="s">
        <v>378</v>
      </c>
      <c r="B206" s="59" t="s">
        <v>379</v>
      </c>
      <c r="C206" s="5"/>
      <c r="D206" s="26"/>
      <c r="E206" s="25"/>
      <c r="F206" s="25"/>
      <c r="G206" s="25"/>
      <c r="H206" s="1">
        <f t="shared" si="26"/>
        <v>0</v>
      </c>
      <c r="I206" s="20">
        <f t="shared" si="28"/>
        <v>0</v>
      </c>
      <c r="K206" s="1" t="b">
        <f t="shared" si="27"/>
        <v>1</v>
      </c>
    </row>
    <row r="207" spans="1:11" x14ac:dyDescent="0.25">
      <c r="A207" s="47" t="s">
        <v>380</v>
      </c>
      <c r="B207" s="59" t="s">
        <v>381</v>
      </c>
      <c r="C207" s="5"/>
      <c r="D207" s="26"/>
      <c r="E207" s="25"/>
      <c r="F207" s="25"/>
      <c r="G207" s="25"/>
      <c r="H207" s="1">
        <f t="shared" si="26"/>
        <v>0</v>
      </c>
      <c r="I207" s="20">
        <f t="shared" si="28"/>
        <v>0</v>
      </c>
      <c r="K207" s="1" t="b">
        <f t="shared" si="27"/>
        <v>1</v>
      </c>
    </row>
    <row r="208" spans="1:11" x14ac:dyDescent="0.25">
      <c r="A208" s="47" t="s">
        <v>382</v>
      </c>
      <c r="B208" s="59" t="s">
        <v>383</v>
      </c>
      <c r="C208" s="5"/>
      <c r="D208" s="26"/>
      <c r="E208" s="25"/>
      <c r="F208" s="25"/>
      <c r="G208" s="25"/>
      <c r="H208" s="1">
        <f t="shared" si="26"/>
        <v>0</v>
      </c>
      <c r="I208" s="20">
        <f t="shared" si="28"/>
        <v>0</v>
      </c>
      <c r="K208" s="1" t="b">
        <f t="shared" si="27"/>
        <v>1</v>
      </c>
    </row>
    <row r="209" spans="1:14" x14ac:dyDescent="0.25">
      <c r="A209" s="47" t="s">
        <v>384</v>
      </c>
      <c r="B209" s="59" t="s">
        <v>385</v>
      </c>
      <c r="C209" s="5"/>
      <c r="D209" s="26"/>
      <c r="E209" s="25"/>
      <c r="F209" s="25"/>
      <c r="G209" s="25"/>
      <c r="H209" s="1">
        <f t="shared" si="26"/>
        <v>0</v>
      </c>
      <c r="I209" s="20">
        <f t="shared" si="28"/>
        <v>0</v>
      </c>
      <c r="K209" s="1" t="b">
        <f t="shared" si="27"/>
        <v>1</v>
      </c>
    </row>
    <row r="210" spans="1:14" ht="31.5" x14ac:dyDescent="0.25">
      <c r="A210" s="47" t="s">
        <v>386</v>
      </c>
      <c r="B210" s="59" t="s">
        <v>387</v>
      </c>
      <c r="C210" s="5"/>
      <c r="D210" s="26"/>
      <c r="E210" s="25"/>
      <c r="F210" s="25"/>
      <c r="G210" s="25"/>
      <c r="H210" s="1">
        <f t="shared" si="26"/>
        <v>0</v>
      </c>
      <c r="I210" s="20">
        <f t="shared" si="28"/>
        <v>0</v>
      </c>
      <c r="K210" s="1" t="b">
        <f t="shared" si="27"/>
        <v>1</v>
      </c>
    </row>
    <row r="211" spans="1:14" x14ac:dyDescent="0.25">
      <c r="A211" s="47" t="s">
        <v>388</v>
      </c>
      <c r="B211" s="59" t="s">
        <v>389</v>
      </c>
      <c r="C211" s="5"/>
      <c r="D211" s="26"/>
      <c r="E211" s="25"/>
      <c r="F211" s="25"/>
      <c r="G211" s="25"/>
      <c r="H211" s="1">
        <f t="shared" si="26"/>
        <v>0</v>
      </c>
      <c r="I211" s="20">
        <f t="shared" si="28"/>
        <v>0</v>
      </c>
      <c r="K211" s="1" t="b">
        <f t="shared" si="27"/>
        <v>1</v>
      </c>
    </row>
    <row r="212" spans="1:14" x14ac:dyDescent="0.25">
      <c r="A212" s="47" t="s">
        <v>390</v>
      </c>
      <c r="B212" s="59" t="s">
        <v>391</v>
      </c>
      <c r="C212" s="5"/>
      <c r="D212" s="26"/>
      <c r="E212" s="25"/>
      <c r="F212" s="25"/>
      <c r="G212" s="25"/>
      <c r="H212" s="1">
        <f t="shared" si="26"/>
        <v>0</v>
      </c>
      <c r="I212" s="20">
        <f t="shared" si="28"/>
        <v>0</v>
      </c>
      <c r="K212" s="1" t="b">
        <f t="shared" si="27"/>
        <v>1</v>
      </c>
    </row>
    <row r="213" spans="1:14" x14ac:dyDescent="0.25">
      <c r="A213" s="47" t="s">
        <v>392</v>
      </c>
      <c r="B213" s="59" t="s">
        <v>393</v>
      </c>
      <c r="C213" s="5"/>
      <c r="D213" s="26"/>
      <c r="E213" s="25"/>
      <c r="F213" s="25"/>
      <c r="G213" s="25"/>
      <c r="H213" s="1">
        <f t="shared" si="26"/>
        <v>0</v>
      </c>
      <c r="I213" s="20">
        <f t="shared" si="28"/>
        <v>0</v>
      </c>
      <c r="K213" s="1" t="b">
        <f t="shared" si="27"/>
        <v>1</v>
      </c>
    </row>
    <row r="214" spans="1:14" ht="15.75" customHeight="1" x14ac:dyDescent="0.25">
      <c r="A214" s="47" t="s">
        <v>394</v>
      </c>
      <c r="B214" s="59" t="s">
        <v>395</v>
      </c>
      <c r="C214" s="5"/>
      <c r="D214" s="26"/>
      <c r="E214" s="25"/>
      <c r="F214" s="25"/>
      <c r="G214" s="25"/>
      <c r="H214" s="1">
        <f t="shared" si="26"/>
        <v>0</v>
      </c>
      <c r="I214" s="20">
        <f t="shared" si="28"/>
        <v>0</v>
      </c>
      <c r="K214" s="1" t="b">
        <f t="shared" si="27"/>
        <v>1</v>
      </c>
      <c r="M214" s="65" t="s">
        <v>664</v>
      </c>
      <c r="N214" s="65"/>
    </row>
    <row r="215" spans="1:14" ht="31.5" x14ac:dyDescent="0.25">
      <c r="A215" s="47" t="s">
        <v>396</v>
      </c>
      <c r="B215" s="47" t="s">
        <v>397</v>
      </c>
      <c r="C215" s="2"/>
      <c r="D215" s="26"/>
      <c r="E215" s="25"/>
      <c r="F215" s="25"/>
      <c r="G215" s="25"/>
      <c r="H215" s="1">
        <f t="shared" si="26"/>
        <v>0</v>
      </c>
      <c r="I215" s="20">
        <f t="shared" si="28"/>
        <v>0</v>
      </c>
      <c r="K215" s="1" t="b">
        <f t="shared" si="27"/>
        <v>1</v>
      </c>
      <c r="M215" s="65"/>
      <c r="N215" s="65"/>
    </row>
    <row r="216" spans="1:14" x14ac:dyDescent="0.25">
      <c r="A216" s="47"/>
      <c r="B216" s="47"/>
      <c r="C216" s="2"/>
      <c r="D216" s="15"/>
      <c r="E216" s="16"/>
      <c r="F216" s="16"/>
      <c r="G216" s="16"/>
      <c r="H216" s="7">
        <f>SUM(H$194:H$215)</f>
        <v>0</v>
      </c>
      <c r="I216" s="21">
        <f t="shared" si="28"/>
        <v>0</v>
      </c>
      <c r="J216" s="11">
        <f>H216/(3*COUNTA(A$194:A$215))</f>
        <v>0</v>
      </c>
      <c r="K216" s="1" t="b">
        <f t="shared" si="27"/>
        <v>1</v>
      </c>
      <c r="M216" s="65"/>
      <c r="N216" s="65"/>
    </row>
    <row r="217" spans="1:14" x14ac:dyDescent="0.25">
      <c r="A217" s="57" t="s">
        <v>398</v>
      </c>
      <c r="B217" s="57" t="s">
        <v>399</v>
      </c>
      <c r="C217" s="33"/>
      <c r="D217" s="33"/>
      <c r="E217" s="33"/>
      <c r="F217" s="33"/>
      <c r="G217" s="33"/>
    </row>
    <row r="218" spans="1:14" x14ac:dyDescent="0.25">
      <c r="A218" s="47" t="s">
        <v>400</v>
      </c>
      <c r="B218" s="61" t="s">
        <v>401</v>
      </c>
      <c r="C218" s="6"/>
      <c r="D218" s="26"/>
      <c r="E218" s="25"/>
      <c r="F218" s="25"/>
      <c r="G218" s="25"/>
      <c r="H218" s="1">
        <f t="shared" ref="H218:H247" si="29">IF(COUNTA(D218:G218)&gt;1,"Too many selections, please review!",IF(OR($D218="X",$D218="x"),0,IF(OR($E218="X",$E218="x"),1,IF(OR($F218="X",$F218="x"),2,IF(OR($G218="X",$G218="x"),3,0)))))</f>
        <v>0</v>
      </c>
      <c r="I218" s="20">
        <f t="shared" si="28"/>
        <v>0</v>
      </c>
      <c r="K218" s="1" t="b">
        <f t="shared" ref="K218:K248" si="30">_xlfn.ISFORMULA(I218)</f>
        <v>1</v>
      </c>
    </row>
    <row r="219" spans="1:14" x14ac:dyDescent="0.25">
      <c r="A219" s="47" t="s">
        <v>402</v>
      </c>
      <c r="B219" s="61" t="s">
        <v>403</v>
      </c>
      <c r="C219" s="6"/>
      <c r="D219" s="26"/>
      <c r="E219" s="25"/>
      <c r="F219" s="25"/>
      <c r="G219" s="25"/>
      <c r="H219" s="1">
        <f t="shared" si="29"/>
        <v>0</v>
      </c>
      <c r="I219" s="20">
        <f t="shared" si="28"/>
        <v>0</v>
      </c>
      <c r="K219" s="1" t="b">
        <f t="shared" si="30"/>
        <v>1</v>
      </c>
    </row>
    <row r="220" spans="1:14" x14ac:dyDescent="0.25">
      <c r="A220" s="47" t="s">
        <v>404</v>
      </c>
      <c r="B220" s="61" t="s">
        <v>405</v>
      </c>
      <c r="C220" s="6"/>
      <c r="D220" s="26"/>
      <c r="E220" s="25"/>
      <c r="F220" s="25"/>
      <c r="G220" s="25"/>
      <c r="H220" s="1">
        <f t="shared" si="29"/>
        <v>0</v>
      </c>
      <c r="I220" s="20">
        <f t="shared" si="28"/>
        <v>0</v>
      </c>
      <c r="K220" s="1" t="b">
        <f t="shared" si="30"/>
        <v>1</v>
      </c>
    </row>
    <row r="221" spans="1:14" x14ac:dyDescent="0.25">
      <c r="A221" s="47" t="s">
        <v>406</v>
      </c>
      <c r="B221" s="61" t="s">
        <v>407</v>
      </c>
      <c r="C221" s="6"/>
      <c r="D221" s="26"/>
      <c r="E221" s="25"/>
      <c r="F221" s="25"/>
      <c r="G221" s="25"/>
      <c r="H221" s="1">
        <f t="shared" si="29"/>
        <v>0</v>
      </c>
      <c r="I221" s="20">
        <f t="shared" si="28"/>
        <v>0</v>
      </c>
      <c r="K221" s="1" t="b">
        <f t="shared" si="30"/>
        <v>1</v>
      </c>
    </row>
    <row r="222" spans="1:14" x14ac:dyDescent="0.25">
      <c r="A222" s="47" t="s">
        <v>408</v>
      </c>
      <c r="B222" s="61" t="s">
        <v>409</v>
      </c>
      <c r="C222" s="6"/>
      <c r="D222" s="26"/>
      <c r="E222" s="25"/>
      <c r="F222" s="25"/>
      <c r="G222" s="25"/>
      <c r="H222" s="1">
        <f t="shared" si="29"/>
        <v>0</v>
      </c>
      <c r="I222" s="20">
        <f t="shared" si="28"/>
        <v>0</v>
      </c>
      <c r="K222" s="1" t="b">
        <f t="shared" si="30"/>
        <v>1</v>
      </c>
    </row>
    <row r="223" spans="1:14" x14ac:dyDescent="0.25">
      <c r="A223" s="47" t="s">
        <v>410</v>
      </c>
      <c r="B223" s="61" t="s">
        <v>411</v>
      </c>
      <c r="C223" s="6"/>
      <c r="D223" s="26"/>
      <c r="E223" s="25"/>
      <c r="F223" s="25"/>
      <c r="G223" s="25"/>
      <c r="H223" s="1">
        <f t="shared" si="29"/>
        <v>0</v>
      </c>
      <c r="I223" s="20">
        <f t="shared" si="28"/>
        <v>0</v>
      </c>
      <c r="K223" s="1" t="b">
        <f t="shared" si="30"/>
        <v>1</v>
      </c>
    </row>
    <row r="224" spans="1:14" x14ac:dyDescent="0.25">
      <c r="A224" s="47" t="s">
        <v>412</v>
      </c>
      <c r="B224" s="61" t="s">
        <v>413</v>
      </c>
      <c r="C224" s="6"/>
      <c r="D224" s="26"/>
      <c r="E224" s="25"/>
      <c r="F224" s="25"/>
      <c r="G224" s="25"/>
      <c r="H224" s="1">
        <f t="shared" si="29"/>
        <v>0</v>
      </c>
      <c r="I224" s="20">
        <f t="shared" si="28"/>
        <v>0</v>
      </c>
      <c r="K224" s="1" t="b">
        <f t="shared" si="30"/>
        <v>1</v>
      </c>
    </row>
    <row r="225" spans="1:11" x14ac:dyDescent="0.25">
      <c r="A225" s="47" t="s">
        <v>414</v>
      </c>
      <c r="B225" s="61" t="s">
        <v>415</v>
      </c>
      <c r="C225" s="6"/>
      <c r="D225" s="26"/>
      <c r="E225" s="25"/>
      <c r="F225" s="25"/>
      <c r="G225" s="25"/>
      <c r="H225" s="1">
        <f t="shared" si="29"/>
        <v>0</v>
      </c>
      <c r="I225" s="20">
        <f t="shared" si="28"/>
        <v>0</v>
      </c>
      <c r="K225" s="1" t="b">
        <f t="shared" si="30"/>
        <v>1</v>
      </c>
    </row>
    <row r="226" spans="1:11" x14ac:dyDescent="0.25">
      <c r="A226" s="47" t="s">
        <v>416</v>
      </c>
      <c r="B226" s="61" t="s">
        <v>417</v>
      </c>
      <c r="C226" s="6"/>
      <c r="D226" s="26"/>
      <c r="E226" s="25"/>
      <c r="F226" s="25"/>
      <c r="G226" s="25"/>
      <c r="H226" s="1">
        <f t="shared" si="29"/>
        <v>0</v>
      </c>
      <c r="I226" s="20">
        <f t="shared" si="28"/>
        <v>0</v>
      </c>
      <c r="K226" s="1" t="b">
        <f t="shared" si="30"/>
        <v>1</v>
      </c>
    </row>
    <row r="227" spans="1:11" x14ac:dyDescent="0.25">
      <c r="A227" s="47" t="s">
        <v>418</v>
      </c>
      <c r="B227" s="61" t="s">
        <v>419</v>
      </c>
      <c r="C227" s="6"/>
      <c r="D227" s="26"/>
      <c r="E227" s="25"/>
      <c r="F227" s="25"/>
      <c r="G227" s="25"/>
      <c r="H227" s="1">
        <f t="shared" si="29"/>
        <v>0</v>
      </c>
      <c r="I227" s="20">
        <f t="shared" si="28"/>
        <v>0</v>
      </c>
      <c r="K227" s="1" t="b">
        <f t="shared" si="30"/>
        <v>1</v>
      </c>
    </row>
    <row r="228" spans="1:11" x14ac:dyDescent="0.25">
      <c r="A228" s="47" t="s">
        <v>420</v>
      </c>
      <c r="B228" s="61" t="s">
        <v>421</v>
      </c>
      <c r="C228" s="6"/>
      <c r="D228" s="26"/>
      <c r="E228" s="25"/>
      <c r="F228" s="25"/>
      <c r="G228" s="25"/>
      <c r="H228" s="1">
        <f t="shared" si="29"/>
        <v>0</v>
      </c>
      <c r="I228" s="20">
        <f t="shared" si="28"/>
        <v>0</v>
      </c>
      <c r="K228" s="1" t="b">
        <f t="shared" si="30"/>
        <v>1</v>
      </c>
    </row>
    <row r="229" spans="1:11" x14ac:dyDescent="0.25">
      <c r="A229" s="47" t="s">
        <v>422</v>
      </c>
      <c r="B229" s="61" t="s">
        <v>423</v>
      </c>
      <c r="C229" s="6"/>
      <c r="D229" s="26"/>
      <c r="E229" s="25"/>
      <c r="F229" s="25"/>
      <c r="G229" s="25"/>
      <c r="H229" s="1">
        <f t="shared" si="29"/>
        <v>0</v>
      </c>
      <c r="I229" s="20">
        <f t="shared" si="28"/>
        <v>0</v>
      </c>
      <c r="K229" s="1" t="b">
        <f t="shared" si="30"/>
        <v>1</v>
      </c>
    </row>
    <row r="230" spans="1:11" x14ac:dyDescent="0.25">
      <c r="A230" s="47" t="s">
        <v>424</v>
      </c>
      <c r="B230" s="47" t="s">
        <v>425</v>
      </c>
      <c r="C230" s="2"/>
      <c r="D230" s="26"/>
      <c r="E230" s="25"/>
      <c r="F230" s="25"/>
      <c r="G230" s="25"/>
      <c r="H230" s="1">
        <f t="shared" si="29"/>
        <v>0</v>
      </c>
      <c r="I230" s="20">
        <f t="shared" si="28"/>
        <v>0</v>
      </c>
      <c r="K230" s="1" t="b">
        <f t="shared" si="30"/>
        <v>1</v>
      </c>
    </row>
    <row r="231" spans="1:11" x14ac:dyDescent="0.25">
      <c r="A231" s="47" t="s">
        <v>426</v>
      </c>
      <c r="B231" s="47" t="s">
        <v>427</v>
      </c>
      <c r="C231" s="2"/>
      <c r="D231" s="26"/>
      <c r="E231" s="25"/>
      <c r="F231" s="25"/>
      <c r="G231" s="25"/>
      <c r="H231" s="1">
        <f t="shared" si="29"/>
        <v>0</v>
      </c>
      <c r="I231" s="20">
        <f t="shared" si="28"/>
        <v>0</v>
      </c>
      <c r="K231" s="1" t="b">
        <f t="shared" si="30"/>
        <v>1</v>
      </c>
    </row>
    <row r="232" spans="1:11" x14ac:dyDescent="0.25">
      <c r="A232" s="47" t="s">
        <v>428</v>
      </c>
      <c r="B232" s="47" t="s">
        <v>429</v>
      </c>
      <c r="C232" s="2"/>
      <c r="D232" s="26"/>
      <c r="E232" s="25"/>
      <c r="F232" s="25"/>
      <c r="G232" s="25"/>
      <c r="H232" s="1">
        <f t="shared" si="29"/>
        <v>0</v>
      </c>
      <c r="I232" s="20">
        <f t="shared" si="28"/>
        <v>0</v>
      </c>
      <c r="K232" s="1" t="b">
        <f t="shared" si="30"/>
        <v>1</v>
      </c>
    </row>
    <row r="233" spans="1:11" ht="31.5" x14ac:dyDescent="0.25">
      <c r="A233" s="47" t="s">
        <v>430</v>
      </c>
      <c r="B233" s="47" t="s">
        <v>431</v>
      </c>
      <c r="C233" s="2"/>
      <c r="D233" s="26"/>
      <c r="E233" s="25"/>
      <c r="F233" s="25"/>
      <c r="G233" s="25"/>
      <c r="H233" s="1">
        <f t="shared" si="29"/>
        <v>0</v>
      </c>
      <c r="I233" s="20">
        <f t="shared" si="28"/>
        <v>0</v>
      </c>
      <c r="K233" s="1" t="b">
        <f t="shared" si="30"/>
        <v>1</v>
      </c>
    </row>
    <row r="234" spans="1:11" x14ac:dyDescent="0.25">
      <c r="A234" s="47" t="s">
        <v>432</v>
      </c>
      <c r="B234" s="47" t="s">
        <v>429</v>
      </c>
      <c r="C234" s="2"/>
      <c r="D234" s="26"/>
      <c r="E234" s="25"/>
      <c r="F234" s="25"/>
      <c r="G234" s="25"/>
      <c r="H234" s="1">
        <f t="shared" si="29"/>
        <v>0</v>
      </c>
      <c r="I234" s="20">
        <f t="shared" si="28"/>
        <v>0</v>
      </c>
      <c r="K234" s="1" t="b">
        <f t="shared" si="30"/>
        <v>1</v>
      </c>
    </row>
    <row r="235" spans="1:11" ht="31.5" x14ac:dyDescent="0.25">
      <c r="A235" s="47" t="s">
        <v>433</v>
      </c>
      <c r="B235" s="47" t="s">
        <v>431</v>
      </c>
      <c r="C235" s="2"/>
      <c r="D235" s="26"/>
      <c r="E235" s="25"/>
      <c r="F235" s="25"/>
      <c r="G235" s="25"/>
      <c r="H235" s="1">
        <f t="shared" si="29"/>
        <v>0</v>
      </c>
      <c r="I235" s="20">
        <f t="shared" si="28"/>
        <v>0</v>
      </c>
      <c r="K235" s="1" t="b">
        <f t="shared" si="30"/>
        <v>1</v>
      </c>
    </row>
    <row r="236" spans="1:11" x14ac:dyDescent="0.25">
      <c r="A236" s="47" t="s">
        <v>434</v>
      </c>
      <c r="B236" s="47" t="s">
        <v>435</v>
      </c>
      <c r="C236" s="2"/>
      <c r="D236" s="26"/>
      <c r="E236" s="25"/>
      <c r="F236" s="25"/>
      <c r="G236" s="25"/>
      <c r="H236" s="1">
        <f t="shared" si="29"/>
        <v>0</v>
      </c>
      <c r="I236" s="20">
        <f t="shared" si="28"/>
        <v>0</v>
      </c>
      <c r="K236" s="1" t="b">
        <f t="shared" si="30"/>
        <v>1</v>
      </c>
    </row>
    <row r="237" spans="1:11" x14ac:dyDescent="0.25">
      <c r="A237" s="47" t="s">
        <v>436</v>
      </c>
      <c r="B237" s="47" t="s">
        <v>437</v>
      </c>
      <c r="C237" s="2"/>
      <c r="D237" s="26"/>
      <c r="E237" s="25"/>
      <c r="F237" s="25"/>
      <c r="G237" s="25"/>
      <c r="H237" s="1">
        <f t="shared" si="29"/>
        <v>0</v>
      </c>
      <c r="I237" s="20">
        <f t="shared" si="28"/>
        <v>0</v>
      </c>
      <c r="K237" s="1" t="b">
        <f t="shared" si="30"/>
        <v>1</v>
      </c>
    </row>
    <row r="238" spans="1:11" ht="31.5" x14ac:dyDescent="0.25">
      <c r="A238" s="47" t="s">
        <v>438</v>
      </c>
      <c r="B238" s="47" t="s">
        <v>439</v>
      </c>
      <c r="C238" s="2"/>
      <c r="D238" s="26"/>
      <c r="E238" s="25"/>
      <c r="F238" s="25"/>
      <c r="G238" s="25"/>
      <c r="H238" s="1">
        <f t="shared" si="29"/>
        <v>0</v>
      </c>
      <c r="I238" s="20">
        <f t="shared" si="28"/>
        <v>0</v>
      </c>
      <c r="K238" s="1" t="b">
        <f t="shared" si="30"/>
        <v>1</v>
      </c>
    </row>
    <row r="239" spans="1:11" x14ac:dyDescent="0.25">
      <c r="A239" s="47" t="s">
        <v>440</v>
      </c>
      <c r="B239" s="61" t="s">
        <v>441</v>
      </c>
      <c r="C239" s="6"/>
      <c r="D239" s="26"/>
      <c r="E239" s="25"/>
      <c r="F239" s="25"/>
      <c r="G239" s="25"/>
      <c r="H239" s="1">
        <f t="shared" si="29"/>
        <v>0</v>
      </c>
      <c r="I239" s="20">
        <f t="shared" si="28"/>
        <v>0</v>
      </c>
      <c r="K239" s="1" t="b">
        <f t="shared" si="30"/>
        <v>1</v>
      </c>
    </row>
    <row r="240" spans="1:11" x14ac:dyDescent="0.25">
      <c r="A240" s="47" t="s">
        <v>442</v>
      </c>
      <c r="B240" s="61" t="s">
        <v>443</v>
      </c>
      <c r="C240" s="6"/>
      <c r="D240" s="26"/>
      <c r="E240" s="25"/>
      <c r="F240" s="25"/>
      <c r="G240" s="25"/>
      <c r="H240" s="1">
        <f t="shared" si="29"/>
        <v>0</v>
      </c>
      <c r="I240" s="20">
        <f t="shared" si="28"/>
        <v>0</v>
      </c>
      <c r="K240" s="1" t="b">
        <f t="shared" si="30"/>
        <v>1</v>
      </c>
    </row>
    <row r="241" spans="1:14" x14ac:dyDescent="0.25">
      <c r="A241" s="47" t="s">
        <v>444</v>
      </c>
      <c r="B241" s="61" t="s">
        <v>445</v>
      </c>
      <c r="C241" s="6"/>
      <c r="D241" s="26"/>
      <c r="E241" s="25"/>
      <c r="F241" s="25"/>
      <c r="G241" s="25"/>
      <c r="H241" s="1">
        <f t="shared" si="29"/>
        <v>0</v>
      </c>
      <c r="I241" s="20">
        <f t="shared" si="28"/>
        <v>0</v>
      </c>
      <c r="K241" s="1" t="b">
        <f t="shared" si="30"/>
        <v>1</v>
      </c>
    </row>
    <row r="242" spans="1:14" x14ac:dyDescent="0.25">
      <c r="A242" s="47" t="s">
        <v>446</v>
      </c>
      <c r="B242" s="61" t="s">
        <v>447</v>
      </c>
      <c r="C242" s="6"/>
      <c r="D242" s="26"/>
      <c r="E242" s="25"/>
      <c r="F242" s="25"/>
      <c r="G242" s="25"/>
      <c r="H242" s="1">
        <f t="shared" si="29"/>
        <v>0</v>
      </c>
      <c r="I242" s="20">
        <f t="shared" si="28"/>
        <v>0</v>
      </c>
      <c r="K242" s="1" t="b">
        <f t="shared" si="30"/>
        <v>1</v>
      </c>
    </row>
    <row r="243" spans="1:14" x14ac:dyDescent="0.25">
      <c r="A243" s="47" t="s">
        <v>448</v>
      </c>
      <c r="B243" s="61" t="s">
        <v>449</v>
      </c>
      <c r="C243" s="6"/>
      <c r="D243" s="26"/>
      <c r="E243" s="25"/>
      <c r="F243" s="25"/>
      <c r="G243" s="25"/>
      <c r="H243" s="1">
        <f t="shared" si="29"/>
        <v>0</v>
      </c>
      <c r="I243" s="20">
        <f t="shared" si="28"/>
        <v>0</v>
      </c>
      <c r="K243" s="1" t="b">
        <f t="shared" si="30"/>
        <v>1</v>
      </c>
    </row>
    <row r="244" spans="1:14" x14ac:dyDescent="0.25">
      <c r="A244" s="47" t="s">
        <v>450</v>
      </c>
      <c r="B244" s="61" t="s">
        <v>451</v>
      </c>
      <c r="C244" s="6"/>
      <c r="D244" s="26"/>
      <c r="E244" s="25"/>
      <c r="F244" s="25"/>
      <c r="G244" s="25"/>
      <c r="H244" s="1">
        <f t="shared" si="29"/>
        <v>0</v>
      </c>
      <c r="I244" s="20">
        <f t="shared" si="28"/>
        <v>0</v>
      </c>
      <c r="K244" s="1" t="b">
        <f t="shared" si="30"/>
        <v>1</v>
      </c>
    </row>
    <row r="245" spans="1:14" ht="31.5" x14ac:dyDescent="0.25">
      <c r="A245" s="47" t="s">
        <v>452</v>
      </c>
      <c r="B245" s="61" t="s">
        <v>215</v>
      </c>
      <c r="C245" s="6"/>
      <c r="D245" s="26"/>
      <c r="E245" s="25"/>
      <c r="F245" s="25"/>
      <c r="G245" s="25"/>
      <c r="H245" s="1">
        <f t="shared" si="29"/>
        <v>0</v>
      </c>
      <c r="I245" s="20">
        <f t="shared" si="28"/>
        <v>0</v>
      </c>
      <c r="K245" s="1" t="b">
        <f t="shared" si="30"/>
        <v>1</v>
      </c>
      <c r="M245" s="67" t="s">
        <v>664</v>
      </c>
      <c r="N245" s="68"/>
    </row>
    <row r="246" spans="1:14" ht="15.75" customHeight="1" x14ac:dyDescent="0.25">
      <c r="A246" s="47" t="s">
        <v>453</v>
      </c>
      <c r="B246" s="61" t="s">
        <v>454</v>
      </c>
      <c r="C246" s="6"/>
      <c r="D246" s="26"/>
      <c r="E246" s="25"/>
      <c r="F246" s="25"/>
      <c r="G246" s="25"/>
      <c r="H246" s="1">
        <f t="shared" si="29"/>
        <v>0</v>
      </c>
      <c r="I246" s="20">
        <f t="shared" si="28"/>
        <v>0</v>
      </c>
      <c r="K246" s="1" t="b">
        <f t="shared" si="30"/>
        <v>1</v>
      </c>
      <c r="M246" s="68"/>
      <c r="N246" s="68"/>
    </row>
    <row r="247" spans="1:14" x14ac:dyDescent="0.25">
      <c r="A247" s="47" t="s">
        <v>455</v>
      </c>
      <c r="B247" s="61" t="s">
        <v>456</v>
      </c>
      <c r="C247" s="6"/>
      <c r="D247" s="26"/>
      <c r="E247" s="25"/>
      <c r="F247" s="25"/>
      <c r="G247" s="25"/>
      <c r="H247" s="1">
        <f t="shared" si="29"/>
        <v>0</v>
      </c>
      <c r="I247" s="20">
        <f t="shared" si="28"/>
        <v>0</v>
      </c>
      <c r="K247" s="1" t="b">
        <f t="shared" si="30"/>
        <v>1</v>
      </c>
      <c r="M247" s="68"/>
      <c r="N247" s="68"/>
    </row>
    <row r="248" spans="1:14" x14ac:dyDescent="0.25">
      <c r="A248" s="47"/>
      <c r="B248" s="61"/>
      <c r="C248" s="6"/>
      <c r="D248" s="15"/>
      <c r="E248" s="16"/>
      <c r="F248" s="16"/>
      <c r="G248" s="16"/>
      <c r="H248" s="7">
        <f>SUM(H$218:H$247)</f>
        <v>0</v>
      </c>
      <c r="I248" s="21">
        <f t="shared" si="28"/>
        <v>0</v>
      </c>
      <c r="J248" s="11">
        <f>H248/(3*COUNTA(A$218:A$247))</f>
        <v>0</v>
      </c>
      <c r="K248" s="1" t="b">
        <f t="shared" si="30"/>
        <v>1</v>
      </c>
      <c r="M248" s="68"/>
      <c r="N248" s="68"/>
    </row>
    <row r="249" spans="1:14" x14ac:dyDescent="0.25">
      <c r="A249" s="57" t="s">
        <v>457</v>
      </c>
      <c r="B249" s="57" t="s">
        <v>458</v>
      </c>
      <c r="C249" s="33"/>
      <c r="D249" s="33"/>
      <c r="E249" s="33"/>
      <c r="F249" s="33"/>
      <c r="G249" s="33"/>
    </row>
    <row r="250" spans="1:14" x14ac:dyDescent="0.25">
      <c r="A250" s="47" t="s">
        <v>459</v>
      </c>
      <c r="B250" s="61" t="s">
        <v>423</v>
      </c>
      <c r="C250" s="6"/>
      <c r="D250" s="26"/>
      <c r="E250" s="25"/>
      <c r="F250" s="25"/>
      <c r="G250" s="25"/>
      <c r="H250" s="1">
        <f t="shared" ref="H250:H272" si="31">IF(COUNTA(D250:G250)&gt;1,"Too many selections, please review!",IF(OR($D250="X",$D250="x"),0,IF(OR($E250="X",$E250="x"),1,IF(OR($F250="X",$F250="x"),2,IF(OR($G250="X",$G250="x"),3,0)))))</f>
        <v>0</v>
      </c>
      <c r="I250" s="20">
        <f t="shared" si="28"/>
        <v>0</v>
      </c>
      <c r="K250" s="1" t="b">
        <f t="shared" ref="K250:K273" si="32">_xlfn.ISFORMULA(I250)</f>
        <v>1</v>
      </c>
    </row>
    <row r="251" spans="1:14" x14ac:dyDescent="0.25">
      <c r="A251" s="47" t="s">
        <v>460</v>
      </c>
      <c r="B251" s="61" t="s">
        <v>461</v>
      </c>
      <c r="C251" s="6"/>
      <c r="D251" s="26"/>
      <c r="E251" s="25"/>
      <c r="F251" s="25"/>
      <c r="G251" s="25"/>
      <c r="H251" s="1">
        <f t="shared" si="31"/>
        <v>0</v>
      </c>
      <c r="I251" s="20">
        <f t="shared" si="28"/>
        <v>0</v>
      </c>
      <c r="K251" s="1" t="b">
        <f t="shared" si="32"/>
        <v>1</v>
      </c>
    </row>
    <row r="252" spans="1:14" x14ac:dyDescent="0.25">
      <c r="A252" s="47" t="s">
        <v>462</v>
      </c>
      <c r="B252" s="61" t="s">
        <v>463</v>
      </c>
      <c r="C252" s="6"/>
      <c r="D252" s="26"/>
      <c r="E252" s="25"/>
      <c r="F252" s="25"/>
      <c r="G252" s="25"/>
      <c r="H252" s="1">
        <f t="shared" si="31"/>
        <v>0</v>
      </c>
      <c r="I252" s="20">
        <f t="shared" si="28"/>
        <v>0</v>
      </c>
      <c r="K252" s="1" t="b">
        <f t="shared" si="32"/>
        <v>1</v>
      </c>
    </row>
    <row r="253" spans="1:14" x14ac:dyDescent="0.25">
      <c r="A253" s="47" t="s">
        <v>464</v>
      </c>
      <c r="B253" s="61" t="s">
        <v>465</v>
      </c>
      <c r="C253" s="6"/>
      <c r="D253" s="26"/>
      <c r="E253" s="25"/>
      <c r="F253" s="25"/>
      <c r="G253" s="25"/>
      <c r="H253" s="1">
        <f t="shared" si="31"/>
        <v>0</v>
      </c>
      <c r="I253" s="20">
        <f t="shared" si="28"/>
        <v>0</v>
      </c>
      <c r="K253" s="1" t="b">
        <f t="shared" si="32"/>
        <v>1</v>
      </c>
    </row>
    <row r="254" spans="1:14" x14ac:dyDescent="0.25">
      <c r="A254" s="47" t="s">
        <v>466</v>
      </c>
      <c r="B254" s="61" t="s">
        <v>467</v>
      </c>
      <c r="C254" s="6"/>
      <c r="D254" s="26"/>
      <c r="E254" s="25"/>
      <c r="F254" s="25"/>
      <c r="G254" s="25"/>
      <c r="H254" s="1">
        <f t="shared" si="31"/>
        <v>0</v>
      </c>
      <c r="I254" s="20">
        <f t="shared" si="28"/>
        <v>0</v>
      </c>
      <c r="K254" s="1" t="b">
        <f t="shared" si="32"/>
        <v>1</v>
      </c>
    </row>
    <row r="255" spans="1:14" x14ac:dyDescent="0.25">
      <c r="A255" s="47" t="s">
        <v>468</v>
      </c>
      <c r="B255" s="47" t="s">
        <v>469</v>
      </c>
      <c r="C255" s="2"/>
      <c r="D255" s="26"/>
      <c r="E255" s="25"/>
      <c r="F255" s="25"/>
      <c r="G255" s="25"/>
      <c r="H255" s="1">
        <f t="shared" si="31"/>
        <v>0</v>
      </c>
      <c r="I255" s="20">
        <f t="shared" si="28"/>
        <v>0</v>
      </c>
      <c r="K255" s="1" t="b">
        <f t="shared" si="32"/>
        <v>1</v>
      </c>
    </row>
    <row r="256" spans="1:14" x14ac:dyDescent="0.25">
      <c r="A256" s="47" t="s">
        <v>470</v>
      </c>
      <c r="B256" s="61" t="s">
        <v>471</v>
      </c>
      <c r="C256" s="6"/>
      <c r="D256" s="26"/>
      <c r="E256" s="25"/>
      <c r="F256" s="25"/>
      <c r="G256" s="25"/>
      <c r="H256" s="1">
        <f t="shared" si="31"/>
        <v>0</v>
      </c>
      <c r="I256" s="20">
        <f t="shared" si="28"/>
        <v>0</v>
      </c>
      <c r="K256" s="1" t="b">
        <f t="shared" si="32"/>
        <v>1</v>
      </c>
    </row>
    <row r="257" spans="1:14" x14ac:dyDescent="0.25">
      <c r="A257" s="47" t="s">
        <v>472</v>
      </c>
      <c r="B257" s="61" t="s">
        <v>473</v>
      </c>
      <c r="C257" s="6"/>
      <c r="D257" s="26"/>
      <c r="E257" s="25"/>
      <c r="F257" s="25"/>
      <c r="G257" s="25"/>
      <c r="H257" s="1">
        <f t="shared" si="31"/>
        <v>0</v>
      </c>
      <c r="I257" s="20">
        <f t="shared" si="28"/>
        <v>0</v>
      </c>
      <c r="K257" s="1" t="b">
        <f t="shared" si="32"/>
        <v>1</v>
      </c>
    </row>
    <row r="258" spans="1:14" x14ac:dyDescent="0.25">
      <c r="A258" s="47" t="s">
        <v>474</v>
      </c>
      <c r="B258" s="61" t="s">
        <v>475</v>
      </c>
      <c r="C258" s="6"/>
      <c r="D258" s="26"/>
      <c r="E258" s="25"/>
      <c r="F258" s="25"/>
      <c r="G258" s="25"/>
      <c r="H258" s="1">
        <f t="shared" si="31"/>
        <v>0</v>
      </c>
      <c r="I258" s="20">
        <f t="shared" si="28"/>
        <v>0</v>
      </c>
      <c r="K258" s="1" t="b">
        <f t="shared" si="32"/>
        <v>1</v>
      </c>
    </row>
    <row r="259" spans="1:14" x14ac:dyDescent="0.25">
      <c r="A259" s="47" t="s">
        <v>476</v>
      </c>
      <c r="B259" s="61" t="s">
        <v>477</v>
      </c>
      <c r="C259" s="6"/>
      <c r="D259" s="26"/>
      <c r="E259" s="25"/>
      <c r="F259" s="25"/>
      <c r="G259" s="25"/>
      <c r="H259" s="1">
        <f t="shared" si="31"/>
        <v>0</v>
      </c>
      <c r="I259" s="20">
        <f t="shared" si="28"/>
        <v>0</v>
      </c>
      <c r="K259" s="1" t="b">
        <f t="shared" si="32"/>
        <v>1</v>
      </c>
    </row>
    <row r="260" spans="1:14" x14ac:dyDescent="0.25">
      <c r="A260" s="47" t="s">
        <v>478</v>
      </c>
      <c r="B260" s="61" t="s">
        <v>479</v>
      </c>
      <c r="C260" s="6"/>
      <c r="D260" s="26"/>
      <c r="E260" s="25"/>
      <c r="F260" s="25"/>
      <c r="G260" s="25"/>
      <c r="H260" s="1">
        <f t="shared" si="31"/>
        <v>0</v>
      </c>
      <c r="I260" s="20">
        <f t="shared" si="28"/>
        <v>0</v>
      </c>
      <c r="K260" s="1" t="b">
        <f t="shared" si="32"/>
        <v>1</v>
      </c>
    </row>
    <row r="261" spans="1:14" x14ac:dyDescent="0.25">
      <c r="A261" s="47" t="s">
        <v>480</v>
      </c>
      <c r="B261" s="61" t="s">
        <v>481</v>
      </c>
      <c r="C261" s="6"/>
      <c r="D261" s="26"/>
      <c r="E261" s="25"/>
      <c r="F261" s="25"/>
      <c r="G261" s="25"/>
      <c r="H261" s="1">
        <f t="shared" si="31"/>
        <v>0</v>
      </c>
      <c r="I261" s="20">
        <f t="shared" si="28"/>
        <v>0</v>
      </c>
      <c r="K261" s="1" t="b">
        <f t="shared" si="32"/>
        <v>1</v>
      </c>
    </row>
    <row r="262" spans="1:14" ht="47.25" x14ac:dyDescent="0.25">
      <c r="A262" s="47" t="s">
        <v>482</v>
      </c>
      <c r="B262" s="47" t="s">
        <v>483</v>
      </c>
      <c r="C262" s="2"/>
      <c r="D262" s="26"/>
      <c r="E262" s="25"/>
      <c r="F262" s="25"/>
      <c r="G262" s="25"/>
      <c r="H262" s="1">
        <f t="shared" si="31"/>
        <v>0</v>
      </c>
      <c r="I262" s="20">
        <f t="shared" si="28"/>
        <v>0</v>
      </c>
      <c r="K262" s="1" t="b">
        <f t="shared" si="32"/>
        <v>1</v>
      </c>
    </row>
    <row r="263" spans="1:14" x14ac:dyDescent="0.25">
      <c r="A263" s="47" t="s">
        <v>484</v>
      </c>
      <c r="B263" s="47" t="s">
        <v>485</v>
      </c>
      <c r="C263" s="2"/>
      <c r="D263" s="26"/>
      <c r="E263" s="25"/>
      <c r="F263" s="25"/>
      <c r="G263" s="25"/>
      <c r="H263" s="1">
        <f t="shared" si="31"/>
        <v>0</v>
      </c>
      <c r="I263" s="20">
        <f t="shared" si="28"/>
        <v>0</v>
      </c>
      <c r="K263" s="1" t="b">
        <f t="shared" si="32"/>
        <v>1</v>
      </c>
    </row>
    <row r="264" spans="1:14" x14ac:dyDescent="0.25">
      <c r="A264" s="47" t="s">
        <v>486</v>
      </c>
      <c r="B264" s="47" t="s">
        <v>487</v>
      </c>
      <c r="C264" s="2"/>
      <c r="D264" s="26"/>
      <c r="E264" s="25"/>
      <c r="F264" s="25"/>
      <c r="G264" s="25"/>
      <c r="H264" s="1">
        <f t="shared" si="31"/>
        <v>0</v>
      </c>
      <c r="I264" s="20">
        <f t="shared" si="28"/>
        <v>0</v>
      </c>
      <c r="K264" s="1" t="b">
        <f t="shared" si="32"/>
        <v>1</v>
      </c>
    </row>
    <row r="265" spans="1:14" ht="31.5" x14ac:dyDescent="0.25">
      <c r="A265" s="47" t="s">
        <v>488</v>
      </c>
      <c r="B265" s="47" t="s">
        <v>489</v>
      </c>
      <c r="C265" s="2"/>
      <c r="D265" s="26"/>
      <c r="E265" s="25"/>
      <c r="F265" s="25"/>
      <c r="G265" s="25"/>
      <c r="H265" s="1">
        <f t="shared" si="31"/>
        <v>0</v>
      </c>
      <c r="I265" s="20">
        <f t="shared" si="28"/>
        <v>0</v>
      </c>
      <c r="K265" s="1" t="b">
        <f t="shared" si="32"/>
        <v>1</v>
      </c>
    </row>
    <row r="266" spans="1:14" ht="31.5" x14ac:dyDescent="0.25">
      <c r="A266" s="47" t="s">
        <v>490</v>
      </c>
      <c r="B266" s="47" t="s">
        <v>491</v>
      </c>
      <c r="C266" s="2"/>
      <c r="D266" s="26"/>
      <c r="E266" s="25"/>
      <c r="F266" s="25"/>
      <c r="G266" s="25"/>
      <c r="H266" s="1">
        <f t="shared" si="31"/>
        <v>0</v>
      </c>
      <c r="I266" s="20">
        <f t="shared" si="28"/>
        <v>0</v>
      </c>
      <c r="K266" s="1" t="b">
        <f t="shared" si="32"/>
        <v>1</v>
      </c>
    </row>
    <row r="267" spans="1:14" x14ac:dyDescent="0.25">
      <c r="A267" s="47" t="s">
        <v>492</v>
      </c>
      <c r="B267" s="61" t="s">
        <v>493</v>
      </c>
      <c r="C267" s="6"/>
      <c r="D267" s="26"/>
      <c r="E267" s="25"/>
      <c r="F267" s="25"/>
      <c r="G267" s="25"/>
      <c r="H267" s="1">
        <f t="shared" si="31"/>
        <v>0</v>
      </c>
      <c r="I267" s="20">
        <f t="shared" ref="I267:I330" si="33">H267</f>
        <v>0</v>
      </c>
      <c r="K267" s="1" t="b">
        <f t="shared" si="32"/>
        <v>1</v>
      </c>
    </row>
    <row r="268" spans="1:14" x14ac:dyDescent="0.25">
      <c r="A268" s="47" t="s">
        <v>494</v>
      </c>
      <c r="B268" s="61" t="s">
        <v>495</v>
      </c>
      <c r="C268" s="6"/>
      <c r="D268" s="26"/>
      <c r="E268" s="25"/>
      <c r="F268" s="25"/>
      <c r="G268" s="25"/>
      <c r="H268" s="1">
        <f t="shared" si="31"/>
        <v>0</v>
      </c>
      <c r="I268" s="20">
        <f t="shared" si="33"/>
        <v>0</v>
      </c>
      <c r="K268" s="1" t="b">
        <f t="shared" si="32"/>
        <v>1</v>
      </c>
    </row>
    <row r="269" spans="1:14" x14ac:dyDescent="0.25">
      <c r="A269" s="47" t="s">
        <v>496</v>
      </c>
      <c r="B269" s="61" t="s">
        <v>497</v>
      </c>
      <c r="C269" s="6"/>
      <c r="D269" s="26"/>
      <c r="E269" s="25"/>
      <c r="F269" s="25"/>
      <c r="G269" s="25"/>
      <c r="H269" s="1">
        <f t="shared" si="31"/>
        <v>0</v>
      </c>
      <c r="I269" s="20">
        <f t="shared" si="33"/>
        <v>0</v>
      </c>
      <c r="K269" s="1" t="b">
        <f t="shared" si="32"/>
        <v>1</v>
      </c>
    </row>
    <row r="270" spans="1:14" x14ac:dyDescent="0.25">
      <c r="A270" s="47" t="s">
        <v>498</v>
      </c>
      <c r="B270" s="61" t="s">
        <v>499</v>
      </c>
      <c r="C270" s="6"/>
      <c r="D270" s="26"/>
      <c r="E270" s="25"/>
      <c r="F270" s="25"/>
      <c r="G270" s="25"/>
      <c r="H270" s="1">
        <f t="shared" si="31"/>
        <v>0</v>
      </c>
      <c r="I270" s="20">
        <f t="shared" si="33"/>
        <v>0</v>
      </c>
      <c r="K270" s="1" t="b">
        <f t="shared" si="32"/>
        <v>1</v>
      </c>
    </row>
    <row r="271" spans="1:14" ht="15.75" customHeight="1" x14ac:dyDescent="0.25">
      <c r="A271" s="47" t="s">
        <v>500</v>
      </c>
      <c r="B271" s="61" t="s">
        <v>501</v>
      </c>
      <c r="C271" s="6"/>
      <c r="D271" s="26"/>
      <c r="E271" s="25"/>
      <c r="F271" s="25"/>
      <c r="G271" s="25"/>
      <c r="H271" s="1">
        <f t="shared" si="31"/>
        <v>0</v>
      </c>
      <c r="I271" s="20">
        <f t="shared" si="33"/>
        <v>0</v>
      </c>
      <c r="K271" s="1" t="b">
        <f t="shared" si="32"/>
        <v>1</v>
      </c>
      <c r="M271" s="22"/>
      <c r="N271" s="22"/>
    </row>
    <row r="272" spans="1:14" x14ac:dyDescent="0.25">
      <c r="A272" s="47" t="s">
        <v>502</v>
      </c>
      <c r="B272" s="61" t="s">
        <v>503</v>
      </c>
      <c r="C272" s="6"/>
      <c r="D272" s="26"/>
      <c r="E272" s="25"/>
      <c r="F272" s="25"/>
      <c r="G272" s="25"/>
      <c r="H272" s="1">
        <f t="shared" si="31"/>
        <v>0</v>
      </c>
      <c r="I272" s="20">
        <f t="shared" si="33"/>
        <v>0</v>
      </c>
      <c r="K272" s="1" t="b">
        <f t="shared" si="32"/>
        <v>1</v>
      </c>
      <c r="M272" s="22"/>
      <c r="N272" s="22"/>
    </row>
    <row r="273" spans="1:17" x14ac:dyDescent="0.25">
      <c r="A273" s="47"/>
      <c r="B273" s="62"/>
      <c r="C273" s="9"/>
      <c r="D273" s="17"/>
      <c r="E273" s="18"/>
      <c r="F273" s="18"/>
      <c r="G273" s="18"/>
      <c r="H273" s="7">
        <f>SUM(H$250:H$272)</f>
        <v>0</v>
      </c>
      <c r="I273" s="21">
        <f t="shared" si="33"/>
        <v>0</v>
      </c>
      <c r="J273" s="11">
        <f>H273/(3*COUNTA(A$250:A$272))</f>
        <v>0</v>
      </c>
      <c r="K273" s="1" t="b">
        <f t="shared" si="32"/>
        <v>1</v>
      </c>
      <c r="M273" s="22"/>
      <c r="N273" s="22"/>
    </row>
    <row r="274" spans="1:17" x14ac:dyDescent="0.25">
      <c r="A274" s="57" t="s">
        <v>504</v>
      </c>
      <c r="B274" s="63" t="s">
        <v>505</v>
      </c>
      <c r="C274" s="34"/>
      <c r="D274" s="32"/>
      <c r="E274" s="32"/>
      <c r="F274" s="32"/>
      <c r="G274" s="32"/>
      <c r="M274" s="65" t="s">
        <v>664</v>
      </c>
      <c r="N274" s="69"/>
    </row>
    <row r="275" spans="1:17" x14ac:dyDescent="0.25">
      <c r="A275" s="47" t="s">
        <v>506</v>
      </c>
      <c r="B275" s="47" t="s">
        <v>507</v>
      </c>
      <c r="C275" s="2"/>
      <c r="D275" s="26"/>
      <c r="E275" s="25"/>
      <c r="F275" s="25"/>
      <c r="G275" s="25"/>
      <c r="H275" s="1">
        <f t="shared" ref="H275:H277" si="34">IF(COUNTA(D275:G275)&gt;1,"Too many selections, please review!",IF(OR($D275="X",$D275="x"),0,IF(OR($E275="X",$E275="x"),1,IF(OR($F275="X",$F275="x"),2,IF(OR($G275="X",$G275="x"),3,0)))))</f>
        <v>0</v>
      </c>
      <c r="I275" s="20">
        <f t="shared" si="33"/>
        <v>0</v>
      </c>
      <c r="K275" s="1" t="b">
        <f>_xlfn.ISFORMULA(I275)</f>
        <v>1</v>
      </c>
      <c r="M275" s="66"/>
      <c r="N275" s="66"/>
    </row>
    <row r="276" spans="1:17" ht="15.75" customHeight="1" x14ac:dyDescent="0.25">
      <c r="A276" s="47" t="s">
        <v>508</v>
      </c>
      <c r="B276" s="47" t="s">
        <v>509</v>
      </c>
      <c r="C276" s="2"/>
      <c r="D276" s="26"/>
      <c r="E276" s="25"/>
      <c r="F276" s="25"/>
      <c r="G276" s="25"/>
      <c r="H276" s="1">
        <f t="shared" si="34"/>
        <v>0</v>
      </c>
      <c r="I276" s="20">
        <f t="shared" si="33"/>
        <v>0</v>
      </c>
      <c r="K276" s="1" t="b">
        <f>_xlfn.ISFORMULA(I276)</f>
        <v>1</v>
      </c>
      <c r="M276" s="66"/>
      <c r="N276" s="66"/>
    </row>
    <row r="277" spans="1:17" x14ac:dyDescent="0.25">
      <c r="A277" s="47" t="s">
        <v>510</v>
      </c>
      <c r="B277" s="47" t="s">
        <v>511</v>
      </c>
      <c r="C277" s="2"/>
      <c r="D277" s="26"/>
      <c r="E277" s="25"/>
      <c r="F277" s="25"/>
      <c r="G277" s="25"/>
      <c r="H277" s="1">
        <f t="shared" si="34"/>
        <v>0</v>
      </c>
      <c r="I277" s="20">
        <f t="shared" si="33"/>
        <v>0</v>
      </c>
      <c r="K277" s="1" t="b">
        <f>_xlfn.ISFORMULA(I277)</f>
        <v>1</v>
      </c>
      <c r="M277" s="66"/>
      <c r="N277" s="66"/>
    </row>
    <row r="278" spans="1:17" x14ac:dyDescent="0.25">
      <c r="A278" s="47"/>
      <c r="B278" s="64"/>
      <c r="C278" s="8"/>
      <c r="D278" s="17"/>
      <c r="E278" s="18"/>
      <c r="F278" s="18"/>
      <c r="G278" s="18"/>
      <c r="H278" s="7">
        <f>SUM(H$275:H$277)</f>
        <v>0</v>
      </c>
      <c r="I278" s="21">
        <f t="shared" si="33"/>
        <v>0</v>
      </c>
      <c r="J278" s="11">
        <f>H278/(3*COUNTA(A$275:A$277))</f>
        <v>0</v>
      </c>
      <c r="K278" s="1" t="b">
        <f>_xlfn.ISFORMULA(I278)</f>
        <v>1</v>
      </c>
    </row>
    <row r="279" spans="1:17" x14ac:dyDescent="0.25">
      <c r="A279" s="57" t="s">
        <v>512</v>
      </c>
      <c r="B279" s="63" t="s">
        <v>513</v>
      </c>
      <c r="C279" s="34"/>
      <c r="D279" s="32"/>
      <c r="E279" s="32"/>
      <c r="F279" s="32"/>
      <c r="G279" s="32"/>
    </row>
    <row r="280" spans="1:17" x14ac:dyDescent="0.25">
      <c r="A280" s="47" t="s">
        <v>514</v>
      </c>
      <c r="B280" s="61" t="s">
        <v>515</v>
      </c>
      <c r="C280" s="6"/>
      <c r="D280" s="26"/>
      <c r="E280" s="25"/>
      <c r="F280" s="25"/>
      <c r="G280" s="25"/>
      <c r="H280" s="1">
        <f t="shared" ref="H280:H307" si="35">IF(COUNTA(D280:G280)&gt;1,"Too many selections, please review!",IF(OR($D280="X",$D280="x"),0,IF(OR($E280="X",$E280="x"),1,IF(OR($F280="X",$F280="x"),2,IF(OR($G280="X",$G280="x"),3,0)))))</f>
        <v>0</v>
      </c>
      <c r="I280" s="20">
        <f t="shared" si="33"/>
        <v>0</v>
      </c>
      <c r="K280" s="1" t="b">
        <f t="shared" ref="K280:K308" si="36">_xlfn.ISFORMULA(I280)</f>
        <v>1</v>
      </c>
      <c r="P280" s="1">
        <f>27*3</f>
        <v>81</v>
      </c>
      <c r="Q280" s="1">
        <f>P281/P280</f>
        <v>0.33333333333333331</v>
      </c>
    </row>
    <row r="281" spans="1:17" x14ac:dyDescent="0.25">
      <c r="A281" s="47" t="s">
        <v>516</v>
      </c>
      <c r="B281" s="61" t="s">
        <v>517</v>
      </c>
      <c r="C281" s="6"/>
      <c r="D281" s="26"/>
      <c r="E281" s="25"/>
      <c r="F281" s="25"/>
      <c r="G281" s="25"/>
      <c r="H281" s="1">
        <f t="shared" si="35"/>
        <v>0</v>
      </c>
      <c r="I281" s="20">
        <f t="shared" si="33"/>
        <v>0</v>
      </c>
      <c r="K281" s="1" t="b">
        <f t="shared" si="36"/>
        <v>1</v>
      </c>
      <c r="P281" s="1">
        <v>27</v>
      </c>
    </row>
    <row r="282" spans="1:17" x14ac:dyDescent="0.25">
      <c r="A282" s="47" t="s">
        <v>518</v>
      </c>
      <c r="B282" s="61" t="s">
        <v>519</v>
      </c>
      <c r="C282" s="6"/>
      <c r="D282" s="26"/>
      <c r="E282" s="25"/>
      <c r="F282" s="25"/>
      <c r="G282" s="25"/>
      <c r="H282" s="1">
        <f t="shared" si="35"/>
        <v>0</v>
      </c>
      <c r="I282" s="20">
        <f t="shared" si="33"/>
        <v>0</v>
      </c>
      <c r="K282" s="1" t="b">
        <f t="shared" si="36"/>
        <v>1</v>
      </c>
    </row>
    <row r="283" spans="1:17" x14ac:dyDescent="0.25">
      <c r="A283" s="47" t="s">
        <v>520</v>
      </c>
      <c r="B283" s="61" t="s">
        <v>521</v>
      </c>
      <c r="C283" s="6"/>
      <c r="D283" s="26"/>
      <c r="E283" s="25"/>
      <c r="F283" s="25"/>
      <c r="G283" s="25"/>
      <c r="H283" s="1">
        <f t="shared" si="35"/>
        <v>0</v>
      </c>
      <c r="I283" s="20">
        <f t="shared" si="33"/>
        <v>0</v>
      </c>
      <c r="K283" s="1" t="b">
        <f t="shared" si="36"/>
        <v>1</v>
      </c>
    </row>
    <row r="284" spans="1:17" x14ac:dyDescent="0.25">
      <c r="A284" s="47" t="s">
        <v>522</v>
      </c>
      <c r="B284" s="61" t="s">
        <v>523</v>
      </c>
      <c r="C284" s="6"/>
      <c r="D284" s="26"/>
      <c r="E284" s="25"/>
      <c r="F284" s="25"/>
      <c r="G284" s="25"/>
      <c r="H284" s="1">
        <f t="shared" si="35"/>
        <v>0</v>
      </c>
      <c r="I284" s="20">
        <f t="shared" si="33"/>
        <v>0</v>
      </c>
      <c r="K284" s="1" t="b">
        <f t="shared" si="36"/>
        <v>1</v>
      </c>
    </row>
    <row r="285" spans="1:17" x14ac:dyDescent="0.25">
      <c r="A285" s="47" t="s">
        <v>524</v>
      </c>
      <c r="B285" s="61" t="s">
        <v>525</v>
      </c>
      <c r="C285" s="6"/>
      <c r="D285" s="26"/>
      <c r="E285" s="25"/>
      <c r="F285" s="25"/>
      <c r="G285" s="25"/>
      <c r="H285" s="1">
        <f t="shared" si="35"/>
        <v>0</v>
      </c>
      <c r="I285" s="20">
        <f t="shared" si="33"/>
        <v>0</v>
      </c>
      <c r="K285" s="1" t="b">
        <f t="shared" si="36"/>
        <v>1</v>
      </c>
    </row>
    <row r="286" spans="1:17" x14ac:dyDescent="0.25">
      <c r="A286" s="47" t="s">
        <v>526</v>
      </c>
      <c r="B286" s="61" t="s">
        <v>527</v>
      </c>
      <c r="C286" s="6"/>
      <c r="D286" s="26"/>
      <c r="E286" s="25"/>
      <c r="F286" s="25"/>
      <c r="G286" s="25"/>
      <c r="H286" s="1">
        <f t="shared" si="35"/>
        <v>0</v>
      </c>
      <c r="I286" s="20">
        <f t="shared" si="33"/>
        <v>0</v>
      </c>
      <c r="K286" s="1" t="b">
        <f t="shared" si="36"/>
        <v>1</v>
      </c>
    </row>
    <row r="287" spans="1:17" x14ac:dyDescent="0.25">
      <c r="A287" s="47" t="s">
        <v>528</v>
      </c>
      <c r="B287" s="61" t="s">
        <v>529</v>
      </c>
      <c r="C287" s="6"/>
      <c r="D287" s="26"/>
      <c r="E287" s="25"/>
      <c r="F287" s="25"/>
      <c r="G287" s="25"/>
      <c r="H287" s="1">
        <f t="shared" si="35"/>
        <v>0</v>
      </c>
      <c r="I287" s="20">
        <f t="shared" si="33"/>
        <v>0</v>
      </c>
      <c r="K287" s="1" t="b">
        <f t="shared" si="36"/>
        <v>1</v>
      </c>
    </row>
    <row r="288" spans="1:17" x14ac:dyDescent="0.25">
      <c r="A288" s="47" t="s">
        <v>530</v>
      </c>
      <c r="B288" s="61" t="s">
        <v>531</v>
      </c>
      <c r="C288" s="6"/>
      <c r="D288" s="26"/>
      <c r="E288" s="25"/>
      <c r="F288" s="25"/>
      <c r="G288" s="25"/>
      <c r="H288" s="1">
        <f t="shared" si="35"/>
        <v>0</v>
      </c>
      <c r="I288" s="20">
        <f t="shared" si="33"/>
        <v>0</v>
      </c>
      <c r="K288" s="1" t="b">
        <f t="shared" si="36"/>
        <v>1</v>
      </c>
    </row>
    <row r="289" spans="1:11" x14ac:dyDescent="0.25">
      <c r="A289" s="47" t="s">
        <v>532</v>
      </c>
      <c r="B289" s="61" t="s">
        <v>533</v>
      </c>
      <c r="C289" s="6"/>
      <c r="D289" s="26"/>
      <c r="E289" s="25"/>
      <c r="F289" s="25"/>
      <c r="G289" s="25"/>
      <c r="H289" s="1">
        <f t="shared" si="35"/>
        <v>0</v>
      </c>
      <c r="I289" s="20">
        <f t="shared" si="33"/>
        <v>0</v>
      </c>
      <c r="K289" s="1" t="b">
        <f t="shared" si="36"/>
        <v>1</v>
      </c>
    </row>
    <row r="290" spans="1:11" x14ac:dyDescent="0.25">
      <c r="A290" s="47" t="s">
        <v>534</v>
      </c>
      <c r="B290" s="61" t="s">
        <v>535</v>
      </c>
      <c r="C290" s="6"/>
      <c r="D290" s="26"/>
      <c r="E290" s="25"/>
      <c r="F290" s="25"/>
      <c r="G290" s="25"/>
      <c r="H290" s="1">
        <f t="shared" si="35"/>
        <v>0</v>
      </c>
      <c r="I290" s="20">
        <f t="shared" si="33"/>
        <v>0</v>
      </c>
      <c r="K290" s="1" t="b">
        <f t="shared" si="36"/>
        <v>1</v>
      </c>
    </row>
    <row r="291" spans="1:11" x14ac:dyDescent="0.25">
      <c r="A291" s="47" t="s">
        <v>536</v>
      </c>
      <c r="B291" s="61" t="s">
        <v>537</v>
      </c>
      <c r="C291" s="6"/>
      <c r="D291" s="26"/>
      <c r="E291" s="25"/>
      <c r="F291" s="25"/>
      <c r="G291" s="25"/>
      <c r="H291" s="1">
        <f t="shared" si="35"/>
        <v>0</v>
      </c>
      <c r="I291" s="20">
        <f t="shared" si="33"/>
        <v>0</v>
      </c>
      <c r="K291" s="1" t="b">
        <f t="shared" si="36"/>
        <v>1</v>
      </c>
    </row>
    <row r="292" spans="1:11" x14ac:dyDescent="0.25">
      <c r="A292" s="47" t="s">
        <v>538</v>
      </c>
      <c r="B292" s="61" t="s">
        <v>539</v>
      </c>
      <c r="C292" s="6"/>
      <c r="D292" s="26"/>
      <c r="E292" s="25"/>
      <c r="F292" s="25"/>
      <c r="G292" s="25"/>
      <c r="H292" s="1">
        <f t="shared" si="35"/>
        <v>0</v>
      </c>
      <c r="I292" s="20">
        <f t="shared" si="33"/>
        <v>0</v>
      </c>
      <c r="K292" s="1" t="b">
        <f t="shared" si="36"/>
        <v>1</v>
      </c>
    </row>
    <row r="293" spans="1:11" x14ac:dyDescent="0.25">
      <c r="A293" s="47" t="s">
        <v>540</v>
      </c>
      <c r="B293" s="61" t="s">
        <v>541</v>
      </c>
      <c r="C293" s="6"/>
      <c r="D293" s="26"/>
      <c r="E293" s="25"/>
      <c r="F293" s="25"/>
      <c r="G293" s="25"/>
      <c r="H293" s="1">
        <f t="shared" si="35"/>
        <v>0</v>
      </c>
      <c r="I293" s="20">
        <f t="shared" si="33"/>
        <v>0</v>
      </c>
      <c r="K293" s="1" t="b">
        <f t="shared" si="36"/>
        <v>1</v>
      </c>
    </row>
    <row r="294" spans="1:11" ht="31.5" x14ac:dyDescent="0.25">
      <c r="A294" s="47" t="s">
        <v>542</v>
      </c>
      <c r="B294" s="61" t="s">
        <v>543</v>
      </c>
      <c r="C294" s="6"/>
      <c r="D294" s="26"/>
      <c r="E294" s="25"/>
      <c r="F294" s="25"/>
      <c r="G294" s="25"/>
      <c r="H294" s="1">
        <f t="shared" si="35"/>
        <v>0</v>
      </c>
      <c r="I294" s="20">
        <f t="shared" si="33"/>
        <v>0</v>
      </c>
      <c r="K294" s="1" t="b">
        <f t="shared" si="36"/>
        <v>1</v>
      </c>
    </row>
    <row r="295" spans="1:11" x14ac:dyDescent="0.25">
      <c r="A295" s="47" t="s">
        <v>544</v>
      </c>
      <c r="B295" s="61" t="s">
        <v>545</v>
      </c>
      <c r="C295" s="6"/>
      <c r="D295" s="26"/>
      <c r="E295" s="25"/>
      <c r="F295" s="25"/>
      <c r="G295" s="25"/>
      <c r="H295" s="1">
        <f t="shared" si="35"/>
        <v>0</v>
      </c>
      <c r="I295" s="20">
        <f t="shared" si="33"/>
        <v>0</v>
      </c>
      <c r="K295" s="1" t="b">
        <f t="shared" si="36"/>
        <v>1</v>
      </c>
    </row>
    <row r="296" spans="1:11" x14ac:dyDescent="0.25">
      <c r="A296" s="47" t="s">
        <v>546</v>
      </c>
      <c r="B296" s="61" t="s">
        <v>547</v>
      </c>
      <c r="C296" s="6"/>
      <c r="D296" s="26"/>
      <c r="E296" s="25"/>
      <c r="F296" s="25"/>
      <c r="G296" s="25"/>
      <c r="H296" s="1">
        <f t="shared" si="35"/>
        <v>0</v>
      </c>
      <c r="I296" s="20">
        <f t="shared" si="33"/>
        <v>0</v>
      </c>
      <c r="K296" s="1" t="b">
        <f t="shared" si="36"/>
        <v>1</v>
      </c>
    </row>
    <row r="297" spans="1:11" x14ac:dyDescent="0.25">
      <c r="A297" s="47" t="s">
        <v>548</v>
      </c>
      <c r="B297" s="61" t="s">
        <v>549</v>
      </c>
      <c r="C297" s="6"/>
      <c r="D297" s="26"/>
      <c r="E297" s="25"/>
      <c r="F297" s="25"/>
      <c r="G297" s="25"/>
      <c r="H297" s="1">
        <f t="shared" si="35"/>
        <v>0</v>
      </c>
      <c r="I297" s="20">
        <f t="shared" si="33"/>
        <v>0</v>
      </c>
      <c r="K297" s="1" t="b">
        <f t="shared" si="36"/>
        <v>1</v>
      </c>
    </row>
    <row r="298" spans="1:11" x14ac:dyDescent="0.25">
      <c r="A298" s="47" t="s">
        <v>550</v>
      </c>
      <c r="B298" s="61" t="s">
        <v>551</v>
      </c>
      <c r="C298" s="6"/>
      <c r="D298" s="26"/>
      <c r="E298" s="25"/>
      <c r="F298" s="25"/>
      <c r="G298" s="25"/>
      <c r="H298" s="1">
        <f t="shared" si="35"/>
        <v>0</v>
      </c>
      <c r="I298" s="20">
        <f t="shared" si="33"/>
        <v>0</v>
      </c>
      <c r="K298" s="1" t="b">
        <f t="shared" si="36"/>
        <v>1</v>
      </c>
    </row>
    <row r="299" spans="1:11" ht="31.5" x14ac:dyDescent="0.25">
      <c r="A299" s="47" t="s">
        <v>552</v>
      </c>
      <c r="B299" s="61" t="s">
        <v>553</v>
      </c>
      <c r="C299" s="6"/>
      <c r="D299" s="26"/>
      <c r="E299" s="25"/>
      <c r="F299" s="25"/>
      <c r="G299" s="25"/>
      <c r="H299" s="1">
        <f t="shared" si="35"/>
        <v>0</v>
      </c>
      <c r="I299" s="20">
        <f t="shared" si="33"/>
        <v>0</v>
      </c>
      <c r="K299" s="1" t="b">
        <f t="shared" si="36"/>
        <v>1</v>
      </c>
    </row>
    <row r="300" spans="1:11" x14ac:dyDescent="0.25">
      <c r="A300" s="47" t="s">
        <v>554</v>
      </c>
      <c r="B300" s="61" t="s">
        <v>383</v>
      </c>
      <c r="C300" s="6"/>
      <c r="D300" s="26"/>
      <c r="E300" s="25"/>
      <c r="F300" s="25"/>
      <c r="G300" s="25"/>
      <c r="H300" s="1">
        <f t="shared" si="35"/>
        <v>0</v>
      </c>
      <c r="I300" s="20">
        <f t="shared" si="33"/>
        <v>0</v>
      </c>
      <c r="K300" s="1" t="b">
        <f t="shared" si="36"/>
        <v>1</v>
      </c>
    </row>
    <row r="301" spans="1:11" x14ac:dyDescent="0.25">
      <c r="A301" s="47" t="s">
        <v>555</v>
      </c>
      <c r="B301" s="61" t="s">
        <v>556</v>
      </c>
      <c r="C301" s="6"/>
      <c r="D301" s="26"/>
      <c r="E301" s="25"/>
      <c r="F301" s="25"/>
      <c r="G301" s="25"/>
      <c r="H301" s="1">
        <f t="shared" si="35"/>
        <v>0</v>
      </c>
      <c r="I301" s="20">
        <f t="shared" si="33"/>
        <v>0</v>
      </c>
      <c r="K301" s="1" t="b">
        <f t="shared" si="36"/>
        <v>1</v>
      </c>
    </row>
    <row r="302" spans="1:11" ht="31.5" x14ac:dyDescent="0.25">
      <c r="A302" s="47" t="s">
        <v>557</v>
      </c>
      <c r="B302" s="47" t="s">
        <v>558</v>
      </c>
      <c r="C302" s="2"/>
      <c r="D302" s="26"/>
      <c r="E302" s="25"/>
      <c r="F302" s="25"/>
      <c r="G302" s="25"/>
      <c r="H302" s="1">
        <f t="shared" si="35"/>
        <v>0</v>
      </c>
      <c r="I302" s="20">
        <f t="shared" si="33"/>
        <v>0</v>
      </c>
      <c r="K302" s="1" t="b">
        <f t="shared" si="36"/>
        <v>1</v>
      </c>
    </row>
    <row r="303" spans="1:11" x14ac:dyDescent="0.25">
      <c r="A303" s="47" t="s">
        <v>559</v>
      </c>
      <c r="B303" s="47" t="s">
        <v>560</v>
      </c>
      <c r="C303" s="2"/>
      <c r="D303" s="26"/>
      <c r="E303" s="25"/>
      <c r="F303" s="25"/>
      <c r="G303" s="25"/>
      <c r="H303" s="1">
        <f t="shared" si="35"/>
        <v>0</v>
      </c>
      <c r="I303" s="20">
        <f t="shared" si="33"/>
        <v>0</v>
      </c>
      <c r="K303" s="1" t="b">
        <f t="shared" si="36"/>
        <v>1</v>
      </c>
    </row>
    <row r="304" spans="1:11" x14ac:dyDescent="0.25">
      <c r="A304" s="47" t="s">
        <v>561</v>
      </c>
      <c r="B304" s="47" t="s">
        <v>562</v>
      </c>
      <c r="C304" s="2"/>
      <c r="D304" s="26"/>
      <c r="E304" s="25"/>
      <c r="F304" s="25"/>
      <c r="G304" s="25"/>
      <c r="H304" s="1">
        <f t="shared" si="35"/>
        <v>0</v>
      </c>
      <c r="I304" s="20">
        <f t="shared" si="33"/>
        <v>0</v>
      </c>
      <c r="K304" s="1" t="b">
        <f t="shared" si="36"/>
        <v>1</v>
      </c>
    </row>
    <row r="305" spans="1:14" x14ac:dyDescent="0.25">
      <c r="A305" s="47" t="s">
        <v>563</v>
      </c>
      <c r="B305" s="47" t="s">
        <v>564</v>
      </c>
      <c r="C305" s="2"/>
      <c r="D305" s="26"/>
      <c r="E305" s="25"/>
      <c r="F305" s="25"/>
      <c r="G305" s="25"/>
      <c r="H305" s="1">
        <f t="shared" si="35"/>
        <v>0</v>
      </c>
      <c r="I305" s="20">
        <f t="shared" si="33"/>
        <v>0</v>
      </c>
      <c r="K305" s="1" t="b">
        <f t="shared" si="36"/>
        <v>1</v>
      </c>
    </row>
    <row r="306" spans="1:14" ht="15.75" customHeight="1" x14ac:dyDescent="0.25">
      <c r="A306" s="47" t="s">
        <v>565</v>
      </c>
      <c r="B306" s="47" t="s">
        <v>566</v>
      </c>
      <c r="C306" s="2"/>
      <c r="D306" s="26"/>
      <c r="E306" s="25"/>
      <c r="F306" s="25"/>
      <c r="G306" s="25"/>
      <c r="H306" s="1">
        <f t="shared" si="35"/>
        <v>0</v>
      </c>
      <c r="I306" s="20">
        <f t="shared" si="33"/>
        <v>0</v>
      </c>
      <c r="K306" s="1" t="b">
        <f t="shared" si="36"/>
        <v>1</v>
      </c>
      <c r="M306" s="22"/>
      <c r="N306" s="22"/>
    </row>
    <row r="307" spans="1:14" x14ac:dyDescent="0.25">
      <c r="A307" s="47" t="s">
        <v>567</v>
      </c>
      <c r="B307" s="47" t="s">
        <v>568</v>
      </c>
      <c r="C307" s="2"/>
      <c r="D307" s="26"/>
      <c r="E307" s="25"/>
      <c r="F307" s="25"/>
      <c r="G307" s="25"/>
      <c r="H307" s="1">
        <f t="shared" si="35"/>
        <v>0</v>
      </c>
      <c r="I307" s="20">
        <f t="shared" si="33"/>
        <v>0</v>
      </c>
      <c r="K307" s="1" t="b">
        <f t="shared" si="36"/>
        <v>1</v>
      </c>
      <c r="M307" s="22"/>
      <c r="N307" s="22"/>
    </row>
    <row r="308" spans="1:14" x14ac:dyDescent="0.25">
      <c r="A308" s="47"/>
      <c r="B308" s="53"/>
      <c r="C308" s="8"/>
      <c r="D308" s="17"/>
      <c r="E308" s="18"/>
      <c r="F308" s="18"/>
      <c r="G308" s="18"/>
      <c r="H308" s="7">
        <f>SUM(H$280:H$307)</f>
        <v>0</v>
      </c>
      <c r="I308" s="7">
        <f t="shared" si="33"/>
        <v>0</v>
      </c>
      <c r="J308" s="11">
        <f>H308/(3*COUNTA(A$280:A$307))</f>
        <v>0</v>
      </c>
      <c r="K308" s="1" t="b">
        <f t="shared" si="36"/>
        <v>1</v>
      </c>
      <c r="M308" s="22"/>
      <c r="N308" s="22"/>
    </row>
    <row r="309" spans="1:14" x14ac:dyDescent="0.25">
      <c r="A309" s="57" t="s">
        <v>569</v>
      </c>
      <c r="B309" s="55" t="s">
        <v>570</v>
      </c>
      <c r="C309" s="32"/>
      <c r="D309" s="32"/>
      <c r="E309" s="32"/>
      <c r="F309" s="32"/>
      <c r="G309" s="32"/>
      <c r="M309" s="65" t="s">
        <v>664</v>
      </c>
      <c r="N309" s="69"/>
    </row>
    <row r="310" spans="1:14" x14ac:dyDescent="0.25">
      <c r="A310" s="47" t="s">
        <v>571</v>
      </c>
      <c r="B310" s="47" t="s">
        <v>572</v>
      </c>
      <c r="C310" s="2"/>
      <c r="D310" s="26"/>
      <c r="E310" s="25"/>
      <c r="F310" s="25"/>
      <c r="G310" s="25"/>
      <c r="H310" s="1">
        <f t="shared" ref="H310:H312" si="37">IF(COUNTA(D310:G310)&gt;1,"Too many selections, please review!",IF(OR($D310="X",$D310="x"),0,IF(OR($E310="X",$E310="x"),1,IF(OR($F310="X",$F310="x"),2,IF(OR($G310="X",$G310="x"),3,0)))))</f>
        <v>0</v>
      </c>
      <c r="I310" s="20">
        <f t="shared" si="33"/>
        <v>0</v>
      </c>
      <c r="K310" s="1" t="b">
        <f>_xlfn.ISFORMULA(I310)</f>
        <v>1</v>
      </c>
      <c r="M310" s="66"/>
      <c r="N310" s="66"/>
    </row>
    <row r="311" spans="1:14" ht="15.75" customHeight="1" x14ac:dyDescent="0.25">
      <c r="A311" s="47" t="s">
        <v>573</v>
      </c>
      <c r="B311" s="47" t="s">
        <v>574</v>
      </c>
      <c r="C311" s="2"/>
      <c r="D311" s="26"/>
      <c r="E311" s="25"/>
      <c r="F311" s="25"/>
      <c r="G311" s="25"/>
      <c r="H311" s="1">
        <f t="shared" si="37"/>
        <v>0</v>
      </c>
      <c r="I311" s="20">
        <f t="shared" si="33"/>
        <v>0</v>
      </c>
      <c r="K311" s="1" t="b">
        <f>_xlfn.ISFORMULA(I311)</f>
        <v>1</v>
      </c>
      <c r="M311" s="66"/>
      <c r="N311" s="66"/>
    </row>
    <row r="312" spans="1:14" x14ac:dyDescent="0.25">
      <c r="A312" s="47" t="s">
        <v>575</v>
      </c>
      <c r="B312" s="47" t="s">
        <v>576</v>
      </c>
      <c r="C312" s="2"/>
      <c r="D312" s="26"/>
      <c r="E312" s="25"/>
      <c r="F312" s="25"/>
      <c r="G312" s="25"/>
      <c r="H312" s="1">
        <f t="shared" si="37"/>
        <v>0</v>
      </c>
      <c r="I312" s="20">
        <f t="shared" si="33"/>
        <v>0</v>
      </c>
      <c r="K312" s="1" t="b">
        <f>_xlfn.ISFORMULA(I312)</f>
        <v>1</v>
      </c>
      <c r="M312" s="66"/>
      <c r="N312" s="66"/>
    </row>
    <row r="313" spans="1:14" x14ac:dyDescent="0.25">
      <c r="A313" s="47"/>
      <c r="B313" s="53"/>
      <c r="C313" s="8"/>
      <c r="D313" s="17"/>
      <c r="E313" s="18"/>
      <c r="F313" s="18"/>
      <c r="G313" s="18"/>
      <c r="H313" s="7">
        <f>SUM(H$310:H$312)</f>
        <v>0</v>
      </c>
      <c r="I313" s="21">
        <f t="shared" si="33"/>
        <v>0</v>
      </c>
      <c r="J313" s="11">
        <f>H313/(3*COUNTA(A$310:A$312))</f>
        <v>0</v>
      </c>
      <c r="K313" s="1" t="b">
        <f>_xlfn.ISFORMULA(I313)</f>
        <v>1</v>
      </c>
    </row>
    <row r="314" spans="1:14" x14ac:dyDescent="0.25">
      <c r="A314" s="57" t="s">
        <v>577</v>
      </c>
      <c r="B314" s="55" t="s">
        <v>578</v>
      </c>
      <c r="C314" s="32"/>
      <c r="D314" s="32"/>
      <c r="E314" s="32"/>
      <c r="F314" s="32"/>
      <c r="G314" s="32"/>
    </row>
    <row r="315" spans="1:14" ht="31.5" x14ac:dyDescent="0.25">
      <c r="A315" s="47" t="s">
        <v>579</v>
      </c>
      <c r="B315" s="47" t="s">
        <v>580</v>
      </c>
      <c r="C315" s="2"/>
      <c r="D315" s="26"/>
      <c r="E315" s="25"/>
      <c r="F315" s="25"/>
      <c r="G315" s="25"/>
      <c r="H315" s="1">
        <f t="shared" ref="H315:H353" si="38">IF(COUNTA(D315:G315)&gt;1,"Too many selections, please review!",IF(OR($D315="X",$D315="x"),0,IF(OR($E315="X",$E315="x"),1,IF(OR($F315="X",$F315="x"),2,IF(OR($G315="X",$G315="x"),3,0)))))</f>
        <v>0</v>
      </c>
      <c r="I315" s="20">
        <f t="shared" si="33"/>
        <v>0</v>
      </c>
      <c r="K315" s="1" t="b">
        <f t="shared" ref="K315:K353" si="39">_xlfn.ISFORMULA(I315)</f>
        <v>1</v>
      </c>
    </row>
    <row r="316" spans="1:14" x14ac:dyDescent="0.25">
      <c r="A316" s="47" t="s">
        <v>581</v>
      </c>
      <c r="B316" s="47" t="s">
        <v>582</v>
      </c>
      <c r="C316" s="2"/>
      <c r="D316" s="26"/>
      <c r="E316" s="25"/>
      <c r="F316" s="25"/>
      <c r="G316" s="25"/>
      <c r="H316" s="1">
        <f t="shared" si="38"/>
        <v>0</v>
      </c>
      <c r="I316" s="20">
        <f t="shared" si="33"/>
        <v>0</v>
      </c>
      <c r="K316" s="1" t="b">
        <f t="shared" si="39"/>
        <v>1</v>
      </c>
    </row>
    <row r="317" spans="1:14" x14ac:dyDescent="0.25">
      <c r="A317" s="47" t="s">
        <v>583</v>
      </c>
      <c r="B317" s="61" t="s">
        <v>584</v>
      </c>
      <c r="C317" s="6"/>
      <c r="D317" s="26"/>
      <c r="E317" s="25"/>
      <c r="F317" s="25"/>
      <c r="G317" s="25"/>
      <c r="H317" s="1">
        <f t="shared" si="38"/>
        <v>0</v>
      </c>
      <c r="I317" s="20">
        <f t="shared" si="33"/>
        <v>0</v>
      </c>
      <c r="K317" s="1" t="b">
        <f t="shared" si="39"/>
        <v>1</v>
      </c>
    </row>
    <row r="318" spans="1:14" x14ac:dyDescent="0.25">
      <c r="A318" s="47" t="s">
        <v>585</v>
      </c>
      <c r="B318" s="61" t="s">
        <v>586</v>
      </c>
      <c r="C318" s="6"/>
      <c r="D318" s="26"/>
      <c r="E318" s="25"/>
      <c r="F318" s="25"/>
      <c r="G318" s="25"/>
      <c r="H318" s="1">
        <f t="shared" si="38"/>
        <v>0</v>
      </c>
      <c r="I318" s="20">
        <f t="shared" si="33"/>
        <v>0</v>
      </c>
      <c r="K318" s="1" t="b">
        <f t="shared" si="39"/>
        <v>1</v>
      </c>
    </row>
    <row r="319" spans="1:14" x14ac:dyDescent="0.25">
      <c r="A319" s="47" t="s">
        <v>587</v>
      </c>
      <c r="B319" s="61" t="s">
        <v>588</v>
      </c>
      <c r="C319" s="6"/>
      <c r="D319" s="26"/>
      <c r="E319" s="25"/>
      <c r="F319" s="25"/>
      <c r="G319" s="25"/>
      <c r="H319" s="1">
        <f t="shared" si="38"/>
        <v>0</v>
      </c>
      <c r="I319" s="20">
        <f t="shared" si="33"/>
        <v>0</v>
      </c>
      <c r="K319" s="1" t="b">
        <f t="shared" si="39"/>
        <v>1</v>
      </c>
    </row>
    <row r="320" spans="1:14" x14ac:dyDescent="0.25">
      <c r="A320" s="47" t="s">
        <v>589</v>
      </c>
      <c r="B320" s="61" t="s">
        <v>590</v>
      </c>
      <c r="C320" s="6"/>
      <c r="D320" s="26"/>
      <c r="E320" s="25"/>
      <c r="F320" s="25"/>
      <c r="G320" s="25"/>
      <c r="H320" s="1">
        <f t="shared" si="38"/>
        <v>0</v>
      </c>
      <c r="I320" s="20">
        <f t="shared" si="33"/>
        <v>0</v>
      </c>
      <c r="K320" s="1" t="b">
        <f t="shared" si="39"/>
        <v>1</v>
      </c>
    </row>
    <row r="321" spans="1:11" x14ac:dyDescent="0.25">
      <c r="A321" s="47" t="s">
        <v>591</v>
      </c>
      <c r="B321" s="61" t="s">
        <v>592</v>
      </c>
      <c r="C321" s="6"/>
      <c r="D321" s="26"/>
      <c r="E321" s="25"/>
      <c r="F321" s="25"/>
      <c r="G321" s="25"/>
      <c r="H321" s="1">
        <f t="shared" si="38"/>
        <v>0</v>
      </c>
      <c r="I321" s="20">
        <f t="shared" si="33"/>
        <v>0</v>
      </c>
      <c r="K321" s="1" t="b">
        <f t="shared" si="39"/>
        <v>1</v>
      </c>
    </row>
    <row r="322" spans="1:11" x14ac:dyDescent="0.25">
      <c r="A322" s="47" t="s">
        <v>593</v>
      </c>
      <c r="B322" s="61" t="s">
        <v>594</v>
      </c>
      <c r="C322" s="6"/>
      <c r="D322" s="26"/>
      <c r="E322" s="25"/>
      <c r="F322" s="25"/>
      <c r="G322" s="25"/>
      <c r="H322" s="1">
        <f t="shared" si="38"/>
        <v>0</v>
      </c>
      <c r="I322" s="20">
        <f t="shared" si="33"/>
        <v>0</v>
      </c>
      <c r="K322" s="1" t="b">
        <f t="shared" si="39"/>
        <v>1</v>
      </c>
    </row>
    <row r="323" spans="1:11" x14ac:dyDescent="0.25">
      <c r="A323" s="47" t="s">
        <v>595</v>
      </c>
      <c r="B323" s="61" t="s">
        <v>596</v>
      </c>
      <c r="C323" s="6"/>
      <c r="D323" s="26"/>
      <c r="E323" s="25"/>
      <c r="F323" s="25"/>
      <c r="G323" s="25"/>
      <c r="H323" s="1">
        <f t="shared" si="38"/>
        <v>0</v>
      </c>
      <c r="I323" s="20">
        <f t="shared" si="33"/>
        <v>0</v>
      </c>
      <c r="K323" s="1" t="b">
        <f t="shared" si="39"/>
        <v>1</v>
      </c>
    </row>
    <row r="324" spans="1:11" x14ac:dyDescent="0.25">
      <c r="A324" s="47" t="s">
        <v>597</v>
      </c>
      <c r="B324" s="61" t="s">
        <v>598</v>
      </c>
      <c r="C324" s="6"/>
      <c r="D324" s="26"/>
      <c r="E324" s="25"/>
      <c r="F324" s="25"/>
      <c r="G324" s="25"/>
      <c r="H324" s="1">
        <f t="shared" si="38"/>
        <v>0</v>
      </c>
      <c r="I324" s="20">
        <f t="shared" si="33"/>
        <v>0</v>
      </c>
      <c r="K324" s="1" t="b">
        <f t="shared" si="39"/>
        <v>1</v>
      </c>
    </row>
    <row r="325" spans="1:11" x14ac:dyDescent="0.25">
      <c r="A325" s="47" t="s">
        <v>599</v>
      </c>
      <c r="B325" s="61" t="s">
        <v>600</v>
      </c>
      <c r="C325" s="6"/>
      <c r="D325" s="26"/>
      <c r="E325" s="25"/>
      <c r="F325" s="25"/>
      <c r="G325" s="25"/>
      <c r="H325" s="1">
        <f t="shared" si="38"/>
        <v>0</v>
      </c>
      <c r="I325" s="20">
        <f t="shared" si="33"/>
        <v>0</v>
      </c>
      <c r="K325" s="1" t="b">
        <f t="shared" si="39"/>
        <v>1</v>
      </c>
    </row>
    <row r="326" spans="1:11" x14ac:dyDescent="0.25">
      <c r="A326" s="47" t="s">
        <v>601</v>
      </c>
      <c r="B326" s="61" t="s">
        <v>602</v>
      </c>
      <c r="C326" s="6"/>
      <c r="D326" s="26"/>
      <c r="E326" s="25"/>
      <c r="F326" s="25"/>
      <c r="G326" s="25"/>
      <c r="H326" s="1">
        <f t="shared" si="38"/>
        <v>0</v>
      </c>
      <c r="I326" s="20">
        <f t="shared" si="33"/>
        <v>0</v>
      </c>
      <c r="K326" s="1" t="b">
        <f t="shared" si="39"/>
        <v>1</v>
      </c>
    </row>
    <row r="327" spans="1:11" x14ac:dyDescent="0.25">
      <c r="A327" s="47" t="s">
        <v>603</v>
      </c>
      <c r="B327" s="61" t="s">
        <v>604</v>
      </c>
      <c r="C327" s="6"/>
      <c r="D327" s="26"/>
      <c r="E327" s="25"/>
      <c r="F327" s="25"/>
      <c r="G327" s="25"/>
      <c r="H327" s="1">
        <f t="shared" si="38"/>
        <v>0</v>
      </c>
      <c r="I327" s="20">
        <f t="shared" si="33"/>
        <v>0</v>
      </c>
      <c r="K327" s="1" t="b">
        <f t="shared" si="39"/>
        <v>1</v>
      </c>
    </row>
    <row r="328" spans="1:11" x14ac:dyDescent="0.25">
      <c r="A328" s="47" t="s">
        <v>605</v>
      </c>
      <c r="B328" s="61" t="s">
        <v>606</v>
      </c>
      <c r="C328" s="6"/>
      <c r="D328" s="26"/>
      <c r="E328" s="25"/>
      <c r="F328" s="25"/>
      <c r="G328" s="25"/>
      <c r="H328" s="1">
        <f t="shared" si="38"/>
        <v>0</v>
      </c>
      <c r="I328" s="20">
        <f t="shared" si="33"/>
        <v>0</v>
      </c>
      <c r="K328" s="1" t="b">
        <f t="shared" si="39"/>
        <v>1</v>
      </c>
    </row>
    <row r="329" spans="1:11" x14ac:dyDescent="0.25">
      <c r="A329" s="47" t="s">
        <v>607</v>
      </c>
      <c r="B329" s="61" t="s">
        <v>608</v>
      </c>
      <c r="C329" s="6"/>
      <c r="D329" s="26"/>
      <c r="E329" s="25"/>
      <c r="F329" s="25"/>
      <c r="G329" s="25"/>
      <c r="H329" s="1">
        <f t="shared" si="38"/>
        <v>0</v>
      </c>
      <c r="I329" s="20">
        <f t="shared" si="33"/>
        <v>0</v>
      </c>
      <c r="K329" s="1" t="b">
        <f t="shared" si="39"/>
        <v>1</v>
      </c>
    </row>
    <row r="330" spans="1:11" x14ac:dyDescent="0.25">
      <c r="A330" s="47" t="s">
        <v>609</v>
      </c>
      <c r="B330" s="61" t="s">
        <v>610</v>
      </c>
      <c r="C330" s="6"/>
      <c r="D330" s="26"/>
      <c r="E330" s="25"/>
      <c r="F330" s="25"/>
      <c r="G330" s="25"/>
      <c r="H330" s="1">
        <f t="shared" si="38"/>
        <v>0</v>
      </c>
      <c r="I330" s="20">
        <f t="shared" si="33"/>
        <v>0</v>
      </c>
      <c r="K330" s="1" t="b">
        <f t="shared" si="39"/>
        <v>1</v>
      </c>
    </row>
    <row r="331" spans="1:11" x14ac:dyDescent="0.25">
      <c r="A331" s="47" t="s">
        <v>611</v>
      </c>
      <c r="B331" s="61" t="s">
        <v>612</v>
      </c>
      <c r="C331" s="6"/>
      <c r="D331" s="26"/>
      <c r="E331" s="25"/>
      <c r="F331" s="25"/>
      <c r="G331" s="25"/>
      <c r="H331" s="1">
        <f t="shared" si="38"/>
        <v>0</v>
      </c>
      <c r="I331" s="20">
        <f t="shared" ref="I331:I353" si="40">H331</f>
        <v>0</v>
      </c>
      <c r="K331" s="1" t="b">
        <f t="shared" si="39"/>
        <v>1</v>
      </c>
    </row>
    <row r="332" spans="1:11" x14ac:dyDescent="0.25">
      <c r="A332" s="47" t="s">
        <v>613</v>
      </c>
      <c r="B332" s="61" t="s">
        <v>614</v>
      </c>
      <c r="C332" s="6"/>
      <c r="D332" s="26"/>
      <c r="E332" s="25"/>
      <c r="F332" s="25"/>
      <c r="G332" s="25"/>
      <c r="H332" s="1">
        <f t="shared" si="38"/>
        <v>0</v>
      </c>
      <c r="I332" s="20">
        <f t="shared" si="40"/>
        <v>0</v>
      </c>
      <c r="K332" s="1" t="b">
        <f t="shared" si="39"/>
        <v>1</v>
      </c>
    </row>
    <row r="333" spans="1:11" x14ac:dyDescent="0.25">
      <c r="A333" s="47" t="s">
        <v>615</v>
      </c>
      <c r="B333" s="61" t="s">
        <v>616</v>
      </c>
      <c r="C333" s="6"/>
      <c r="D333" s="26"/>
      <c r="E333" s="25"/>
      <c r="F333" s="25"/>
      <c r="G333" s="25"/>
      <c r="H333" s="1">
        <f t="shared" si="38"/>
        <v>0</v>
      </c>
      <c r="I333" s="20">
        <f t="shared" si="40"/>
        <v>0</v>
      </c>
      <c r="K333" s="1" t="b">
        <f t="shared" si="39"/>
        <v>1</v>
      </c>
    </row>
    <row r="334" spans="1:11" x14ac:dyDescent="0.25">
      <c r="A334" s="47" t="s">
        <v>617</v>
      </c>
      <c r="B334" s="61" t="s">
        <v>618</v>
      </c>
      <c r="C334" s="6"/>
      <c r="D334" s="26"/>
      <c r="E334" s="25"/>
      <c r="F334" s="25"/>
      <c r="G334" s="25"/>
      <c r="H334" s="1">
        <f t="shared" si="38"/>
        <v>0</v>
      </c>
      <c r="I334" s="20">
        <f t="shared" si="40"/>
        <v>0</v>
      </c>
      <c r="K334" s="1" t="b">
        <f t="shared" si="39"/>
        <v>1</v>
      </c>
    </row>
    <row r="335" spans="1:11" x14ac:dyDescent="0.25">
      <c r="A335" s="47" t="s">
        <v>619</v>
      </c>
      <c r="B335" s="61" t="s">
        <v>620</v>
      </c>
      <c r="C335" s="6"/>
      <c r="D335" s="26"/>
      <c r="E335" s="25"/>
      <c r="F335" s="25"/>
      <c r="G335" s="25"/>
      <c r="H335" s="1">
        <f t="shared" si="38"/>
        <v>0</v>
      </c>
      <c r="I335" s="20">
        <f t="shared" si="40"/>
        <v>0</v>
      </c>
      <c r="K335" s="1" t="b">
        <f t="shared" si="39"/>
        <v>1</v>
      </c>
    </row>
    <row r="336" spans="1:11" x14ac:dyDescent="0.25">
      <c r="A336" s="47" t="s">
        <v>621</v>
      </c>
      <c r="B336" s="61" t="s">
        <v>622</v>
      </c>
      <c r="C336" s="6"/>
      <c r="D336" s="26"/>
      <c r="E336" s="25"/>
      <c r="F336" s="25"/>
      <c r="G336" s="25"/>
      <c r="H336" s="1">
        <f t="shared" si="38"/>
        <v>0</v>
      </c>
      <c r="I336" s="20">
        <f t="shared" si="40"/>
        <v>0</v>
      </c>
      <c r="K336" s="1" t="b">
        <f t="shared" si="39"/>
        <v>1</v>
      </c>
    </row>
    <row r="337" spans="1:14" x14ac:dyDescent="0.25">
      <c r="A337" s="47" t="s">
        <v>623</v>
      </c>
      <c r="B337" s="61" t="s">
        <v>624</v>
      </c>
      <c r="C337" s="6"/>
      <c r="D337" s="26"/>
      <c r="E337" s="25"/>
      <c r="F337" s="25"/>
      <c r="G337" s="25"/>
      <c r="H337" s="1">
        <f t="shared" si="38"/>
        <v>0</v>
      </c>
      <c r="I337" s="20">
        <f t="shared" si="40"/>
        <v>0</v>
      </c>
      <c r="K337" s="1" t="b">
        <f t="shared" si="39"/>
        <v>1</v>
      </c>
    </row>
    <row r="338" spans="1:14" x14ac:dyDescent="0.25">
      <c r="A338" s="47" t="s">
        <v>625</v>
      </c>
      <c r="B338" s="61" t="s">
        <v>626</v>
      </c>
      <c r="C338" s="6"/>
      <c r="D338" s="26"/>
      <c r="E338" s="25"/>
      <c r="F338" s="25"/>
      <c r="G338" s="25"/>
      <c r="H338" s="1">
        <f t="shared" si="38"/>
        <v>0</v>
      </c>
      <c r="I338" s="20">
        <f t="shared" si="40"/>
        <v>0</v>
      </c>
      <c r="K338" s="1" t="b">
        <f t="shared" si="39"/>
        <v>1</v>
      </c>
    </row>
    <row r="339" spans="1:14" x14ac:dyDescent="0.25">
      <c r="A339" s="47" t="s">
        <v>627</v>
      </c>
      <c r="B339" s="61" t="s">
        <v>628</v>
      </c>
      <c r="C339" s="6"/>
      <c r="D339" s="26"/>
      <c r="E339" s="25"/>
      <c r="F339" s="25"/>
      <c r="G339" s="25"/>
      <c r="H339" s="1">
        <f t="shared" si="38"/>
        <v>0</v>
      </c>
      <c r="I339" s="20">
        <f t="shared" si="40"/>
        <v>0</v>
      </c>
      <c r="K339" s="1" t="b">
        <f t="shared" si="39"/>
        <v>1</v>
      </c>
    </row>
    <row r="340" spans="1:14" x14ac:dyDescent="0.25">
      <c r="A340" s="47" t="s">
        <v>629</v>
      </c>
      <c r="B340" s="61" t="s">
        <v>630</v>
      </c>
      <c r="C340" s="6"/>
      <c r="D340" s="26"/>
      <c r="E340" s="25"/>
      <c r="F340" s="25"/>
      <c r="G340" s="25"/>
      <c r="H340" s="1">
        <f t="shared" si="38"/>
        <v>0</v>
      </c>
      <c r="I340" s="20">
        <f t="shared" si="40"/>
        <v>0</v>
      </c>
      <c r="K340" s="1" t="b">
        <f t="shared" si="39"/>
        <v>1</v>
      </c>
    </row>
    <row r="341" spans="1:14" x14ac:dyDescent="0.25">
      <c r="A341" s="47" t="s">
        <v>631</v>
      </c>
      <c r="B341" s="61" t="s">
        <v>632</v>
      </c>
      <c r="C341" s="6"/>
      <c r="D341" s="26"/>
      <c r="E341" s="25"/>
      <c r="F341" s="25"/>
      <c r="G341" s="25"/>
      <c r="H341" s="1">
        <f t="shared" si="38"/>
        <v>0</v>
      </c>
      <c r="I341" s="20">
        <f t="shared" si="40"/>
        <v>0</v>
      </c>
      <c r="K341" s="1" t="b">
        <f t="shared" si="39"/>
        <v>1</v>
      </c>
    </row>
    <row r="342" spans="1:14" x14ac:dyDescent="0.25">
      <c r="A342" s="47" t="s">
        <v>633</v>
      </c>
      <c r="B342" s="61" t="s">
        <v>634</v>
      </c>
      <c r="C342" s="6"/>
      <c r="D342" s="26"/>
      <c r="E342" s="25"/>
      <c r="F342" s="25"/>
      <c r="G342" s="25"/>
      <c r="H342" s="1">
        <f t="shared" si="38"/>
        <v>0</v>
      </c>
      <c r="I342" s="20">
        <f t="shared" si="40"/>
        <v>0</v>
      </c>
      <c r="K342" s="1" t="b">
        <f t="shared" si="39"/>
        <v>1</v>
      </c>
    </row>
    <row r="343" spans="1:14" x14ac:dyDescent="0.25">
      <c r="A343" s="47" t="s">
        <v>635</v>
      </c>
      <c r="B343" s="61" t="s">
        <v>636</v>
      </c>
      <c r="C343" s="6"/>
      <c r="D343" s="26"/>
      <c r="E343" s="25"/>
      <c r="F343" s="25"/>
      <c r="G343" s="25"/>
      <c r="H343" s="1">
        <f t="shared" si="38"/>
        <v>0</v>
      </c>
      <c r="I343" s="20">
        <f t="shared" si="40"/>
        <v>0</v>
      </c>
      <c r="K343" s="1" t="b">
        <f t="shared" si="39"/>
        <v>1</v>
      </c>
    </row>
    <row r="344" spans="1:14" x14ac:dyDescent="0.25">
      <c r="A344" s="47" t="s">
        <v>637</v>
      </c>
      <c r="B344" s="61" t="s">
        <v>638</v>
      </c>
      <c r="C344" s="6"/>
      <c r="D344" s="26"/>
      <c r="E344" s="25"/>
      <c r="F344" s="25"/>
      <c r="G344" s="25"/>
      <c r="H344" s="1">
        <f t="shared" si="38"/>
        <v>0</v>
      </c>
      <c r="I344" s="20">
        <f t="shared" si="40"/>
        <v>0</v>
      </c>
      <c r="K344" s="1" t="b">
        <f t="shared" si="39"/>
        <v>1</v>
      </c>
    </row>
    <row r="345" spans="1:14" x14ac:dyDescent="0.25">
      <c r="A345" s="47" t="s">
        <v>639</v>
      </c>
      <c r="B345" s="61" t="s">
        <v>640</v>
      </c>
      <c r="C345" s="6"/>
      <c r="D345" s="26"/>
      <c r="E345" s="25"/>
      <c r="F345" s="25"/>
      <c r="G345" s="25"/>
      <c r="H345" s="1">
        <f t="shared" si="38"/>
        <v>0</v>
      </c>
      <c r="I345" s="20">
        <f t="shared" si="40"/>
        <v>0</v>
      </c>
      <c r="K345" s="1" t="b">
        <f t="shared" si="39"/>
        <v>1</v>
      </c>
    </row>
    <row r="346" spans="1:14" x14ac:dyDescent="0.25">
      <c r="A346" s="47" t="s">
        <v>641</v>
      </c>
      <c r="B346" s="61" t="s">
        <v>642</v>
      </c>
      <c r="C346" s="6"/>
      <c r="D346" s="26"/>
      <c r="E346" s="25"/>
      <c r="F346" s="25"/>
      <c r="G346" s="25"/>
      <c r="H346" s="1">
        <f t="shared" si="38"/>
        <v>0</v>
      </c>
      <c r="I346" s="20">
        <f t="shared" si="40"/>
        <v>0</v>
      </c>
      <c r="K346" s="1" t="b">
        <f t="shared" si="39"/>
        <v>1</v>
      </c>
    </row>
    <row r="347" spans="1:14" x14ac:dyDescent="0.25">
      <c r="A347" s="47" t="s">
        <v>643</v>
      </c>
      <c r="B347" s="61" t="s">
        <v>644</v>
      </c>
      <c r="C347" s="6"/>
      <c r="D347" s="26"/>
      <c r="E347" s="25"/>
      <c r="F347" s="25"/>
      <c r="G347" s="25"/>
      <c r="H347" s="1">
        <f t="shared" si="38"/>
        <v>0</v>
      </c>
      <c r="I347" s="20">
        <f t="shared" si="40"/>
        <v>0</v>
      </c>
      <c r="K347" s="1" t="b">
        <f t="shared" si="39"/>
        <v>1</v>
      </c>
    </row>
    <row r="348" spans="1:14" ht="31.5" x14ac:dyDescent="0.25">
      <c r="A348" s="47" t="s">
        <v>645</v>
      </c>
      <c r="B348" s="61" t="s">
        <v>646</v>
      </c>
      <c r="C348" s="6"/>
      <c r="D348" s="26"/>
      <c r="E348" s="25"/>
      <c r="F348" s="25"/>
      <c r="G348" s="25"/>
      <c r="H348" s="1">
        <f t="shared" si="38"/>
        <v>0</v>
      </c>
      <c r="I348" s="20">
        <f t="shared" si="40"/>
        <v>0</v>
      </c>
      <c r="K348" s="1" t="b">
        <f t="shared" si="39"/>
        <v>1</v>
      </c>
    </row>
    <row r="349" spans="1:14" x14ac:dyDescent="0.25">
      <c r="A349" s="47" t="s">
        <v>647</v>
      </c>
      <c r="B349" s="61" t="s">
        <v>648</v>
      </c>
      <c r="C349" s="6"/>
      <c r="D349" s="26"/>
      <c r="E349" s="25"/>
      <c r="F349" s="25"/>
      <c r="G349" s="25"/>
      <c r="H349" s="1">
        <f t="shared" si="38"/>
        <v>0</v>
      </c>
      <c r="I349" s="20">
        <f t="shared" si="40"/>
        <v>0</v>
      </c>
      <c r="K349" s="1" t="b">
        <f t="shared" si="39"/>
        <v>1</v>
      </c>
    </row>
    <row r="350" spans="1:14" x14ac:dyDescent="0.25">
      <c r="A350" s="47" t="s">
        <v>649</v>
      </c>
      <c r="B350" s="61" t="s">
        <v>650</v>
      </c>
      <c r="C350" s="6"/>
      <c r="D350" s="26"/>
      <c r="E350" s="25"/>
      <c r="F350" s="25"/>
      <c r="G350" s="25"/>
      <c r="H350" s="1">
        <f t="shared" si="38"/>
        <v>0</v>
      </c>
      <c r="I350" s="20">
        <f t="shared" si="40"/>
        <v>0</v>
      </c>
      <c r="K350" s="1" t="b">
        <f t="shared" si="39"/>
        <v>1</v>
      </c>
    </row>
    <row r="351" spans="1:14" x14ac:dyDescent="0.25">
      <c r="A351" s="47" t="s">
        <v>651</v>
      </c>
      <c r="B351" s="61" t="s">
        <v>652</v>
      </c>
      <c r="C351" s="6"/>
      <c r="D351" s="26"/>
      <c r="E351" s="25"/>
      <c r="F351" s="25"/>
      <c r="G351" s="25"/>
      <c r="H351" s="1">
        <f t="shared" si="38"/>
        <v>0</v>
      </c>
      <c r="I351" s="20">
        <f t="shared" si="40"/>
        <v>0</v>
      </c>
      <c r="K351" s="1" t="b">
        <f t="shared" si="39"/>
        <v>1</v>
      </c>
      <c r="M351" s="67" t="s">
        <v>664</v>
      </c>
      <c r="N351" s="68"/>
    </row>
    <row r="352" spans="1:14" ht="15.75" customHeight="1" x14ac:dyDescent="0.25">
      <c r="A352" s="47" t="s">
        <v>653</v>
      </c>
      <c r="B352" s="61" t="s">
        <v>654</v>
      </c>
      <c r="C352" s="6"/>
      <c r="D352" s="26"/>
      <c r="E352" s="25"/>
      <c r="F352" s="25"/>
      <c r="G352" s="25"/>
      <c r="H352" s="1">
        <f t="shared" si="38"/>
        <v>0</v>
      </c>
      <c r="I352" s="20">
        <f t="shared" si="40"/>
        <v>0</v>
      </c>
      <c r="K352" s="1" t="b">
        <f t="shared" si="39"/>
        <v>1</v>
      </c>
      <c r="M352" s="68"/>
      <c r="N352" s="68"/>
    </row>
    <row r="353" spans="1:14" x14ac:dyDescent="0.25">
      <c r="A353" s="47" t="s">
        <v>655</v>
      </c>
      <c r="B353" s="61" t="s">
        <v>656</v>
      </c>
      <c r="C353" s="6"/>
      <c r="D353" s="26"/>
      <c r="E353" s="25"/>
      <c r="F353" s="25"/>
      <c r="G353" s="25"/>
      <c r="H353" s="1">
        <f t="shared" si="38"/>
        <v>0</v>
      </c>
      <c r="I353" s="20">
        <f t="shared" si="40"/>
        <v>0</v>
      </c>
      <c r="K353" s="1" t="b">
        <f t="shared" si="39"/>
        <v>1</v>
      </c>
      <c r="M353" s="68"/>
      <c r="N353" s="68"/>
    </row>
    <row r="354" spans="1:14" x14ac:dyDescent="0.25">
      <c r="D354" s="19"/>
      <c r="E354" s="19"/>
      <c r="F354" s="19"/>
      <c r="G354" s="19"/>
      <c r="H354" s="7">
        <f>SUM(H$315:H$353)</f>
        <v>0</v>
      </c>
      <c r="I354" s="21">
        <f>H354</f>
        <v>0</v>
      </c>
      <c r="J354" s="11">
        <f>H354/(3*COUNTA(A$315:A$353))</f>
        <v>0</v>
      </c>
      <c r="M354" s="68"/>
      <c r="N354" s="68"/>
    </row>
  </sheetData>
  <mergeCells count="17">
    <mergeCell ref="M351:N354"/>
    <mergeCell ref="M309:N312"/>
    <mergeCell ref="M274:N277"/>
    <mergeCell ref="A8:B8"/>
    <mergeCell ref="M245:N248"/>
    <mergeCell ref="M131:N134"/>
    <mergeCell ref="M190:N192"/>
    <mergeCell ref="M214:N216"/>
    <mergeCell ref="M78:N80"/>
    <mergeCell ref="M95:N97"/>
    <mergeCell ref="M104:N106"/>
    <mergeCell ref="M127:N129"/>
    <mergeCell ref="Q39:Q41"/>
    <mergeCell ref="M39:N41"/>
    <mergeCell ref="M71:N73"/>
    <mergeCell ref="M19:N22"/>
    <mergeCell ref="M46:N4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00A837C2F294B9F010BD48494492B" ma:contentTypeVersion="4" ma:contentTypeDescription="Create a new document." ma:contentTypeScope="" ma:versionID="1954da095df514a858e187da01d7c4bc">
  <xsd:schema xmlns:xsd="http://www.w3.org/2001/XMLSchema" xmlns:xs="http://www.w3.org/2001/XMLSchema" xmlns:p="http://schemas.microsoft.com/office/2006/metadata/properties" xmlns:ns1="http://schemas.microsoft.com/sharepoint/v3" xmlns:ns2="61349e09-f723-44c2-8cf0-84395070165b" xmlns:ns3="c11a4dd1-9999-41de-ad6b-508521c3559d" targetNamespace="http://schemas.microsoft.com/office/2006/metadata/properties" ma:root="true" ma:fieldsID="d80e92cc4fdda429363b7aeb532a226d" ns1:_="" ns2:_="" ns3:_="">
    <xsd:import namespace="http://schemas.microsoft.com/sharepoint/v3"/>
    <xsd:import namespace="61349e09-f723-44c2-8cf0-84395070165b"/>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Category2"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349e09-f723-44c2-8cf0-84395070165b" elementFormDefault="qualified">
    <xsd:import namespace="http://schemas.microsoft.com/office/2006/documentManagement/types"/>
    <xsd:import namespace="http://schemas.microsoft.com/office/infopath/2007/PartnerControls"/>
    <xsd:element name="Category2" ma:index="10" nillable="true" ma:displayName="Category" ma:format="Dropdown" ma:internalName="Category2">
      <xsd:simpleType>
        <xsd:union memberTypes="dms:Text">
          <xsd:simpleType>
            <xsd:restriction base="dms:Choice">
              <xsd:enumeration value="Disaster"/>
              <xsd:enumeration value="General"/>
              <xsd:enumeration value="IT"/>
              <xsd:enumeration value="Orcpp"/>
              <xsd:enumeration value="Orpin"/>
              <xsd:enumeration value="Training"/>
              <xsd:enumeration value="Travel"/>
              <xsd:enumeration value="Qr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2 xmlns="61349e09-f723-44c2-8cf0-84395070165b">Training</Category2>
  </documentManagement>
</p:properties>
</file>

<file path=customXml/itemProps1.xml><?xml version="1.0" encoding="utf-8"?>
<ds:datastoreItem xmlns:ds="http://schemas.openxmlformats.org/officeDocument/2006/customXml" ds:itemID="{AEDBDDB4-5331-4BC0-B084-4589ED11F4A6}"/>
</file>

<file path=customXml/itemProps2.xml><?xml version="1.0" encoding="utf-8"?>
<ds:datastoreItem xmlns:ds="http://schemas.openxmlformats.org/officeDocument/2006/customXml" ds:itemID="{F085EE85-3073-4D39-9349-0B94FB55C71B}"/>
</file>

<file path=customXml/itemProps3.xml><?xml version="1.0" encoding="utf-8"?>
<ds:datastoreItem xmlns:ds="http://schemas.openxmlformats.org/officeDocument/2006/customXml" ds:itemID="{A73B881E-53DA-4672-B412-608F2A87A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KOLJESKY John * DAS</dc:creator>
  <cp:lastModifiedBy>KOLJESKY John * DAS</cp:lastModifiedBy>
  <dcterms:created xsi:type="dcterms:W3CDTF">2022-03-29T19:24:57Z</dcterms:created>
  <dcterms:modified xsi:type="dcterms:W3CDTF">2022-05-10T17:10:58Z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0x010100EA200A837C2F294B9F010BD48494492B</vt:lpwstr>
  </property>
</Properties>
</file>