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O:\Programs\Oregon Forward\Templates\Workbooks\Current workbooks\"/>
    </mc:Choice>
  </mc:AlternateContent>
  <xr:revisionPtr revIDLastSave="0" documentId="13_ncr:1_{5E0D2CD8-9BE9-4CDF-B768-2F0727AD37B1}" xr6:coauthVersionLast="47" xr6:coauthVersionMax="47" xr10:uidLastSave="{00000000-0000-0000-0000-000000000000}"/>
  <workbookProtection workbookAlgorithmName="SHA-512" workbookHashValue="xOXSukYvLxgQb4+8Rtly5llr2H8bm3dH6FH+CsqheVFkwSMRmVJ0d35rUnsLsxJr7F70yEOYAnFMrJaodD3/Cw==" workbookSaltValue="sdIpSX2cTZlApwtBty7DOg==" workbookSpinCount="100000" lockStructure="1"/>
  <bookViews>
    <workbookView xWindow="-110" yWindow="-110" windowWidth="19420" windowHeight="11620" xr2:uid="{00000000-000D-0000-FFFF-FFFF00000000}"/>
  </bookViews>
  <sheets>
    <sheet name="Instructions" sheetId="5" r:id="rId1"/>
    <sheet name="Price Calculation" sheetId="1" r:id="rId2"/>
    <sheet name="Margin and Overhead" sheetId="2" r:id="rId3"/>
    <sheet name="Price Approval Form" sheetId="4" r:id="rId4"/>
    <sheet name="Additional Calculations" sheetId="3" r:id="rId5"/>
  </sheets>
  <definedNames>
    <definedName name="_xlnm.Print_Area" localSheetId="2">'Margin and Overhead'!$A$1:$F$73</definedName>
    <definedName name="_xlnm.Print_Area" localSheetId="3">'Price Approval Form'!$A$1:$E$43</definedName>
    <definedName name="_xlnm.Print_Area" localSheetId="1">'Price Calculation'!$A$3:$L$35</definedName>
    <definedName name="_xlnm.Print_Titles" localSheetId="3">'Price Approval Form'!$12:$14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H20" i="1"/>
  <c r="H19" i="1"/>
  <c r="H18" i="1"/>
  <c r="H17" i="1"/>
  <c r="H16" i="1"/>
  <c r="H15" i="1"/>
  <c r="H14" i="1"/>
  <c r="H13" i="1"/>
  <c r="H12" i="1"/>
  <c r="K3" i="1"/>
  <c r="K2" i="1"/>
  <c r="K27" i="1"/>
  <c r="J27" i="1"/>
  <c r="K26" i="1"/>
  <c r="J26" i="1"/>
  <c r="E21" i="1" l="1"/>
  <c r="E20" i="1"/>
  <c r="E19" i="1"/>
  <c r="E18" i="1"/>
  <c r="E17" i="1"/>
  <c r="E16" i="1"/>
  <c r="E15" i="1"/>
  <c r="E14" i="1"/>
  <c r="E13" i="1"/>
  <c r="E12" i="1"/>
  <c r="D12" i="1"/>
  <c r="D13" i="1"/>
  <c r="D14" i="1"/>
  <c r="D15" i="1"/>
  <c r="D16" i="1"/>
  <c r="D17" i="1"/>
  <c r="D18" i="1"/>
  <c r="D19" i="1"/>
  <c r="D20" i="1"/>
  <c r="D21" i="1"/>
  <c r="C9" i="4"/>
  <c r="D12" i="4" s="1"/>
  <c r="C8" i="4"/>
  <c r="C7" i="4"/>
  <c r="C6" i="4"/>
  <c r="B12" i="4" s="1"/>
  <c r="B16" i="4"/>
  <c r="B17" i="4"/>
  <c r="B18" i="4"/>
  <c r="B19" i="4"/>
  <c r="B20" i="4"/>
  <c r="B21" i="4"/>
  <c r="B22" i="4"/>
  <c r="B23" i="4"/>
  <c r="B24" i="4"/>
  <c r="B15" i="4"/>
  <c r="F21" i="1"/>
  <c r="F20" i="1"/>
  <c r="F19" i="1"/>
  <c r="F18" i="1"/>
  <c r="F17" i="1"/>
  <c r="F16" i="1"/>
  <c r="F15" i="1"/>
  <c r="F14" i="1"/>
  <c r="F13" i="1"/>
  <c r="F12" i="1"/>
  <c r="K15" i="1" l="1"/>
  <c r="K19" i="1"/>
  <c r="K13" i="1"/>
  <c r="K17" i="1" s="1"/>
  <c r="K21" i="1" s="1"/>
  <c r="K14" i="1"/>
  <c r="K12" i="1"/>
  <c r="K16" i="1" s="1"/>
  <c r="K20" i="1" s="1"/>
  <c r="C12" i="4"/>
  <c r="G15" i="1"/>
  <c r="G14" i="1"/>
  <c r="G18" i="1"/>
  <c r="I18" i="1" s="1"/>
  <c r="G20" i="1"/>
  <c r="I20" i="1" s="1"/>
  <c r="G13" i="1"/>
  <c r="G21" i="1"/>
  <c r="I21" i="1" s="1"/>
  <c r="G17" i="1"/>
  <c r="G19" i="1"/>
  <c r="G12" i="1"/>
  <c r="G16" i="1"/>
  <c r="I19" i="1" l="1"/>
  <c r="J19" i="1" s="1"/>
  <c r="C22" i="4" s="1"/>
  <c r="I14" i="1"/>
  <c r="J14" i="1" s="1"/>
  <c r="C17" i="4" s="1"/>
  <c r="I15" i="1"/>
  <c r="J15" i="1" s="1"/>
  <c r="C18" i="4" s="1"/>
  <c r="I13" i="1"/>
  <c r="J13" i="1" s="1"/>
  <c r="C16" i="4" s="1"/>
  <c r="I16" i="1"/>
  <c r="J16" i="1" s="1"/>
  <c r="C19" i="4" s="1"/>
  <c r="I17" i="1"/>
  <c r="J17" i="1" s="1"/>
  <c r="C20" i="4" s="1"/>
  <c r="I12" i="1"/>
  <c r="J12" i="1" s="1"/>
  <c r="D17" i="4"/>
  <c r="K18" i="1"/>
  <c r="D16" i="4"/>
  <c r="D23" i="4"/>
  <c r="D18" i="4"/>
  <c r="D15" i="4"/>
  <c r="D19" i="4"/>
  <c r="D22" i="4"/>
  <c r="D24" i="4"/>
  <c r="D20" i="4"/>
  <c r="D69" i="2"/>
  <c r="D73" i="2" s="1"/>
  <c r="C69" i="2"/>
  <c r="C73" i="2" s="1"/>
  <c r="D21" i="4" l="1"/>
  <c r="J20" i="1"/>
  <c r="C23" i="4" s="1"/>
  <c r="J21" i="1"/>
  <c r="C24" i="4" s="1"/>
  <c r="J18" i="1"/>
  <c r="C21" i="4" s="1"/>
  <c r="C27" i="2"/>
  <c r="C28" i="2" s="1"/>
  <c r="C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PIERCE Darvin * DAS</author>
  </authors>
  <commentList>
    <comment ref="K2" authorId="0" shapeId="0" xr:uid="{100A0D89-31F7-44B6-AE60-51B51B1D60EC}">
      <text>
        <r>
          <rPr>
            <sz val="9"/>
            <color indexed="81"/>
            <rFont val="Tahoma"/>
            <family val="2"/>
          </rPr>
          <t xml:space="preserve">From "Margin and Overhead" cell D19 or D23.
</t>
        </r>
      </text>
    </comment>
    <comment ref="K3" authorId="0" shapeId="0" xr:uid="{0D40D1EF-8574-4E61-ABCE-51359A8E174B}">
      <text>
        <r>
          <rPr>
            <sz val="9"/>
            <color indexed="81"/>
            <rFont val="Tahoma"/>
            <family val="2"/>
          </rPr>
          <t>From "Margin and Overhead" cell E8.</t>
        </r>
      </text>
    </comment>
    <comment ref="K4" authorId="0" shapeId="0" xr:uid="{FC82A3B1-1115-49DE-87D4-0F78CF2349DD}">
      <text>
        <r>
          <rPr>
            <sz val="9"/>
            <color indexed="81"/>
            <rFont val="Tahoma"/>
            <family val="2"/>
          </rPr>
          <t xml:space="preserve">Worker's Compensation rate is based on the Oregon Forward Contractor's rate for that insurance, as a % of the wages.
</t>
        </r>
      </text>
    </comment>
    <comment ref="K5" authorId="0" shapeId="0" xr:uid="{21EC74FB-FDCB-4D05-809C-F142C3F833B5}">
      <text>
        <r>
          <rPr>
            <sz val="9"/>
            <color indexed="81"/>
            <rFont val="Tahoma"/>
            <family val="2"/>
          </rPr>
          <t>Employment Insurance is based on the Oregon Forward Contractor's rate paid for that insurance as a % of wages.</t>
        </r>
      </text>
    </comment>
    <comment ref="E10" authorId="0" shapeId="0" xr:uid="{50EF78E0-5D64-4958-99FB-83C09FD6D42F}">
      <text>
        <r>
          <rPr>
            <sz val="9"/>
            <color indexed="81"/>
            <rFont val="Tahoma"/>
            <family val="2"/>
          </rPr>
          <t xml:space="preserve">This should be based on the cost for Employment Insurance for your company.
</t>
        </r>
      </text>
    </comment>
    <comment ref="F10" authorId="0" shapeId="0" xr:uid="{3FB3A1DE-BE0E-4C59-A5DA-2CB91F1C360C}">
      <text>
        <r>
          <rPr>
            <sz val="9"/>
            <color indexed="81"/>
            <rFont val="Tahoma"/>
            <family val="2"/>
          </rPr>
          <t>Automatically generated at 7.65% of wages for each position.</t>
        </r>
      </text>
    </comment>
    <comment ref="G10" authorId="0" shapeId="0" xr:uid="{1356746C-C141-4F5E-A6F8-0C9BFAFF1948}">
      <text>
        <r>
          <rPr>
            <sz val="9"/>
            <color indexed="81"/>
            <rFont val="Tahoma"/>
            <family val="2"/>
          </rPr>
          <t xml:space="preserve">Enter information into beneifits table at J65 through K71. That information will automatically populate this cell for every position for which a price is developed.
</t>
        </r>
      </text>
    </comment>
    <comment ref="H10" authorId="0" shapeId="0" xr:uid="{5703DEED-E16D-4E01-8332-F5C995C5EF65}">
      <text>
        <r>
          <rPr>
            <sz val="9"/>
            <color indexed="81"/>
            <rFont val="Tahoma"/>
            <family val="2"/>
          </rPr>
          <t xml:space="preserve">From Benefits table at L65 through L71 automatically. Enter information in table to input this information for proposal.
</t>
        </r>
      </text>
    </comment>
    <comment ref="J26" authorId="0" shapeId="0" xr:uid="{91D43006-2D23-485D-88D3-EF3D4EE22594}">
      <text>
        <r>
          <rPr>
            <sz val="9"/>
            <color indexed="81"/>
            <rFont val="Tahoma"/>
            <family val="2"/>
          </rPr>
          <t xml:space="preserve">Mandatory Benefit, "Paid Leave Oregon"
</t>
        </r>
      </text>
    </comment>
    <comment ref="J27" authorId="0" shapeId="0" xr:uid="{386381A5-DE1C-4E75-95A2-4CE54EEEAC21}">
      <text>
        <r>
          <rPr>
            <sz val="9"/>
            <color indexed="81"/>
            <rFont val="Tahoma"/>
            <family val="2"/>
          </rPr>
          <t xml:space="preserve">Mandatory Sick Leave 1 hour for every 30 worked.
</t>
        </r>
      </text>
    </comment>
  </commentList>
</comments>
</file>

<file path=xl/sharedStrings.xml><?xml version="1.0" encoding="utf-8"?>
<sst xmlns="http://schemas.openxmlformats.org/spreadsheetml/2006/main" count="174" uniqueCount="165">
  <si>
    <t>Overhead</t>
  </si>
  <si>
    <t>Margin</t>
  </si>
  <si>
    <t>Hourly Rate</t>
  </si>
  <si>
    <t>FICA %</t>
  </si>
  <si>
    <t>Workers Compensation %</t>
  </si>
  <si>
    <t>Employment Insurance %</t>
  </si>
  <si>
    <t>Hourly Labor Cost</t>
  </si>
  <si>
    <t>Or FWD</t>
  </si>
  <si>
    <t>List "Other Benefits" Provided</t>
  </si>
  <si>
    <t xml:space="preserve">FICA = </t>
  </si>
  <si>
    <t xml:space="preserve">Workers Comp % = </t>
  </si>
  <si>
    <t xml:space="preserve">Unemployment % = </t>
  </si>
  <si>
    <t xml:space="preserve">Hourly Labor Cost = </t>
  </si>
  <si>
    <t xml:space="preserve">Overhead = </t>
  </si>
  <si>
    <t>Oregon Department of Administrative Services</t>
  </si>
  <si>
    <t>OVERHEAD</t>
  </si>
  <si>
    <t>Services Costing Worksheet</t>
  </si>
  <si>
    <t>FILL IN ONLY ONE OF THE TWO METHODS DETAILED BELOW!</t>
  </si>
  <si>
    <t>OR</t>
  </si>
  <si>
    <t>WORK AREA:</t>
  </si>
  <si>
    <t>Total Annual Operations Expense</t>
  </si>
  <si>
    <t xml:space="preserve">     INDIRECT COSTS</t>
  </si>
  <si>
    <t>ORGANIZATION</t>
  </si>
  <si>
    <t>DEPARTMENTAL</t>
  </si>
  <si>
    <t>Management Salaries</t>
  </si>
  <si>
    <t>Management Payroll Tax Expense</t>
  </si>
  <si>
    <t>Management Medical Insurance</t>
  </si>
  <si>
    <t>Management Pension Plan Expense</t>
  </si>
  <si>
    <t>Sales &amp; Administrative Salaries</t>
  </si>
  <si>
    <t>Sales &amp; Administrative Payroll Tax Expense</t>
  </si>
  <si>
    <t>Sales &amp; Administrative Medical Insurance</t>
  </si>
  <si>
    <t>Sales &amp; Administrative Pension Plan Expense</t>
  </si>
  <si>
    <t>Office Rent</t>
  </si>
  <si>
    <t>Advertising and Public Education</t>
  </si>
  <si>
    <t>Background Checks &amp; Urinalysis</t>
  </si>
  <si>
    <t>Professional &amp; Accounting / Audit Fees</t>
  </si>
  <si>
    <t>Training &amp; Worker Safety</t>
  </si>
  <si>
    <t xml:space="preserve"> Insurance</t>
  </si>
  <si>
    <t>Telephone</t>
  </si>
  <si>
    <t>Utilities</t>
  </si>
  <si>
    <t>Property Taxes/Licenses/Fees</t>
  </si>
  <si>
    <t>Dues &amp; Subscriptions</t>
  </si>
  <si>
    <t>Depreciation-office building</t>
  </si>
  <si>
    <t>Depreciation-office equipment</t>
  </si>
  <si>
    <t>Repairs &amp; Maintenance-office</t>
  </si>
  <si>
    <t>Cleaning and Maintenance</t>
  </si>
  <si>
    <t>Office Equipment Rental</t>
  </si>
  <si>
    <t>Office Supplies</t>
  </si>
  <si>
    <t>Postage &amp; Freight</t>
  </si>
  <si>
    <t>Rehab</t>
  </si>
  <si>
    <t>Miscellaneous Expense</t>
  </si>
  <si>
    <t>Bad Debts</t>
  </si>
  <si>
    <t>Other: *</t>
  </si>
  <si>
    <t>TOTAL INDIRECT COSTS</t>
  </si>
  <si>
    <t xml:space="preserve">CPI Factor </t>
  </si>
  <si>
    <t xml:space="preserve">      Total</t>
  </si>
  <si>
    <t>Operations</t>
  </si>
  <si>
    <t>Inderect payroll</t>
  </si>
  <si>
    <t>Position Title</t>
  </si>
  <si>
    <t>Use the area below to show how you arrived at the final figure for Overhead</t>
  </si>
  <si>
    <t>MARGIN</t>
  </si>
  <si>
    <t>MARGIN/OVERHEAD</t>
  </si>
  <si>
    <t xml:space="preserve">Overhead Calculation </t>
  </si>
  <si>
    <t>For the Oregon Forward Program, Margin is defined as a percentage to be held in reserve for inventory and equipment replacement.</t>
  </si>
  <si>
    <t>The DAS Oregon Forward Program will allow 6% margin typically. Higher levels of reserve will require explanation with a calculation</t>
  </si>
  <si>
    <t>Proposed Margin</t>
  </si>
  <si>
    <t>WORK AREA</t>
  </si>
  <si>
    <t>1.  Enter Overhead as a Percentage</t>
  </si>
  <si>
    <t>2. Overhead as a Percentage of Total Direct Labor Dollars</t>
  </si>
  <si>
    <t>Bill Rate</t>
  </si>
  <si>
    <t>Overtime Bill Rate</t>
  </si>
  <si>
    <t xml:space="preserve">Margin = </t>
  </si>
  <si>
    <t>Overhead Percentage Rate</t>
  </si>
  <si>
    <t>(The Annual Operations Expense method is one method for determining Overhead. If your organization uses another method,  describe in the "Work Area:")</t>
  </si>
  <si>
    <t>Form date:</t>
  </si>
  <si>
    <t>Hourly Rate multiplied by the sum of FICA, Worker's Compensation, Employment Insurance and Other Benefits. This represents the cost to the provider for each hour of labor. The figure includes the hourly pay, taxes and benefits paid the worker.</t>
  </si>
  <si>
    <t>Bill Rate =</t>
  </si>
  <si>
    <t>The cost to the customer for each hour of straight time labor.</t>
  </si>
  <si>
    <t>The cost to the provider for each hour of labor. The figure includes the hourly pay, taxes and benefits paid the worker.</t>
  </si>
  <si>
    <t>Expression of the margin to be held in reserve. Extracted from the Margin and Overhead Tab.</t>
  </si>
  <si>
    <t>The organization's cost for unemployment insurance as a percentage of wages.</t>
  </si>
  <si>
    <t>The organization's Worker's Comp costs as a percentage of wages.</t>
  </si>
  <si>
    <t>FICA  is currently 7.65%, and is already provided.</t>
  </si>
  <si>
    <t>Benefit</t>
  </si>
  <si>
    <t>Benefit Rate as  a % of wages</t>
  </si>
  <si>
    <t>Benefits as a %</t>
  </si>
  <si>
    <t>Oregon Forward Contractor</t>
  </si>
  <si>
    <t>Total from Worksheet Below</t>
  </si>
  <si>
    <t>Corporate annual direct labor dollars</t>
  </si>
  <si>
    <t>Overhead is a percentage of direct labor costs and is computed on the "Margin and Overhead" tab. That figure is then extracted from that location to this spreadsheet.</t>
  </si>
  <si>
    <t xml:space="preserve">Details the costs of Other Benefits earned by the worker. Benefits should be presented as a % of the hourly wage. Identify the type of benefit and enter the percentage of the hourly wage. State of Oregon mandatory benefits, including Paid Leave Oregon and mandatory sick leave are automatically entered when a wage is provided for each type of worker. </t>
  </si>
  <si>
    <t>Benefits by the hour</t>
  </si>
  <si>
    <t>Other Benefits %</t>
  </si>
  <si>
    <t>Other Benefits hourly</t>
  </si>
  <si>
    <t>Details the costs of Other Benefits earned by the worker best represented by an hourly rate.</t>
  </si>
  <si>
    <t>STATE OF OREGON</t>
  </si>
  <si>
    <t>DEPARTMENT OF ADMINISTRATIVE SERVICES</t>
  </si>
  <si>
    <t>Oregon Forward Program Request for Price Approval</t>
  </si>
  <si>
    <t xml:space="preserve">Oregon Forward Company: </t>
  </si>
  <si>
    <t xml:space="preserve"> </t>
  </si>
  <si>
    <t>Authorized Public Agency Signature</t>
  </si>
  <si>
    <t>date</t>
  </si>
  <si>
    <t>Email Address</t>
  </si>
  <si>
    <t>phone number</t>
  </si>
  <si>
    <t>Authorized Oregon Forward Contractor Signature</t>
  </si>
  <si>
    <t>DAS hs reviewed the submitted documentation support the price(s) offered by the Oregon Forward Contractor and approves the price for procurement of the above stated janitorial service in accordance with OAR 125-055-0030.</t>
  </si>
  <si>
    <t>Oregon Forward Program Signature</t>
  </si>
  <si>
    <t xml:space="preserve"> Bill Rate</t>
  </si>
  <si>
    <t xml:space="preserve"> O.T. Bill Rate</t>
  </si>
  <si>
    <t>Public Agency Customer:</t>
  </si>
  <si>
    <t>Oregon Forward Program Cost Workbook for Hourly Services</t>
  </si>
  <si>
    <t>Date of Price Development</t>
  </si>
  <si>
    <r>
      <t xml:space="preserve">Proposed Prices </t>
    </r>
    <r>
      <rPr>
        <sz val="12"/>
        <rFont val="Arial"/>
        <family val="2"/>
      </rPr>
      <t>(list all proposed prices and include the Statement of Services or Specifications, and costing workbooks to justify proposed prices with request)</t>
    </r>
    <r>
      <rPr>
        <b/>
        <sz val="12"/>
        <rFont val="Arial"/>
        <family val="2"/>
      </rPr>
      <t>:</t>
    </r>
  </si>
  <si>
    <r>
      <rPr>
        <b/>
        <sz val="12"/>
        <rFont val="Arial"/>
        <family val="2"/>
      </rPr>
      <t>Contract number</t>
    </r>
    <r>
      <rPr>
        <b/>
        <sz val="11"/>
        <rFont val="Arial"/>
        <family val="2"/>
      </rPr>
      <t xml:space="preserve"> </t>
    </r>
    <r>
      <rPr>
        <sz val="11"/>
        <rFont val="Arial"/>
        <family val="2"/>
      </rPr>
      <t>(&amp; amendment# if applicable)</t>
    </r>
    <r>
      <rPr>
        <b/>
        <sz val="11"/>
        <rFont val="Arial"/>
        <family val="2"/>
      </rPr>
      <t>:</t>
    </r>
  </si>
  <si>
    <t>Areas in green are formula driven and locked from editing</t>
  </si>
  <si>
    <t>Service</t>
  </si>
  <si>
    <t>Customer</t>
  </si>
  <si>
    <t>Contract Number</t>
  </si>
  <si>
    <t xml:space="preserve">Service: </t>
  </si>
  <si>
    <t>OFC Price Developer</t>
  </si>
  <si>
    <t>Revised 9/28/2023</t>
  </si>
  <si>
    <t>to justify the level of margin being included in the proposal.</t>
  </si>
  <si>
    <t>Worker's Compensation Rate</t>
  </si>
  <si>
    <t>Employment Insurance Rate</t>
  </si>
  <si>
    <t>Benefit Matrix</t>
  </si>
  <si>
    <t>Worker's Comp Rate</t>
  </si>
  <si>
    <t>Emplyment Insurance Rate</t>
  </si>
  <si>
    <t>Overhead Rate</t>
  </si>
  <si>
    <t>Price Approval Form</t>
  </si>
  <si>
    <t>Important links in this workbook</t>
  </si>
  <si>
    <t>Position Entry</t>
  </si>
  <si>
    <t>Locked Cells w/ formulas</t>
  </si>
  <si>
    <t>Locked Cells without formulas</t>
  </si>
  <si>
    <t>Key</t>
  </si>
  <si>
    <t>Unlocked cells: Entry possible</t>
  </si>
  <si>
    <t>The Oregon Forward Contractor staff person completing a price proposal for a public agency should follow this process to develop accurate prices that recover the costs of providing the service for which prices are developed.</t>
  </si>
  <si>
    <t>1. Enter the information on the "Price Calculation" tab including:</t>
  </si>
  <si>
    <t xml:space="preserve">  -Enter the "Date of Price Development" in cell C3</t>
  </si>
  <si>
    <t xml:space="preserve">  -Enter the Customer Name in cell F2</t>
  </si>
  <si>
    <t xml:space="preserve">  -Oregon Forward Contractor name in cell C2</t>
  </si>
  <si>
    <t xml:space="preserve">  -Enter the Service being provided in cell F3</t>
  </si>
  <si>
    <t xml:space="preserve">  -Enter the name of the person developing proposal in cell C4</t>
  </si>
  <si>
    <t xml:space="preserve">  -Enter the Contract number (if known) in cell F4</t>
  </si>
  <si>
    <t>Introduction</t>
  </si>
  <si>
    <t>Cell Colors in workbook</t>
  </si>
  <si>
    <t>Process Instructions</t>
  </si>
  <si>
    <t xml:space="preserve">  -In the "Price Calculation" tab select Cell C7 to calculate/enter the Overhead multiplier. This hyperlink will take the user to the "Margin and Overhead" tab, cell D19. The person developing the proposal may choose to enter the overhead multiplier in this cell if it does not exceed 20% for the service. Any overhead exceeding 20% requires justification and information showing how that overhead multiplier reflects actual costs. There are numerous ways to calculate overhead for any service. One method is provided in cells A23 through D73. Be certain to provide information on this page for how the overhead was calculated, especially if it exceeds a 20% multiplier.</t>
  </si>
  <si>
    <t xml:space="preserve">  -The Preparer should enter all the remaining benefits and their costs as are earned by the workers. The benefits earned by workers should be listed with either a % of wages, or a hourly cost, whichever way would most accurately represent the cost of that benefit. The preparer should list the benefits in the table in column J. Most benefits can and should be represented by a % of wages, but there may be some benefits better represented by a cost per hour. That "benefits by the hour" figure should be entered in column L in the same row as the benefit type or name. The % multiplier for benefits best represented by a % of wages should be listed in column K in the same row as the benefit name or type.</t>
  </si>
  <si>
    <t>6. FICA, or Social Security and Medicaid are always 7.65% of wages and will automatically populate for every position for which a price is being developed.</t>
  </si>
  <si>
    <t>8. The Preparer should list the positions for which a price is being calculated in column B and the hourly wage the workers will be paid for that position in column C in that same row. The spreadsheet will populate the remaining columns from the information provided.</t>
  </si>
  <si>
    <t>7. The Preparer should list the positions for which a price is being calculated in column B and the hourly wage the workers will be paid for that position in column C in that same row. The spreadsheet will populate the remaining columns from the information provided. Repeat entering the positions and wages until all positions are listed.</t>
  </si>
  <si>
    <t xml:space="preserve">The Purpose of this costing workbook is the development of hourly prices for Oregon Forward Contractors services including:
-Temporary Services
-IT Support Services
-Flagger Services 
-Security Services
-Any other services offered through the Oregon Forward Program that are charged at an hourly rate and don't have costs associated with equipment, transportation or supplies. </t>
  </si>
  <si>
    <t xml:space="preserve">  -Also in the "Margin and Overhead" tab, in cell E7, enter the "Margin to be held in Reserve." The Oregon Forward Program allows 6% margin without providing any justification. Any number higher than 6% requires justification.</t>
  </si>
  <si>
    <t>3. Select the "Price Calculation" tab, cell C6. This hyperlink will take the preparer to the "Benefit Matrix." There are two automatic entries for all workers, including:
  -Mandatory sick leave accrual for all employers with 10 or more employees equaling 1 hour for every 30 hours worked. This equates to 3.33% of the wages and this worksheet automatically populates with that figure for all positions calculated.
  -Paid Leave Oregon is a mandatory "tax" which requires the employer to contribute 0.4% of wages toward a 1% of wages payment to the employment department. This will automatically populate for any positions for which a price is being calculated.</t>
  </si>
  <si>
    <t>4. Select cell D6 to enter the company's current Worker's Compensation rate in cell K4. This should be entered as a % of wages paid. This number will automatically populate in column D for every position listed as those positions are entered into the spreadsheet.</t>
  </si>
  <si>
    <t>5. Select cell E6 to enter the company's current Employment Insurance Rate in cell K5. This should be entered as a % of wages paid. This number will automatically populate in column E for every position listed as those positions are entered into the spreadsheet.</t>
  </si>
  <si>
    <t>The key to the colors throughout this workbook is found in The Price Calculation spreadsheet in cells C8 through E8. Gray cells will allow entry, white and green cells are locked to help the user enter information correctly through the Costing Workbook.</t>
  </si>
  <si>
    <t>Instructions!A1</t>
  </si>
  <si>
    <t>2. There are links to various places in the workbook in the "Price Calculation" tab, Cells B6 through F7.</t>
  </si>
  <si>
    <t>9. The preparer should evaluate the results of their data entry to be certain that all positions are listed and the prices seem accurate. With that certainty, the preparer should select cell E7. The hyperlink in that cell will take the preparer to the "Price Determination Approval" form. This form should be prepopulated with all of the positions and the bill rates for straight time and overtime. The preparer should print that page as a "Microsoft Print to PDF" as the printer. The PDF of that form should be signed by an Oregon Forward Contractor Authorized signer, with the other informationrequested on the form. That signed PDF may be submitted to to DAS with the rest of the costing workbook for price determination. Once that information has been reviewed, DAS will return that PDF to the Oregon Forward Contractor for their records.</t>
  </si>
  <si>
    <t>Instructions about using this Costing Workbook for the development of prices for Oregon Forward Contractor placed positions.</t>
  </si>
  <si>
    <t>Helpful hint: When the positions have been calculated previously, the preparer may copy those position titles and wages  and use the "paste values" function. If the other information has already been entered, the table should populate the prices.</t>
  </si>
  <si>
    <t>Once completed, select the "microsoft print to pdf" option to facilitate the signature process</t>
  </si>
  <si>
    <t>10/5/2023</t>
  </si>
  <si>
    <t>Form date: 3/26/2024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</si>
</sst>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0;\-#,##0"/>
    <numFmt numFmtId="166" formatCode="_(&quot;$&quot;* #,##0.0_);_(&quot;$&quot;* \(#,##0.0\);_(&quot;$&quot;* &quot;-&quot;??_);_(@_)"/>
    <numFmt numFmtId="167" formatCode="_(* #,##0_);_(* \(#,##0\);_(* &quot;-&quot;??_);_(@_)"/>
    <numFmt numFmtId="168" formatCode="_(&quot;$&quot;* #,##0_);_(&quot;$&quot;* \(#,##0\);_(&quot;$&quot;* &quot;-&quot;??_);_(@_)"/>
    <numFmt numFmtId="169" formatCode="&quot;$&quot;#,##0.00"/>
  </numFmts>
  <fonts count="46" x14ac:knownFonts="1">
    <font>
      <sz val="11"/>
      <color theme="1"/>
      <name val="Calibri"/>
      <family val="2"/>
      <scheme val="minor"/>
    </font>
    <font>
      <sz val="12"/>
      <color theme="1"/>
      <name val="Arial"/>
      <family val="2"/>
    </font>
    <font>
      <sz val="11"/>
      <color theme="1"/>
      <name val="Calibri"/>
      <family val="2"/>
      <scheme val="minor"/>
    </font>
    <font>
      <sz val="12"/>
      <name val="Arial"/>
      <family val="2"/>
    </font>
    <font>
      <b/>
      <sz val="12"/>
      <name val="Arial"/>
      <family val="2"/>
    </font>
    <font>
      <sz val="10"/>
      <name val="Arial"/>
      <family val="2"/>
    </font>
    <font>
      <sz val="10"/>
      <name val="Arial"/>
      <family val="2"/>
    </font>
    <font>
      <b/>
      <sz val="12"/>
      <color indexed="10"/>
      <name val="Arial"/>
      <family val="2"/>
    </font>
    <font>
      <b/>
      <sz val="10"/>
      <name val="Arial"/>
      <family val="2"/>
    </font>
    <font>
      <u/>
      <sz val="11"/>
      <color theme="10"/>
      <name val="Calibri"/>
      <family val="2"/>
      <scheme val="minor"/>
    </font>
    <font>
      <b/>
      <sz val="11"/>
      <name val="Arial"/>
      <family val="2"/>
    </font>
    <font>
      <b/>
      <sz val="12"/>
      <color indexed="17"/>
      <name val="Arial"/>
      <family val="2"/>
    </font>
    <font>
      <b/>
      <sz val="14"/>
      <color indexed="10"/>
      <name val="Arial"/>
      <family val="2"/>
    </font>
    <font>
      <sz val="10"/>
      <color indexed="60"/>
      <name val="Arial"/>
      <family val="2"/>
    </font>
    <font>
      <sz val="8"/>
      <name val="Arial"/>
      <family val="2"/>
    </font>
    <font>
      <b/>
      <sz val="10"/>
      <color indexed="60"/>
      <name val="Arial"/>
      <family val="2"/>
    </font>
    <font>
      <sz val="9.5"/>
      <name val="Arial"/>
      <family val="2"/>
    </font>
    <font>
      <u/>
      <sz val="8"/>
      <color indexed="12"/>
      <name val="Arial"/>
      <family val="2"/>
    </font>
    <font>
      <b/>
      <sz val="8"/>
      <name val="Arial"/>
      <family val="2"/>
    </font>
    <font>
      <b/>
      <sz val="11"/>
      <color theme="1"/>
      <name val="Calibri"/>
      <family val="2"/>
      <scheme val="minor"/>
    </font>
    <font>
      <b/>
      <sz val="10"/>
      <color indexed="10"/>
      <name val="Arial"/>
      <family val="2"/>
    </font>
    <font>
      <b/>
      <sz val="14"/>
      <name val="Arial"/>
      <family val="2"/>
    </font>
    <font>
      <sz val="12"/>
      <color theme="1"/>
      <name val="Calibri"/>
      <family val="2"/>
      <scheme val="minor"/>
    </font>
    <font>
      <b/>
      <sz val="11.5"/>
      <color indexed="60"/>
      <name val="Arial"/>
      <family val="2"/>
    </font>
    <font>
      <sz val="14"/>
      <color theme="1"/>
      <name val="Calibri"/>
      <family val="2"/>
      <scheme val="minor"/>
    </font>
    <font>
      <sz val="11"/>
      <color theme="1"/>
      <name val="Arial"/>
      <family val="2"/>
    </font>
    <font>
      <b/>
      <sz val="14"/>
      <color theme="1"/>
      <name val="Calibri"/>
      <family val="2"/>
      <scheme val="minor"/>
    </font>
    <font>
      <i/>
      <sz val="8"/>
      <name val="Arial"/>
      <family val="2"/>
    </font>
    <font>
      <b/>
      <sz val="12"/>
      <name val="Times New Roman"/>
      <family val="1"/>
    </font>
    <font>
      <b/>
      <u/>
      <sz val="12"/>
      <name val="Times New Roman"/>
      <family val="1"/>
    </font>
    <font>
      <sz val="11"/>
      <name val="Arial"/>
      <family val="2"/>
    </font>
    <font>
      <sz val="16"/>
      <color theme="1"/>
      <name val="Calibri"/>
      <family val="2"/>
      <scheme val="minor"/>
    </font>
    <font>
      <i/>
      <sz val="11"/>
      <color theme="1"/>
      <name val="Arial"/>
      <family val="2"/>
    </font>
    <font>
      <i/>
      <sz val="11"/>
      <color theme="1"/>
      <name val="Calibri"/>
      <family val="2"/>
      <scheme val="minor"/>
    </font>
    <font>
      <sz val="9"/>
      <color indexed="81"/>
      <name val="Tahoma"/>
      <family val="2"/>
    </font>
    <font>
      <i/>
      <sz val="12"/>
      <name val="Arial"/>
      <family val="2"/>
    </font>
    <font>
      <u/>
      <sz val="12"/>
      <color theme="1"/>
      <name val="Arial"/>
      <family val="2"/>
    </font>
    <font>
      <b/>
      <sz val="12"/>
      <color theme="1"/>
      <name val="Arial"/>
      <family val="2"/>
    </font>
    <font>
      <sz val="12"/>
      <color theme="10"/>
      <name val="Arial"/>
      <family val="2"/>
    </font>
    <font>
      <b/>
      <u/>
      <sz val="12"/>
      <color theme="10"/>
      <name val="Arial"/>
      <family val="2"/>
    </font>
    <font>
      <b/>
      <u/>
      <sz val="12"/>
      <name val="Arial"/>
      <family val="2"/>
    </font>
    <font>
      <b/>
      <sz val="12"/>
      <color rgb="FFFF0000"/>
      <name val="Arial"/>
      <family val="2"/>
    </font>
    <font>
      <u/>
      <sz val="12"/>
      <color theme="10"/>
      <name val="Arial"/>
      <family val="2"/>
    </font>
    <font>
      <u/>
      <sz val="11"/>
      <color theme="10"/>
      <name val="Arial"/>
      <family val="2"/>
    </font>
    <font>
      <u/>
      <sz val="12"/>
      <color theme="11"/>
      <name val="Arial"/>
      <family val="2"/>
    </font>
    <font>
      <b/>
      <i/>
      <sz val="11"/>
      <color theme="7" tint="-0.24994659260841701"/>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rgb="FF000000"/>
      </patternFill>
    </fill>
    <fill>
      <patternFill patternType="solid">
        <fgColor indexed="26"/>
        <bgColor indexed="26"/>
      </patternFill>
    </fill>
    <fill>
      <patternFill patternType="solid">
        <fgColor rgb="FFCCFFCC"/>
        <bgColor indexed="64"/>
      </patternFill>
    </fill>
    <fill>
      <patternFill patternType="solid">
        <fgColor theme="1"/>
        <bgColor indexed="64"/>
      </patternFill>
    </fill>
    <fill>
      <patternFill patternType="solid">
        <fgColor theme="0" tint="-4.9989318521683403E-2"/>
        <bgColor indexed="64"/>
      </patternFill>
    </fill>
  </fills>
  <borders count="8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17"/>
      </right>
      <top style="medium">
        <color indexed="17"/>
      </top>
      <bottom style="medium">
        <color indexed="17"/>
      </bottom>
      <diagonal/>
    </border>
    <border>
      <left/>
      <right style="medium">
        <color indexed="60"/>
      </right>
      <top/>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auto="1"/>
      </left>
      <right/>
      <top style="medium">
        <color auto="1"/>
      </top>
      <bottom/>
      <diagonal/>
    </border>
    <border>
      <left/>
      <right style="medium">
        <color indexed="60"/>
      </right>
      <top style="medium">
        <color auto="1"/>
      </top>
      <bottom/>
      <diagonal/>
    </border>
    <border>
      <left style="thin">
        <color indexed="64"/>
      </left>
      <right style="medium">
        <color auto="1"/>
      </right>
      <top style="medium">
        <color auto="1"/>
      </top>
      <bottom style="thin">
        <color indexed="64"/>
      </bottom>
      <diagonal/>
    </border>
    <border>
      <left style="medium">
        <color indexed="60"/>
      </left>
      <right style="medium">
        <color auto="1"/>
      </right>
      <top style="medium">
        <color indexed="60"/>
      </top>
      <bottom style="medium">
        <color auto="1"/>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thick">
        <color auto="1"/>
      </left>
      <right/>
      <top style="thick">
        <color auto="1"/>
      </top>
      <bottom/>
      <diagonal/>
    </border>
    <border>
      <left style="medium">
        <color auto="1"/>
      </left>
      <right style="medium">
        <color auto="1"/>
      </right>
      <top style="medium">
        <color auto="1"/>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auto="1"/>
      </right>
      <top style="thin">
        <color indexed="64"/>
      </top>
      <bottom style="medium">
        <color indexed="6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diagonalDown="1">
      <left style="thin">
        <color indexed="64"/>
      </left>
      <right style="medium">
        <color indexed="64"/>
      </right>
      <top style="thin">
        <color indexed="64"/>
      </top>
      <bottom style="thin">
        <color indexed="64"/>
      </bottom>
      <diagonal style="thick">
        <color indexed="64"/>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6" fillId="0" borderId="0" applyFont="0" applyFill="0" applyBorder="0" applyAlignment="0" applyProtection="0"/>
    <xf numFmtId="0" fontId="9" fillId="0" borderId="0" applyNumberFormat="0" applyFill="0" applyBorder="0" applyAlignment="0" applyProtection="0"/>
    <xf numFmtId="2" fontId="44" fillId="0" borderId="0" applyFill="0" applyBorder="0" applyProtection="0">
      <alignment horizontal="center" vertical="center" wrapText="1"/>
    </xf>
  </cellStyleXfs>
  <cellXfs count="263">
    <xf numFmtId="0" fontId="0" fillId="0" borderId="0" xfId="0"/>
    <xf numFmtId="10" fontId="2" fillId="0" borderId="14" xfId="3" applyNumberFormat="1" applyFont="1" applyBorder="1" applyProtection="1">
      <protection locked="0"/>
    </xf>
    <xf numFmtId="10" fontId="2" fillId="0" borderId="0" xfId="3" applyNumberFormat="1" applyFont="1" applyBorder="1" applyProtection="1"/>
    <xf numFmtId="44" fontId="2" fillId="4" borderId="2" xfId="6" applyFont="1" applyFill="1" applyBorder="1" applyProtection="1">
      <protection locked="0"/>
    </xf>
    <xf numFmtId="44" fontId="6" fillId="0" borderId="5" xfId="6" applyFont="1" applyBorder="1" applyAlignment="1" applyProtection="1">
      <alignment horizontal="right"/>
      <protection locked="0"/>
    </xf>
    <xf numFmtId="166" fontId="6" fillId="0" borderId="5" xfId="6" applyNumberFormat="1" applyFont="1" applyBorder="1" applyAlignment="1" applyProtection="1">
      <alignment horizontal="right"/>
      <protection locked="0"/>
    </xf>
    <xf numFmtId="0" fontId="17" fillId="0" borderId="0" xfId="7" applyFont="1" applyAlignment="1" applyProtection="1"/>
    <xf numFmtId="44" fontId="6" fillId="0" borderId="1" xfId="6" applyFont="1" applyBorder="1" applyAlignment="1" applyProtection="1">
      <alignment horizontal="right"/>
      <protection locked="0"/>
    </xf>
    <xf numFmtId="0" fontId="0" fillId="0" borderId="0" xfId="0" applyProtection="1">
      <protection locked="0"/>
    </xf>
    <xf numFmtId="0" fontId="0" fillId="0" borderId="23" xfId="0" applyBorder="1" applyProtection="1">
      <protection locked="0"/>
    </xf>
    <xf numFmtId="0" fontId="0" fillId="0" borderId="22"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26" xfId="0" applyBorder="1" applyProtection="1">
      <protection locked="0"/>
    </xf>
    <xf numFmtId="44" fontId="6" fillId="0" borderId="34" xfId="6" applyFont="1" applyBorder="1" applyAlignment="1" applyProtection="1">
      <alignment horizontal="right"/>
      <protection locked="0"/>
    </xf>
    <xf numFmtId="0" fontId="13" fillId="0" borderId="49" xfId="0" applyFont="1" applyBorder="1" applyProtection="1">
      <protection locked="0"/>
    </xf>
    <xf numFmtId="164" fontId="8" fillId="0" borderId="0" xfId="5" applyNumberFormat="1" applyFont="1" applyFill="1" applyBorder="1" applyAlignment="1" applyProtection="1">
      <protection locked="0"/>
    </xf>
    <xf numFmtId="9" fontId="22" fillId="0" borderId="42" xfId="3" applyFont="1" applyBorder="1" applyAlignment="1" applyProtection="1">
      <alignment horizontal="center"/>
      <protection locked="0"/>
    </xf>
    <xf numFmtId="44" fontId="2" fillId="0" borderId="5" xfId="2" applyFont="1" applyBorder="1" applyProtection="1">
      <protection locked="0"/>
    </xf>
    <xf numFmtId="165" fontId="0" fillId="0" borderId="32" xfId="0" applyNumberFormat="1" applyBorder="1" applyProtection="1">
      <protection locked="0"/>
    </xf>
    <xf numFmtId="0" fontId="0" fillId="0" borderId="0" xfId="0" applyAlignment="1">
      <alignment wrapText="1"/>
    </xf>
    <xf numFmtId="0" fontId="10" fillId="0" borderId="0" xfId="0" applyFont="1" applyProtection="1">
      <protection locked="0"/>
    </xf>
    <xf numFmtId="0" fontId="8" fillId="0" borderId="0" xfId="0" applyFont="1" applyAlignment="1" applyProtection="1">
      <alignment horizontal="right"/>
      <protection locked="0"/>
    </xf>
    <xf numFmtId="0" fontId="6" fillId="0" borderId="0" xfId="0" applyFont="1" applyProtection="1">
      <protection locked="0"/>
    </xf>
    <xf numFmtId="49" fontId="0" fillId="0" borderId="0" xfId="0" applyNumberFormat="1" applyProtection="1">
      <protection locked="0"/>
    </xf>
    <xf numFmtId="0" fontId="20" fillId="0" borderId="0" xfId="0" applyFont="1" applyProtection="1">
      <protection locked="0"/>
    </xf>
    <xf numFmtId="0" fontId="8" fillId="0" borderId="0" xfId="0" applyFont="1" applyAlignment="1" applyProtection="1">
      <alignment horizontal="left"/>
      <protection locked="0"/>
    </xf>
    <xf numFmtId="164" fontId="4" fillId="0" borderId="5" xfId="0" applyNumberFormat="1" applyFont="1" applyBorder="1" applyAlignment="1" applyProtection="1">
      <alignment horizontal="center"/>
      <protection locked="0"/>
    </xf>
    <xf numFmtId="0" fontId="15" fillId="0" borderId="0" xfId="2" applyNumberFormat="1" applyFont="1" applyFill="1" applyBorder="1" applyProtection="1"/>
    <xf numFmtId="44" fontId="6" fillId="3" borderId="5" xfId="6" applyFont="1" applyFill="1" applyBorder="1" applyAlignment="1" applyProtection="1">
      <alignment horizontal="right"/>
    </xf>
    <xf numFmtId="167" fontId="14" fillId="0" borderId="0" xfId="1" applyNumberFormat="1" applyFont="1" applyFill="1" applyBorder="1" applyAlignment="1" applyProtection="1">
      <alignment horizontal="right"/>
    </xf>
    <xf numFmtId="0" fontId="27" fillId="0" borderId="0" xfId="0" applyFont="1"/>
    <xf numFmtId="169" fontId="3" fillId="0" borderId="0" xfId="2" applyNumberFormat="1" applyFont="1" applyFill="1" applyBorder="1" applyProtection="1"/>
    <xf numFmtId="169" fontId="4" fillId="0" borderId="51" xfId="0" applyNumberFormat="1" applyFont="1" applyBorder="1" applyAlignment="1" applyProtection="1">
      <alignment horizontal="center"/>
      <protection locked="0"/>
    </xf>
    <xf numFmtId="0" fontId="5" fillId="0" borderId="0" xfId="0" applyFont="1"/>
    <xf numFmtId="0" fontId="28" fillId="0" borderId="0" xfId="0" applyFont="1" applyAlignment="1">
      <alignment horizontal="justify" vertical="center"/>
    </xf>
    <xf numFmtId="0" fontId="29" fillId="0" borderId="0" xfId="0" applyFont="1" applyAlignment="1">
      <alignment horizontal="justify" vertical="center"/>
    </xf>
    <xf numFmtId="49" fontId="0" fillId="0" borderId="0" xfId="0" applyNumberFormat="1"/>
    <xf numFmtId="49" fontId="5" fillId="0" borderId="0" xfId="0" applyNumberFormat="1" applyFont="1"/>
    <xf numFmtId="0" fontId="0" fillId="0" borderId="5" xfId="0" applyBorder="1" applyProtection="1">
      <protection locked="0"/>
    </xf>
    <xf numFmtId="0" fontId="4" fillId="0" borderId="0" xfId="0" applyFont="1" applyAlignment="1">
      <alignment horizontal="justify" vertical="center"/>
    </xf>
    <xf numFmtId="0" fontId="25" fillId="0" borderId="65"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71" xfId="0" applyFont="1" applyBorder="1" applyAlignment="1">
      <alignment horizontal="center" vertical="center" shrinkToFit="1"/>
    </xf>
    <xf numFmtId="0" fontId="10" fillId="0" borderId="0" xfId="0" applyFont="1" applyAlignment="1">
      <alignment horizontal="left" vertical="center"/>
    </xf>
    <xf numFmtId="44" fontId="3" fillId="0" borderId="50" xfId="0" applyNumberFormat="1" applyFont="1" applyBorder="1" applyProtection="1">
      <protection locked="0"/>
    </xf>
    <xf numFmtId="44" fontId="3" fillId="0" borderId="10" xfId="0" applyNumberFormat="1" applyFont="1" applyBorder="1" applyProtection="1">
      <protection locked="0"/>
    </xf>
    <xf numFmtId="0" fontId="4" fillId="0" borderId="9" xfId="0" applyFont="1" applyBorder="1" applyAlignment="1" applyProtection="1">
      <alignment horizontal="center"/>
      <protection locked="0"/>
    </xf>
    <xf numFmtId="0" fontId="0" fillId="0" borderId="0" xfId="0" quotePrefix="1"/>
    <xf numFmtId="44" fontId="25" fillId="0" borderId="66" xfId="0" applyNumberFormat="1" applyFont="1" applyBorder="1" applyAlignment="1">
      <alignment horizontal="center" vertical="center" shrinkToFit="1"/>
    </xf>
    <xf numFmtId="44" fontId="25" fillId="0" borderId="67" xfId="0" applyNumberFormat="1" applyFont="1" applyBorder="1" applyAlignment="1">
      <alignment horizontal="center" vertical="center" shrinkToFit="1"/>
    </xf>
    <xf numFmtId="44" fontId="25" fillId="0" borderId="69" xfId="0" applyNumberFormat="1" applyFont="1" applyBorder="1" applyAlignment="1">
      <alignment horizontal="center" vertical="center" shrinkToFit="1"/>
    </xf>
    <xf numFmtId="44" fontId="25" fillId="0" borderId="70" xfId="0" applyNumberFormat="1" applyFont="1" applyBorder="1" applyAlignment="1">
      <alignment horizontal="center" vertical="center" shrinkToFit="1"/>
    </xf>
    <xf numFmtId="44" fontId="25" fillId="0" borderId="72" xfId="0" applyNumberFormat="1" applyFont="1" applyBorder="1" applyAlignment="1">
      <alignment horizontal="center" vertical="center" shrinkToFit="1"/>
    </xf>
    <xf numFmtId="44" fontId="25" fillId="0" borderId="73" xfId="0" applyNumberFormat="1" applyFont="1" applyBorder="1" applyAlignment="1">
      <alignment horizontal="center" vertical="center" shrinkToFit="1"/>
    </xf>
    <xf numFmtId="0" fontId="0" fillId="0" borderId="0" xfId="0" applyAlignment="1">
      <alignment horizontal="center"/>
    </xf>
    <xf numFmtId="0" fontId="0" fillId="0" borderId="0" xfId="0" applyAlignment="1">
      <alignment horizontal="center" shrinkToFit="1"/>
    </xf>
    <xf numFmtId="10" fontId="0" fillId="0" borderId="40" xfId="0" applyNumberFormat="1" applyBorder="1" applyProtection="1">
      <protection locked="0"/>
    </xf>
    <xf numFmtId="0" fontId="3" fillId="0" borderId="51" xfId="0" applyFont="1" applyBorder="1" applyAlignment="1" applyProtection="1">
      <alignment shrinkToFit="1"/>
      <protection locked="0"/>
    </xf>
    <xf numFmtId="0" fontId="3" fillId="0" borderId="47" xfId="0" applyFont="1" applyBorder="1" applyAlignment="1" applyProtection="1">
      <alignment shrinkToFit="1"/>
      <protection locked="0"/>
    </xf>
    <xf numFmtId="0" fontId="3" fillId="0" borderId="48" xfId="0" applyFont="1" applyBorder="1" applyAlignment="1" applyProtection="1">
      <alignment shrinkToFit="1"/>
      <protection locked="0"/>
    </xf>
    <xf numFmtId="0" fontId="10" fillId="0" borderId="0" xfId="0" applyFont="1"/>
    <xf numFmtId="0" fontId="8" fillId="0" borderId="0" xfId="0" applyFont="1" applyAlignment="1">
      <alignment horizontal="right"/>
    </xf>
    <xf numFmtId="0" fontId="6" fillId="0" borderId="0" xfId="0" applyFont="1"/>
    <xf numFmtId="0" fontId="21" fillId="0" borderId="0" xfId="0" applyFont="1"/>
    <xf numFmtId="0" fontId="19" fillId="0" borderId="22" xfId="0" applyFont="1" applyBorder="1" applyAlignment="1">
      <alignment horizontal="center" vertical="center"/>
    </xf>
    <xf numFmtId="0" fontId="0" fillId="0" borderId="22" xfId="0" applyBorder="1"/>
    <xf numFmtId="0" fontId="0" fillId="0" borderId="23" xfId="0" applyBorder="1"/>
    <xf numFmtId="9" fontId="22" fillId="0" borderId="46" xfId="3" applyFont="1" applyBorder="1" applyAlignment="1" applyProtection="1">
      <alignment horizontal="center"/>
    </xf>
    <xf numFmtId="0" fontId="0" fillId="0" borderId="24" xfId="0" applyBorder="1"/>
    <xf numFmtId="0" fontId="0" fillId="0" borderId="26" xfId="0" applyBorder="1"/>
    <xf numFmtId="0" fontId="7" fillId="0" borderId="11" xfId="0" applyFont="1" applyBorder="1" applyAlignment="1">
      <alignment horizontal="left"/>
    </xf>
    <xf numFmtId="0" fontId="0" fillId="0" borderId="12" xfId="0" applyBorder="1"/>
    <xf numFmtId="0" fontId="0" fillId="0" borderId="13" xfId="0" applyBorder="1"/>
    <xf numFmtId="0" fontId="11" fillId="6" borderId="36" xfId="0" applyFont="1" applyFill="1" applyBorder="1" applyAlignment="1">
      <alignment vertical="center"/>
    </xf>
    <xf numFmtId="0" fontId="0" fillId="6" borderId="37" xfId="0" applyFill="1" applyBorder="1"/>
    <xf numFmtId="0" fontId="0" fillId="6" borderId="14" xfId="0" applyFill="1" applyBorder="1"/>
    <xf numFmtId="0" fontId="12" fillId="0" borderId="0" xfId="0" applyFont="1" applyAlignment="1">
      <alignment horizontal="right"/>
    </xf>
    <xf numFmtId="0" fontId="23" fillId="6" borderId="38" xfId="0" applyFont="1" applyFill="1" applyBorder="1" applyAlignment="1">
      <alignment vertical="center"/>
    </xf>
    <xf numFmtId="0" fontId="0" fillId="6" borderId="39" xfId="0" applyFill="1" applyBorder="1"/>
    <xf numFmtId="0" fontId="0" fillId="6" borderId="40" xfId="0" applyFill="1" applyBorder="1"/>
    <xf numFmtId="0" fontId="13" fillId="0" borderId="17" xfId="0" applyFont="1" applyBorder="1"/>
    <xf numFmtId="44" fontId="15" fillId="3" borderId="33" xfId="2" applyFont="1" applyFill="1" applyBorder="1" applyProtection="1"/>
    <xf numFmtId="0" fontId="15" fillId="3" borderId="33" xfId="2" applyNumberFormat="1" applyFont="1" applyFill="1" applyBorder="1" applyProtection="1"/>
    <xf numFmtId="0" fontId="15" fillId="0" borderId="17" xfId="0" applyFont="1" applyBorder="1"/>
    <xf numFmtId="9" fontId="15" fillId="0" borderId="0" xfId="0" applyNumberFormat="1" applyFont="1"/>
    <xf numFmtId="0" fontId="4" fillId="0" borderId="44" xfId="0" applyFont="1" applyBorder="1"/>
    <xf numFmtId="0" fontId="0" fillId="0" borderId="45" xfId="0" applyBorder="1"/>
    <xf numFmtId="0" fontId="4" fillId="0" borderId="0" xfId="0" applyFont="1" applyAlignment="1">
      <alignment horizontal="center" vertical="top" wrapText="1"/>
    </xf>
    <xf numFmtId="0" fontId="8" fillId="0" borderId="43" xfId="0" applyFont="1" applyBorder="1" applyAlignment="1">
      <alignment horizontal="center"/>
    </xf>
    <xf numFmtId="0" fontId="8" fillId="0" borderId="35" xfId="0" applyFont="1" applyBorder="1" applyAlignment="1">
      <alignment horizontal="center"/>
    </xf>
    <xf numFmtId="0" fontId="14" fillId="0" borderId="0" xfId="0" applyFont="1"/>
    <xf numFmtId="10" fontId="14" fillId="0" borderId="0" xfId="0" applyNumberFormat="1" applyFont="1"/>
    <xf numFmtId="0" fontId="8" fillId="0" borderId="0" xfId="0" applyFont="1"/>
    <xf numFmtId="44" fontId="8" fillId="3" borderId="1" xfId="6" applyFont="1" applyFill="1" applyBorder="1" applyAlignment="1" applyProtection="1">
      <alignment horizontal="center"/>
    </xf>
    <xf numFmtId="168" fontId="18" fillId="0" borderId="0" xfId="6" applyNumberFormat="1" applyFont="1" applyFill="1" applyBorder="1" applyAlignment="1" applyProtection="1">
      <alignment horizontal="right"/>
    </xf>
    <xf numFmtId="0" fontId="3" fillId="0" borderId="0" xfId="0" applyFont="1"/>
    <xf numFmtId="1" fontId="3" fillId="0" borderId="0" xfId="0" applyNumberFormat="1" applyFont="1" applyAlignment="1">
      <alignment horizontal="left" vertical="center"/>
    </xf>
    <xf numFmtId="1" fontId="4" fillId="0" borderId="0" xfId="0" applyNumberFormat="1" applyFont="1" applyAlignment="1">
      <alignment horizontal="center" vertical="center" wrapText="1"/>
    </xf>
    <xf numFmtId="0" fontId="4" fillId="0" borderId="0" xfId="0" applyFont="1" applyAlignment="1">
      <alignment horizontal="center" vertical="center" wrapText="1"/>
    </xf>
    <xf numFmtId="169" fontId="3" fillId="0" borderId="4" xfId="0" applyNumberFormat="1" applyFont="1" applyBorder="1" applyAlignment="1">
      <alignment horizontal="center" vertical="center"/>
    </xf>
    <xf numFmtId="169" fontId="3" fillId="0" borderId="0" xfId="0" applyNumberFormat="1" applyFont="1"/>
    <xf numFmtId="0" fontId="3" fillId="0" borderId="0" xfId="0" applyFont="1" applyAlignment="1">
      <alignment horizontal="center" vertical="center"/>
    </xf>
    <xf numFmtId="0" fontId="4" fillId="0" borderId="0" xfId="0" applyFont="1" applyAlignment="1">
      <alignment horizontal="center" vertical="center"/>
    </xf>
    <xf numFmtId="169" fontId="3" fillId="0" borderId="0" xfId="0" applyNumberFormat="1" applyFont="1" applyAlignment="1">
      <alignment horizontal="center" vertical="center"/>
    </xf>
    <xf numFmtId="0" fontId="4" fillId="0" borderId="0" xfId="0" applyFont="1" applyAlignment="1">
      <alignment horizontal="right"/>
    </xf>
    <xf numFmtId="169" fontId="4" fillId="0" borderId="0" xfId="0" applyNumberFormat="1" applyFont="1" applyAlignment="1">
      <alignment horizontal="right" vertical="center"/>
    </xf>
    <xf numFmtId="0" fontId="4" fillId="0" borderId="0" xfId="0" applyFont="1" applyAlignment="1">
      <alignment horizontal="right" vertical="center"/>
    </xf>
    <xf numFmtId="10" fontId="3" fillId="3" borderId="55" xfId="3" applyNumberFormat="1" applyFont="1" applyFill="1" applyBorder="1" applyAlignment="1" applyProtection="1">
      <alignment horizontal="center" shrinkToFit="1"/>
    </xf>
    <xf numFmtId="10" fontId="3" fillId="3" borderId="43" xfId="3" applyNumberFormat="1" applyFont="1" applyFill="1" applyBorder="1" applyAlignment="1" applyProtection="1">
      <alignment horizontal="center" shrinkToFit="1"/>
    </xf>
    <xf numFmtId="44" fontId="3" fillId="3" borderId="5" xfId="3" applyNumberFormat="1" applyFont="1" applyFill="1" applyBorder="1" applyAlignment="1" applyProtection="1">
      <alignment horizontal="center" shrinkToFit="1"/>
    </xf>
    <xf numFmtId="44" fontId="3" fillId="3" borderId="8" xfId="2" applyFont="1" applyFill="1" applyBorder="1" applyAlignment="1" applyProtection="1">
      <alignment shrinkToFit="1"/>
    </xf>
    <xf numFmtId="44" fontId="4" fillId="5" borderId="43" xfId="0" applyNumberFormat="1" applyFont="1" applyFill="1" applyBorder="1" applyAlignment="1">
      <alignment shrinkToFit="1"/>
    </xf>
    <xf numFmtId="10" fontId="3" fillId="3" borderId="3" xfId="3" applyNumberFormat="1" applyFont="1" applyFill="1" applyBorder="1" applyAlignment="1" applyProtection="1">
      <alignment horizontal="center" shrinkToFit="1"/>
    </xf>
    <xf numFmtId="10" fontId="3" fillId="3" borderId="5" xfId="3" applyNumberFormat="1" applyFont="1" applyFill="1" applyBorder="1" applyAlignment="1" applyProtection="1">
      <alignment horizontal="center" shrinkToFit="1"/>
    </xf>
    <xf numFmtId="44" fontId="3" fillId="3" borderId="5" xfId="2" applyFont="1" applyFill="1" applyBorder="1" applyAlignment="1" applyProtection="1">
      <alignment shrinkToFit="1"/>
    </xf>
    <xf numFmtId="44" fontId="4" fillId="5" borderId="5" xfId="0" applyNumberFormat="1" applyFont="1" applyFill="1" applyBorder="1" applyAlignment="1">
      <alignment shrinkToFit="1"/>
    </xf>
    <xf numFmtId="10" fontId="3" fillId="3" borderId="56" xfId="3" applyNumberFormat="1" applyFont="1" applyFill="1" applyBorder="1" applyAlignment="1" applyProtection="1">
      <alignment horizontal="center" shrinkToFit="1"/>
    </xf>
    <xf numFmtId="10" fontId="3" fillId="3" borderId="9" xfId="3" applyNumberFormat="1" applyFont="1" applyFill="1" applyBorder="1" applyAlignment="1" applyProtection="1">
      <alignment horizontal="center" shrinkToFit="1"/>
    </xf>
    <xf numFmtId="44" fontId="3" fillId="3" borderId="9" xfId="3" applyNumberFormat="1" applyFont="1" applyFill="1" applyBorder="1" applyAlignment="1" applyProtection="1">
      <alignment horizontal="center" shrinkToFit="1"/>
    </xf>
    <xf numFmtId="44" fontId="3" fillId="3" borderId="9" xfId="2" applyFont="1" applyFill="1" applyBorder="1" applyAlignment="1" applyProtection="1">
      <alignment shrinkToFit="1"/>
    </xf>
    <xf numFmtId="44" fontId="4" fillId="5" borderId="9" xfId="0" applyNumberFormat="1" applyFont="1" applyFill="1" applyBorder="1" applyAlignment="1">
      <alignment shrinkToFit="1"/>
    </xf>
    <xf numFmtId="44" fontId="3" fillId="3" borderId="43" xfId="3" applyNumberFormat="1" applyFont="1" applyFill="1" applyBorder="1" applyAlignment="1" applyProtection="1">
      <alignment horizontal="center" shrinkToFit="1"/>
    </xf>
    <xf numFmtId="44" fontId="3" fillId="3" borderId="43" xfId="2" applyFont="1" applyFill="1" applyBorder="1" applyAlignment="1" applyProtection="1">
      <alignment shrinkToFit="1"/>
    </xf>
    <xf numFmtId="10" fontId="3" fillId="0" borderId="0" xfId="5" applyNumberFormat="1" applyFont="1" applyFill="1" applyBorder="1" applyProtection="1"/>
    <xf numFmtId="44" fontId="3" fillId="0" borderId="0" xfId="2" applyFont="1" applyFill="1" applyBorder="1" applyProtection="1"/>
    <xf numFmtId="164" fontId="3" fillId="0" borderId="0" xfId="5" applyNumberFormat="1" applyFont="1" applyFill="1" applyBorder="1" applyProtection="1"/>
    <xf numFmtId="169" fontId="4" fillId="0" borderId="0" xfId="0" applyNumberFormat="1" applyFont="1"/>
    <xf numFmtId="37" fontId="3" fillId="0" borderId="0" xfId="0" applyNumberFormat="1" applyFont="1"/>
    <xf numFmtId="0" fontId="4" fillId="0" borderId="0" xfId="0" applyFont="1" applyAlignment="1">
      <alignment horizontal="center"/>
    </xf>
    <xf numFmtId="169" fontId="4" fillId="0" borderId="0" xfId="0" applyNumberFormat="1" applyFont="1" applyAlignment="1">
      <alignment horizontal="center"/>
    </xf>
    <xf numFmtId="1" fontId="7" fillId="0" borderId="0" xfId="0" applyNumberFormat="1" applyFont="1" applyAlignment="1">
      <alignment horizontal="left" vertical="center"/>
    </xf>
    <xf numFmtId="0" fontId="7" fillId="0" borderId="0" xfId="0" applyFont="1" applyAlignment="1">
      <alignment horizontal="right" vertical="center"/>
    </xf>
    <xf numFmtId="169" fontId="4" fillId="0" borderId="48" xfId="0" applyNumberFormat="1" applyFont="1" applyBorder="1" applyAlignment="1">
      <alignment horizontal="center"/>
    </xf>
    <xf numFmtId="169" fontId="4" fillId="0" borderId="5" xfId="0" applyNumberFormat="1" applyFont="1" applyBorder="1" applyAlignment="1">
      <alignment horizontal="center" wrapText="1"/>
    </xf>
    <xf numFmtId="0" fontId="4" fillId="0" borderId="50" xfId="0" applyFont="1" applyBorder="1" applyAlignment="1">
      <alignment horizontal="center" wrapText="1"/>
    </xf>
    <xf numFmtId="0" fontId="3" fillId="8" borderId="61" xfId="0" applyFont="1" applyFill="1" applyBorder="1"/>
    <xf numFmtId="169" fontId="3" fillId="0" borderId="0" xfId="0" applyNumberFormat="1" applyFont="1" applyAlignment="1">
      <alignment wrapText="1"/>
    </xf>
    <xf numFmtId="0" fontId="3" fillId="0" borderId="0" xfId="0" applyFont="1" applyAlignment="1">
      <alignment horizontal="right"/>
    </xf>
    <xf numFmtId="169" fontId="3" fillId="0" borderId="0" xfId="2" applyNumberFormat="1" applyFont="1" applyBorder="1" applyProtection="1"/>
    <xf numFmtId="44" fontId="3" fillId="0" borderId="0" xfId="2" applyFont="1" applyBorder="1" applyProtection="1"/>
    <xf numFmtId="10" fontId="3" fillId="0" borderId="5" xfId="0" applyNumberFormat="1" applyFont="1" applyBorder="1" applyAlignment="1" applyProtection="1">
      <alignment horizontal="center" vertical="center"/>
      <protection locked="0"/>
    </xf>
    <xf numFmtId="10" fontId="3" fillId="3" borderId="5" xfId="2" applyNumberFormat="1" applyFont="1" applyFill="1" applyBorder="1" applyAlignment="1" applyProtection="1">
      <alignment horizontal="center" vertical="center"/>
    </xf>
    <xf numFmtId="10" fontId="3" fillId="3" borderId="6" xfId="2" applyNumberFormat="1" applyFont="1" applyFill="1" applyBorder="1" applyAlignment="1" applyProtection="1">
      <alignment horizontal="center" vertical="center"/>
    </xf>
    <xf numFmtId="44" fontId="3" fillId="0" borderId="43" xfId="0" applyNumberFormat="1" applyFont="1" applyBorder="1" applyAlignment="1" applyProtection="1">
      <alignment horizontal="center" shrinkToFit="1"/>
      <protection locked="0"/>
    </xf>
    <xf numFmtId="10" fontId="3" fillId="7" borderId="43" xfId="3" applyNumberFormat="1" applyFont="1" applyFill="1" applyBorder="1" applyAlignment="1" applyProtection="1">
      <alignment shrinkToFit="1"/>
    </xf>
    <xf numFmtId="44" fontId="3" fillId="0" borderId="5" xfId="0" applyNumberFormat="1" applyFont="1" applyBorder="1" applyAlignment="1" applyProtection="1">
      <alignment horizontal="center" shrinkToFit="1"/>
      <protection locked="0"/>
    </xf>
    <xf numFmtId="10" fontId="3" fillId="7" borderId="5" xfId="3" applyNumberFormat="1" applyFont="1" applyFill="1" applyBorder="1" applyAlignment="1" applyProtection="1">
      <alignment shrinkToFit="1"/>
    </xf>
    <xf numFmtId="44" fontId="3" fillId="0" borderId="9" xfId="0" applyNumberFormat="1" applyFont="1" applyBorder="1" applyAlignment="1" applyProtection="1">
      <alignment horizontal="center" shrinkToFit="1"/>
      <protection locked="0"/>
    </xf>
    <xf numFmtId="10" fontId="3" fillId="7" borderId="9" xfId="3" applyNumberFormat="1" applyFont="1" applyFill="1" applyBorder="1" applyAlignment="1" applyProtection="1">
      <alignment shrinkToFit="1"/>
    </xf>
    <xf numFmtId="0" fontId="35" fillId="0" borderId="0" xfId="0" applyFont="1"/>
    <xf numFmtId="49" fontId="35" fillId="0" borderId="0" xfId="0" applyNumberFormat="1" applyFont="1" applyAlignment="1">
      <alignment horizontal="center" vertical="center"/>
    </xf>
    <xf numFmtId="169" fontId="4" fillId="7" borderId="48" xfId="0" applyNumberFormat="1" applyFont="1" applyFill="1" applyBorder="1" applyAlignment="1">
      <alignment horizontal="center" wrapText="1"/>
    </xf>
    <xf numFmtId="169" fontId="4" fillId="0" borderId="48" xfId="0" applyNumberFormat="1" applyFont="1" applyBorder="1" applyAlignment="1" applyProtection="1">
      <alignment horizontal="center" wrapText="1"/>
      <protection locked="0"/>
    </xf>
    <xf numFmtId="0" fontId="3" fillId="0" borderId="0" xfId="0" applyFont="1" applyAlignment="1">
      <alignment horizontal="center" vertical="center" shrinkToFit="1"/>
    </xf>
    <xf numFmtId="0" fontId="3" fillId="0" borderId="0" xfId="0" applyFont="1" applyAlignment="1">
      <alignment shrinkToFit="1"/>
    </xf>
    <xf numFmtId="0" fontId="3" fillId="0" borderId="0" xfId="0" applyFont="1" applyAlignment="1">
      <alignment horizontal="center"/>
    </xf>
    <xf numFmtId="0" fontId="36" fillId="0" borderId="0" xfId="0" applyFont="1" applyAlignment="1">
      <alignment shrinkToFit="1"/>
    </xf>
    <xf numFmtId="0" fontId="3" fillId="0" borderId="76" xfId="0" applyFont="1" applyBorder="1" applyAlignment="1">
      <alignment horizontal="center" vertical="center"/>
    </xf>
    <xf numFmtId="0" fontId="38" fillId="0" borderId="0" xfId="7" applyFont="1" applyFill="1" applyBorder="1" applyAlignment="1" applyProtection="1">
      <alignment horizontal="center" vertical="center" wrapText="1" shrinkToFit="1"/>
    </xf>
    <xf numFmtId="169" fontId="39" fillId="0" borderId="0" xfId="7" applyNumberFormat="1" applyFont="1" applyAlignment="1">
      <alignment horizontal="right" vertical="center" wrapText="1"/>
    </xf>
    <xf numFmtId="1" fontId="4" fillId="0" borderId="0" xfId="0" applyNumberFormat="1" applyFont="1" applyAlignment="1">
      <alignment horizontal="left" vertical="center"/>
    </xf>
    <xf numFmtId="0" fontId="4" fillId="0" borderId="74" xfId="0" applyFont="1" applyBorder="1" applyAlignment="1">
      <alignment horizontal="center" vertical="center"/>
    </xf>
    <xf numFmtId="0" fontId="40" fillId="0" borderId="77" xfId="7" applyFont="1" applyBorder="1" applyAlignment="1" applyProtection="1">
      <alignment horizontal="center" vertical="center" wrapText="1"/>
    </xf>
    <xf numFmtId="0" fontId="40" fillId="0" borderId="32" xfId="7" applyFont="1" applyBorder="1" applyAlignment="1">
      <alignment horizontal="center" vertical="center" shrinkToFit="1"/>
    </xf>
    <xf numFmtId="0" fontId="40" fillId="0" borderId="9" xfId="7" applyFont="1" applyBorder="1" applyAlignment="1" applyProtection="1">
      <alignment horizontal="center" vertical="center" wrapText="1" shrinkToFit="1"/>
    </xf>
    <xf numFmtId="0" fontId="4" fillId="9" borderId="79" xfId="7" applyFont="1" applyFill="1" applyBorder="1" applyAlignment="1" applyProtection="1">
      <alignment horizontal="center" vertical="center" wrapText="1" shrinkToFit="1"/>
    </xf>
    <xf numFmtId="0" fontId="4" fillId="7" borderId="79" xfId="7" applyFont="1" applyFill="1" applyBorder="1" applyAlignment="1" applyProtection="1">
      <alignment horizontal="center" vertical="center" wrapText="1" shrinkToFit="1"/>
    </xf>
    <xf numFmtId="0" fontId="4" fillId="0" borderId="79" xfId="7" applyFont="1" applyBorder="1" applyAlignment="1" applyProtection="1">
      <alignment horizontal="center" vertical="center" wrapText="1" shrinkToFit="1"/>
    </xf>
    <xf numFmtId="0" fontId="40" fillId="0" borderId="75" xfId="0" applyFont="1" applyBorder="1" applyAlignment="1">
      <alignment shrinkToFit="1"/>
    </xf>
    <xf numFmtId="0" fontId="41" fillId="0" borderId="0" xfId="0" applyFont="1" applyAlignment="1">
      <alignment wrapText="1"/>
    </xf>
    <xf numFmtId="0" fontId="37" fillId="0" borderId="0" xfId="0" applyFont="1"/>
    <xf numFmtId="10" fontId="4" fillId="0" borderId="5" xfId="0" applyNumberFormat="1" applyFont="1" applyBorder="1" applyAlignment="1" applyProtection="1">
      <alignment horizontal="center"/>
      <protection locked="0"/>
    </xf>
    <xf numFmtId="10" fontId="4" fillId="7" borderId="5" xfId="0" applyNumberFormat="1" applyFont="1" applyFill="1" applyBorder="1" applyAlignment="1">
      <alignment horizontal="center"/>
    </xf>
    <xf numFmtId="0" fontId="1" fillId="0" borderId="0" xfId="0" applyFont="1"/>
    <xf numFmtId="0" fontId="1" fillId="0" borderId="0" xfId="0" applyFont="1" applyAlignment="1">
      <alignment wrapText="1"/>
    </xf>
    <xf numFmtId="0" fontId="1" fillId="0" borderId="76" xfId="0" applyFont="1" applyBorder="1" applyAlignment="1">
      <alignment horizontal="center" vertical="center"/>
    </xf>
    <xf numFmtId="0" fontId="1" fillId="0" borderId="0" xfId="7" applyFont="1" applyFill="1" applyBorder="1" applyAlignment="1" applyProtection="1">
      <alignment horizontal="center" vertical="center" wrapText="1" shrinkToFit="1"/>
    </xf>
    <xf numFmtId="10" fontId="1" fillId="7" borderId="43" xfId="3" applyNumberFormat="1" applyFont="1" applyFill="1" applyBorder="1" applyAlignment="1" applyProtection="1">
      <alignment shrinkToFit="1"/>
    </xf>
    <xf numFmtId="10" fontId="1" fillId="7" borderId="5" xfId="3" applyNumberFormat="1" applyFont="1" applyFill="1" applyBorder="1" applyAlignment="1" applyProtection="1">
      <alignment shrinkToFit="1"/>
    </xf>
    <xf numFmtId="10" fontId="1" fillId="7" borderId="9" xfId="3" applyNumberFormat="1" applyFont="1" applyFill="1" applyBorder="1" applyAlignment="1" applyProtection="1">
      <alignment shrinkToFit="1"/>
    </xf>
    <xf numFmtId="0" fontId="42" fillId="0" borderId="10" xfId="7" applyFont="1" applyBorder="1" applyAlignment="1">
      <alignment shrinkToFit="1"/>
    </xf>
    <xf numFmtId="0" fontId="1" fillId="0" borderId="0" xfId="0" applyFont="1" applyAlignment="1">
      <alignment wrapText="1"/>
    </xf>
    <xf numFmtId="0" fontId="37" fillId="0" borderId="0" xfId="0" applyFont="1" applyAlignment="1">
      <alignment horizontal="center"/>
    </xf>
    <xf numFmtId="0" fontId="41" fillId="0" borderId="0" xfId="0" applyFont="1" applyAlignment="1">
      <alignment wrapText="1"/>
    </xf>
    <xf numFmtId="0" fontId="43" fillId="0" borderId="0" xfId="7" applyFont="1" applyAlignment="1">
      <alignment wrapText="1"/>
    </xf>
    <xf numFmtId="0" fontId="42" fillId="0" borderId="0" xfId="7" applyFont="1" applyAlignment="1">
      <alignment wrapText="1"/>
    </xf>
    <xf numFmtId="0" fontId="3" fillId="0" borderId="29"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3" fillId="0" borderId="0" xfId="0" applyFont="1" applyAlignment="1">
      <alignment wrapText="1"/>
    </xf>
    <xf numFmtId="169" fontId="4" fillId="0" borderId="53" xfId="0" applyNumberFormat="1" applyFont="1" applyBorder="1" applyAlignment="1">
      <alignment horizontal="center" vertical="center" wrapText="1"/>
    </xf>
    <xf numFmtId="169" fontId="3" fillId="0" borderId="58" xfId="0" applyNumberFormat="1" applyFont="1" applyBorder="1" applyAlignment="1">
      <alignment horizontal="center" vertical="center" wrapText="1"/>
    </xf>
    <xf numFmtId="169" fontId="4" fillId="0" borderId="58"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3" borderId="0" xfId="0" applyFont="1" applyFill="1" applyAlignment="1">
      <alignment horizontal="center"/>
    </xf>
    <xf numFmtId="0" fontId="4"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4" fillId="0" borderId="59" xfId="0" applyFont="1" applyBorder="1" applyAlignment="1">
      <alignment horizontal="center" vertical="center" wrapText="1"/>
    </xf>
    <xf numFmtId="0" fontId="1" fillId="0" borderId="55" xfId="0" applyFont="1" applyBorder="1"/>
    <xf numFmtId="0" fontId="1" fillId="0" borderId="60" xfId="0" applyFont="1" applyBorder="1"/>
    <xf numFmtId="0" fontId="1" fillId="0" borderId="0" xfId="0" applyFont="1" applyAlignment="1">
      <alignment vertical="center" wrapText="1"/>
    </xf>
    <xf numFmtId="0" fontId="1" fillId="0" borderId="62" xfId="0" applyFont="1" applyBorder="1" applyAlignment="1">
      <alignment vertical="center" wrapText="1"/>
    </xf>
    <xf numFmtId="0" fontId="4" fillId="0" borderId="52" xfId="0" applyFont="1" applyBorder="1" applyAlignment="1">
      <alignment horizontal="center" vertical="center" wrapText="1"/>
    </xf>
    <xf numFmtId="0" fontId="4" fillId="0" borderId="78" xfId="0" applyFont="1" applyBorder="1" applyAlignment="1">
      <alignment wrapText="1"/>
    </xf>
    <xf numFmtId="1" fontId="4" fillId="0" borderId="0" xfId="0" applyNumberFormat="1" applyFont="1" applyAlignment="1">
      <alignment horizontal="center" vertical="center"/>
    </xf>
    <xf numFmtId="1" fontId="35" fillId="0" borderId="0" xfId="0" applyNumberFormat="1" applyFont="1" applyAlignment="1">
      <alignment horizontal="center" vertical="center"/>
    </xf>
    <xf numFmtId="0" fontId="4" fillId="0" borderId="58" xfId="0" applyFont="1" applyBorder="1" applyAlignment="1">
      <alignment horizontal="center" vertical="center" wrapText="1"/>
    </xf>
    <xf numFmtId="0" fontId="4" fillId="0" borderId="54" xfId="0" applyFont="1" applyBorder="1" applyAlignment="1">
      <alignment horizontal="center" vertical="center" wrapText="1"/>
    </xf>
    <xf numFmtId="0" fontId="1" fillId="0" borderId="57"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2"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0" fontId="1" fillId="0" borderId="2" xfId="0" applyFont="1" applyBorder="1"/>
    <xf numFmtId="0" fontId="1" fillId="0" borderId="3" xfId="0" applyFont="1" applyBorder="1" applyAlignment="1">
      <alignment horizontal="center" vertical="center"/>
    </xf>
    <xf numFmtId="0" fontId="1" fillId="0" borderId="2" xfId="0" applyFont="1" applyBorder="1" applyAlignment="1">
      <alignment horizontal="center" vertical="center"/>
    </xf>
    <xf numFmtId="14" fontId="3" fillId="0" borderId="1" xfId="0" applyNumberFormat="1" applyFont="1" applyBorder="1" applyAlignment="1" applyProtection="1">
      <alignment horizontal="center" vertical="center"/>
      <protection locked="0"/>
    </xf>
    <xf numFmtId="0" fontId="1" fillId="0" borderId="2" xfId="0" applyFont="1" applyBorder="1" applyProtection="1">
      <protection locked="0"/>
    </xf>
    <xf numFmtId="0" fontId="32" fillId="0" borderId="0" xfId="0" applyFont="1" applyAlignment="1">
      <alignment vertical="center" shrinkToFit="1"/>
    </xf>
    <xf numFmtId="0" fontId="33" fillId="0" borderId="0" xfId="0" applyFont="1" applyAlignment="1">
      <alignment vertical="center" shrinkToFit="1"/>
    </xf>
    <xf numFmtId="0" fontId="6" fillId="0" borderId="4" xfId="0" applyFont="1" applyBorder="1"/>
    <xf numFmtId="0" fontId="0" fillId="0" borderId="18" xfId="0" applyBorder="1"/>
    <xf numFmtId="0" fontId="6" fillId="0" borderId="29" xfId="0" applyFont="1" applyBorder="1"/>
    <xf numFmtId="0" fontId="0" fillId="0" borderId="19" xfId="0" applyBorder="1"/>
    <xf numFmtId="0" fontId="8" fillId="0" borderId="16" xfId="0" applyFont="1" applyBorder="1" applyAlignment="1">
      <alignment horizontal="center"/>
    </xf>
    <xf numFmtId="0" fontId="8" fillId="0" borderId="8" xfId="0" applyFont="1" applyBorder="1" applyAlignment="1">
      <alignment horizontal="center"/>
    </xf>
    <xf numFmtId="0" fontId="13" fillId="0" borderId="30" xfId="0" applyFont="1" applyBorder="1"/>
    <xf numFmtId="0" fontId="0" fillId="0" borderId="31" xfId="0" applyBorder="1"/>
    <xf numFmtId="0" fontId="13" fillId="0" borderId="17" xfId="0" applyFont="1" applyBorder="1"/>
    <xf numFmtId="0" fontId="0" fillId="0" borderId="15" xfId="0" applyBorder="1"/>
    <xf numFmtId="0" fontId="0" fillId="0" borderId="0" xfId="0" applyAlignment="1">
      <alignment wrapText="1"/>
    </xf>
    <xf numFmtId="0" fontId="16" fillId="0" borderId="22" xfId="0" applyFont="1" applyBorder="1" applyAlignment="1">
      <alignment wrapText="1"/>
    </xf>
    <xf numFmtId="0" fontId="0" fillId="0" borderId="23" xfId="0" applyBorder="1" applyAlignment="1">
      <alignment wrapText="1"/>
    </xf>
    <xf numFmtId="0" fontId="0" fillId="0" borderId="22" xfId="0" applyBorder="1" applyAlignment="1">
      <alignment wrapText="1"/>
    </xf>
    <xf numFmtId="0" fontId="21" fillId="0" borderId="41" xfId="0" applyFont="1" applyBorder="1" applyAlignment="1">
      <alignment horizontal="center"/>
    </xf>
    <xf numFmtId="0" fontId="24" fillId="0" borderId="21" xfId="0" applyFont="1" applyBorder="1" applyAlignment="1">
      <alignment horizontal="center"/>
    </xf>
    <xf numFmtId="0" fontId="4" fillId="0" borderId="7" xfId="0" applyFont="1" applyBorder="1" applyAlignment="1">
      <alignment horizontal="center" vertical="top" wrapText="1"/>
    </xf>
    <xf numFmtId="0" fontId="26" fillId="0" borderId="41" xfId="0" applyFont="1"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6" fillId="2" borderId="27" xfId="0" applyFont="1" applyFill="1" applyBorder="1"/>
    <xf numFmtId="0" fontId="0" fillId="0" borderId="28" xfId="0" applyBorder="1"/>
    <xf numFmtId="0" fontId="6" fillId="2" borderId="4" xfId="0" applyFont="1" applyFill="1" applyBorder="1"/>
    <xf numFmtId="0" fontId="0" fillId="0" borderId="0" xfId="0"/>
    <xf numFmtId="0" fontId="0" fillId="0" borderId="1" xfId="0" applyBorder="1" applyProtection="1">
      <protection locked="0"/>
    </xf>
    <xf numFmtId="0" fontId="0" fillId="0" borderId="2" xfId="0" applyBorder="1" applyProtection="1">
      <protection locked="0"/>
    </xf>
    <xf numFmtId="0" fontId="8" fillId="0" borderId="0" xfId="0" applyFont="1" applyAlignment="1">
      <alignment wrapText="1"/>
    </xf>
    <xf numFmtId="0" fontId="31" fillId="0" borderId="44" xfId="0" applyFont="1" applyBorder="1" applyAlignment="1">
      <alignment horizontal="center"/>
    </xf>
    <xf numFmtId="0" fontId="31" fillId="0" borderId="45" xfId="0" applyFont="1" applyBorder="1" applyAlignment="1">
      <alignment horizontal="center"/>
    </xf>
    <xf numFmtId="0" fontId="4" fillId="0" borderId="0" xfId="0" applyFont="1" applyAlignment="1">
      <alignment horizontal="justify" vertical="center" wrapText="1"/>
    </xf>
    <xf numFmtId="0" fontId="25" fillId="0" borderId="0" xfId="0" applyFont="1" applyAlignment="1">
      <alignment wrapText="1"/>
    </xf>
    <xf numFmtId="0" fontId="4" fillId="0" borderId="63" xfId="0" applyFont="1" applyBorder="1" applyAlignment="1">
      <alignment horizontal="center" vertical="center" wrapText="1"/>
    </xf>
    <xf numFmtId="0" fontId="25" fillId="0" borderId="64" xfId="0" applyFont="1" applyBorder="1" applyAlignment="1">
      <alignment horizontal="center" vertical="center" wrapText="1"/>
    </xf>
    <xf numFmtId="0" fontId="4" fillId="0" borderId="64" xfId="0" applyFont="1" applyBorder="1" applyAlignment="1">
      <alignment horizontal="center" vertical="center" wrapText="1"/>
    </xf>
    <xf numFmtId="0" fontId="21" fillId="0" borderId="0" xfId="0" applyFont="1" applyAlignment="1">
      <alignment horizontal="center"/>
    </xf>
    <xf numFmtId="0" fontId="21" fillId="0" borderId="0" xfId="0" applyFont="1" applyAlignment="1">
      <alignment horizontal="center" vertical="center"/>
    </xf>
    <xf numFmtId="0" fontId="24" fillId="0" borderId="74" xfId="0" applyFont="1" applyBorder="1" applyAlignment="1">
      <alignment horizontal="center"/>
    </xf>
    <xf numFmtId="0" fontId="24" fillId="0" borderId="75" xfId="0" applyFont="1" applyBorder="1" applyAlignment="1">
      <alignment horizontal="center"/>
    </xf>
    <xf numFmtId="0" fontId="45" fillId="0" borderId="0" xfId="0" applyFont="1" applyAlignment="1">
      <alignment horizontal="center" vertical="center" wrapText="1"/>
    </xf>
  </cellXfs>
  <cellStyles count="9">
    <cellStyle name="Comma" xfId="1" builtinId="3"/>
    <cellStyle name="Currency" xfId="2" builtinId="4"/>
    <cellStyle name="Currency 2" xfId="6" xr:uid="{00000000-0005-0000-0000-000002000000}"/>
    <cellStyle name="Currency 4" xfId="4" xr:uid="{00000000-0005-0000-0000-000003000000}"/>
    <cellStyle name="Followed Hyperlink" xfId="8" builtinId="9" customBuiltin="1"/>
    <cellStyle name="Hyperlink" xfId="7" builtinId="8"/>
    <cellStyle name="Normal" xfId="0" builtinId="0"/>
    <cellStyle name="Percent" xfId="3" builtinId="5"/>
    <cellStyle name="Percent 4" xfId="5" xr:uid="{00000000-0005-0000-0000-000007000000}"/>
  </cellStyles>
  <dxfs count="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bls.gov/ro9/mostrequ.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7130-1C8A-4C24-A932-B81D16C0B649}">
  <sheetPr codeName="Sheet1">
    <pageSetUpPr fitToPage="1"/>
  </sheetPr>
  <dimension ref="A1:P86"/>
  <sheetViews>
    <sheetView showGridLines="0" tabSelected="1" zoomScale="108" zoomScaleNormal="108" workbookViewId="0">
      <selection activeCell="O6" sqref="O6"/>
    </sheetView>
  </sheetViews>
  <sheetFormatPr defaultRowHeight="15.5" x14ac:dyDescent="0.35"/>
  <cols>
    <col min="1" max="1" width="25.453125" style="174" customWidth="1"/>
    <col min="2" max="2" width="2.81640625" style="174" customWidth="1"/>
    <col min="3" max="16384" width="8.7265625" style="174"/>
  </cols>
  <sheetData>
    <row r="1" spans="1:16" s="171" customFormat="1" x14ac:dyDescent="0.35">
      <c r="A1" s="183" t="s">
        <v>160</v>
      </c>
      <c r="B1" s="183"/>
      <c r="C1" s="183"/>
      <c r="D1" s="183"/>
      <c r="E1" s="183"/>
      <c r="F1" s="183"/>
      <c r="G1" s="183"/>
      <c r="H1" s="183"/>
      <c r="I1" s="183"/>
      <c r="J1" s="183"/>
      <c r="K1" s="183"/>
      <c r="L1" s="183"/>
      <c r="M1" s="183"/>
      <c r="N1" s="183"/>
      <c r="O1" s="183"/>
      <c r="P1" s="183"/>
    </row>
    <row r="3" spans="1:16" ht="18" customHeight="1" x14ac:dyDescent="0.35">
      <c r="A3" s="171" t="s">
        <v>143</v>
      </c>
      <c r="C3" s="182" t="s">
        <v>151</v>
      </c>
      <c r="D3" s="182"/>
      <c r="E3" s="182"/>
      <c r="F3" s="182"/>
      <c r="G3" s="182"/>
      <c r="H3" s="182"/>
      <c r="I3" s="182"/>
      <c r="J3" s="182"/>
      <c r="K3" s="182"/>
      <c r="L3" s="182"/>
      <c r="M3" s="182"/>
      <c r="N3" s="182"/>
    </row>
    <row r="4" spans="1:16" x14ac:dyDescent="0.35">
      <c r="A4" s="171"/>
      <c r="C4" s="182"/>
      <c r="D4" s="182"/>
      <c r="E4" s="182"/>
      <c r="F4" s="182"/>
      <c r="G4" s="182"/>
      <c r="H4" s="182"/>
      <c r="I4" s="182"/>
      <c r="J4" s="182"/>
      <c r="K4" s="182"/>
      <c r="L4" s="182"/>
      <c r="M4" s="182"/>
      <c r="N4" s="182"/>
    </row>
    <row r="5" spans="1:16" x14ac:dyDescent="0.35">
      <c r="A5" s="171"/>
      <c r="C5" s="182"/>
      <c r="D5" s="182"/>
      <c r="E5" s="182"/>
      <c r="F5" s="182"/>
      <c r="G5" s="182"/>
      <c r="H5" s="182"/>
      <c r="I5" s="182"/>
      <c r="J5" s="182"/>
      <c r="K5" s="182"/>
      <c r="L5" s="182"/>
      <c r="M5" s="182"/>
      <c r="N5" s="182"/>
    </row>
    <row r="6" spans="1:16" x14ac:dyDescent="0.35">
      <c r="A6" s="171"/>
      <c r="C6" s="182"/>
      <c r="D6" s="182"/>
      <c r="E6" s="182"/>
      <c r="F6" s="182"/>
      <c r="G6" s="182"/>
      <c r="H6" s="182"/>
      <c r="I6" s="182"/>
      <c r="J6" s="182"/>
      <c r="K6" s="182"/>
      <c r="L6" s="182"/>
      <c r="M6" s="182"/>
      <c r="N6" s="182"/>
    </row>
    <row r="7" spans="1:16" x14ac:dyDescent="0.35">
      <c r="A7" s="171"/>
      <c r="C7" s="182"/>
      <c r="D7" s="182"/>
      <c r="E7" s="182"/>
      <c r="F7" s="182"/>
      <c r="G7" s="182"/>
      <c r="H7" s="182"/>
      <c r="I7" s="182"/>
      <c r="J7" s="182"/>
      <c r="K7" s="182"/>
      <c r="L7" s="182"/>
      <c r="M7" s="182"/>
      <c r="N7" s="182"/>
    </row>
    <row r="8" spans="1:16" x14ac:dyDescent="0.35">
      <c r="A8" s="171"/>
      <c r="C8" s="182"/>
      <c r="D8" s="182"/>
      <c r="E8" s="182"/>
      <c r="F8" s="182"/>
      <c r="G8" s="182"/>
      <c r="H8" s="182"/>
      <c r="I8" s="182"/>
      <c r="J8" s="182"/>
      <c r="K8" s="182"/>
      <c r="L8" s="182"/>
      <c r="M8" s="182"/>
      <c r="N8" s="182"/>
    </row>
    <row r="9" spans="1:16" ht="13" customHeight="1" x14ac:dyDescent="0.35">
      <c r="A9" s="171"/>
      <c r="C9" s="182"/>
      <c r="D9" s="182"/>
      <c r="E9" s="182"/>
      <c r="F9" s="182"/>
      <c r="G9" s="182"/>
      <c r="H9" s="182"/>
      <c r="I9" s="182"/>
      <c r="J9" s="182"/>
      <c r="K9" s="182"/>
      <c r="L9" s="182"/>
      <c r="M9" s="182"/>
      <c r="N9" s="182"/>
    </row>
    <row r="10" spans="1:16" hidden="1" x14ac:dyDescent="0.35">
      <c r="A10" s="171"/>
      <c r="C10" s="182"/>
      <c r="D10" s="182"/>
      <c r="E10" s="182"/>
      <c r="F10" s="182"/>
      <c r="G10" s="182"/>
      <c r="H10" s="182"/>
      <c r="I10" s="182"/>
      <c r="J10" s="182"/>
      <c r="K10" s="182"/>
      <c r="L10" s="182"/>
      <c r="M10" s="182"/>
      <c r="N10" s="182"/>
    </row>
    <row r="11" spans="1:16" ht="11.5" customHeight="1" x14ac:dyDescent="0.35">
      <c r="A11" s="171"/>
      <c r="C11" s="182"/>
      <c r="D11" s="182"/>
      <c r="E11" s="182"/>
      <c r="F11" s="182"/>
      <c r="G11" s="182"/>
      <c r="H11" s="182"/>
      <c r="I11" s="182"/>
      <c r="J11" s="182"/>
      <c r="K11" s="182"/>
      <c r="L11" s="182"/>
      <c r="M11" s="182"/>
      <c r="N11" s="182"/>
    </row>
    <row r="12" spans="1:16" ht="7" customHeight="1" x14ac:dyDescent="0.35">
      <c r="A12" s="171"/>
      <c r="C12" s="182"/>
      <c r="D12" s="182"/>
      <c r="E12" s="182"/>
      <c r="F12" s="182"/>
      <c r="G12" s="182"/>
      <c r="H12" s="182"/>
      <c r="I12" s="182"/>
      <c r="J12" s="182"/>
      <c r="K12" s="182"/>
      <c r="L12" s="182"/>
      <c r="M12" s="182"/>
      <c r="N12" s="182"/>
    </row>
    <row r="13" spans="1:16" ht="16" customHeight="1" x14ac:dyDescent="0.35">
      <c r="A13" s="171"/>
      <c r="C13" s="175"/>
      <c r="D13" s="175"/>
      <c r="E13" s="175"/>
      <c r="F13" s="175"/>
      <c r="G13" s="175"/>
      <c r="H13" s="175"/>
      <c r="I13" s="175"/>
      <c r="J13" s="175"/>
      <c r="K13" s="175"/>
      <c r="L13" s="175"/>
    </row>
    <row r="14" spans="1:16" ht="24" customHeight="1" x14ac:dyDescent="0.35">
      <c r="A14" s="171" t="s">
        <v>144</v>
      </c>
      <c r="C14" s="182" t="s">
        <v>156</v>
      </c>
      <c r="D14" s="182"/>
      <c r="E14" s="182"/>
      <c r="F14" s="182"/>
      <c r="G14" s="182"/>
      <c r="H14" s="182"/>
      <c r="I14" s="182"/>
      <c r="J14" s="182"/>
      <c r="K14" s="182"/>
      <c r="L14" s="182"/>
      <c r="M14" s="182"/>
      <c r="N14" s="182"/>
    </row>
    <row r="15" spans="1:16" x14ac:dyDescent="0.35">
      <c r="A15" s="171"/>
      <c r="C15" s="182"/>
      <c r="D15" s="182"/>
      <c r="E15" s="182"/>
      <c r="F15" s="182"/>
      <c r="G15" s="182"/>
      <c r="H15" s="182"/>
      <c r="I15" s="182"/>
      <c r="J15" s="182"/>
      <c r="K15" s="182"/>
      <c r="L15" s="182"/>
      <c r="M15" s="182"/>
      <c r="N15" s="182"/>
    </row>
    <row r="16" spans="1:16" ht="11" customHeight="1" x14ac:dyDescent="0.35">
      <c r="A16" s="171"/>
      <c r="C16" s="182"/>
      <c r="D16" s="182"/>
      <c r="E16" s="182"/>
      <c r="F16" s="182"/>
      <c r="G16" s="182"/>
      <c r="H16" s="182"/>
      <c r="I16" s="182"/>
      <c r="J16" s="182"/>
      <c r="K16" s="182"/>
      <c r="L16" s="182"/>
      <c r="M16" s="182"/>
      <c r="N16" s="182"/>
    </row>
    <row r="17" spans="1:15" x14ac:dyDescent="0.35">
      <c r="A17" s="171"/>
      <c r="C17" s="182" t="s">
        <v>135</v>
      </c>
      <c r="D17" s="182"/>
      <c r="E17" s="182"/>
      <c r="F17" s="182"/>
      <c r="G17" s="182"/>
      <c r="H17" s="182"/>
      <c r="I17" s="182"/>
      <c r="J17" s="182"/>
      <c r="K17" s="182"/>
      <c r="L17" s="182"/>
      <c r="M17" s="182"/>
      <c r="N17" s="182"/>
    </row>
    <row r="18" spans="1:15" x14ac:dyDescent="0.35">
      <c r="A18" s="171" t="s">
        <v>145</v>
      </c>
      <c r="C18" s="182"/>
      <c r="D18" s="182"/>
      <c r="E18" s="182"/>
      <c r="F18" s="182"/>
      <c r="G18" s="182"/>
      <c r="H18" s="182"/>
      <c r="I18" s="182"/>
      <c r="J18" s="182"/>
      <c r="K18" s="182"/>
      <c r="L18" s="182"/>
      <c r="M18" s="182"/>
      <c r="N18" s="182"/>
    </row>
    <row r="19" spans="1:15" ht="10.5" customHeight="1" x14ac:dyDescent="0.35">
      <c r="C19" s="182"/>
      <c r="D19" s="182"/>
      <c r="E19" s="182"/>
      <c r="F19" s="182"/>
      <c r="G19" s="182"/>
      <c r="H19" s="182"/>
      <c r="I19" s="182"/>
      <c r="J19" s="182"/>
      <c r="K19" s="182"/>
      <c r="L19" s="182"/>
      <c r="M19" s="182"/>
      <c r="N19" s="182"/>
    </row>
    <row r="20" spans="1:15" ht="12" customHeight="1" x14ac:dyDescent="0.35">
      <c r="C20" s="182"/>
      <c r="D20" s="182"/>
      <c r="E20" s="182"/>
      <c r="F20" s="182"/>
      <c r="G20" s="182"/>
      <c r="H20" s="182"/>
      <c r="I20" s="182"/>
      <c r="J20" s="182"/>
      <c r="K20" s="182"/>
      <c r="L20" s="182"/>
      <c r="M20" s="182"/>
      <c r="N20" s="182"/>
    </row>
    <row r="21" spans="1:15" hidden="1" x14ac:dyDescent="0.35">
      <c r="C21" s="182"/>
      <c r="D21" s="182"/>
      <c r="E21" s="182"/>
      <c r="F21" s="182"/>
      <c r="G21" s="182"/>
      <c r="H21" s="182"/>
      <c r="I21" s="182"/>
      <c r="J21" s="182"/>
      <c r="K21" s="182"/>
      <c r="L21" s="182"/>
      <c r="M21" s="182"/>
      <c r="N21" s="182"/>
    </row>
    <row r="22" spans="1:15" x14ac:dyDescent="0.35">
      <c r="C22" s="175"/>
      <c r="D22" s="175"/>
      <c r="E22" s="175"/>
      <c r="F22" s="175"/>
      <c r="G22" s="175"/>
      <c r="H22" s="175"/>
      <c r="I22" s="175"/>
      <c r="J22" s="175"/>
      <c r="K22" s="175"/>
      <c r="L22" s="175"/>
    </row>
    <row r="23" spans="1:15" x14ac:dyDescent="0.35">
      <c r="C23" s="186" t="s">
        <v>136</v>
      </c>
      <c r="D23" s="186"/>
      <c r="E23" s="186"/>
      <c r="F23" s="186"/>
      <c r="G23" s="186"/>
      <c r="H23" s="186"/>
      <c r="I23" s="186"/>
      <c r="J23" s="186"/>
      <c r="K23" s="186"/>
      <c r="L23" s="186"/>
      <c r="M23" s="186"/>
      <c r="N23" s="186"/>
      <c r="O23" s="186"/>
    </row>
    <row r="24" spans="1:15" x14ac:dyDescent="0.35">
      <c r="C24" s="182" t="s">
        <v>139</v>
      </c>
      <c r="D24" s="182"/>
      <c r="E24" s="182"/>
      <c r="F24" s="182"/>
      <c r="G24" s="182"/>
      <c r="H24" s="182"/>
      <c r="I24" s="182"/>
      <c r="J24" s="182"/>
      <c r="K24" s="182"/>
      <c r="L24" s="182"/>
      <c r="M24" s="182"/>
      <c r="N24" s="182"/>
      <c r="O24" s="182"/>
    </row>
    <row r="25" spans="1:15" x14ac:dyDescent="0.35">
      <c r="C25" s="182" t="s">
        <v>138</v>
      </c>
      <c r="D25" s="182"/>
      <c r="E25" s="182"/>
      <c r="F25" s="182"/>
      <c r="G25" s="182"/>
      <c r="H25" s="182"/>
      <c r="I25" s="182"/>
      <c r="J25" s="182"/>
      <c r="K25" s="182"/>
      <c r="L25" s="182"/>
      <c r="M25" s="182"/>
      <c r="N25" s="182"/>
      <c r="O25" s="182"/>
    </row>
    <row r="26" spans="1:15" x14ac:dyDescent="0.35">
      <c r="C26" s="182" t="s">
        <v>137</v>
      </c>
      <c r="D26" s="182"/>
      <c r="E26" s="182"/>
      <c r="F26" s="182"/>
      <c r="G26" s="182"/>
      <c r="H26" s="182"/>
      <c r="I26" s="182"/>
      <c r="J26" s="182"/>
      <c r="K26" s="182"/>
      <c r="L26" s="182"/>
      <c r="M26" s="182"/>
      <c r="N26" s="182"/>
      <c r="O26" s="182"/>
    </row>
    <row r="27" spans="1:15" x14ac:dyDescent="0.35">
      <c r="C27" s="182" t="s">
        <v>140</v>
      </c>
      <c r="D27" s="182"/>
      <c r="E27" s="182"/>
      <c r="F27" s="182"/>
      <c r="G27" s="182"/>
      <c r="H27" s="182"/>
      <c r="I27" s="182"/>
      <c r="J27" s="182"/>
      <c r="K27" s="182"/>
      <c r="L27" s="182"/>
      <c r="M27" s="182"/>
      <c r="N27" s="182"/>
      <c r="O27" s="182"/>
    </row>
    <row r="28" spans="1:15" ht="16" customHeight="1" x14ac:dyDescent="0.35">
      <c r="C28" s="182" t="s">
        <v>141</v>
      </c>
      <c r="D28" s="182"/>
      <c r="E28" s="182"/>
      <c r="F28" s="182"/>
      <c r="G28" s="182"/>
      <c r="H28" s="182"/>
      <c r="I28" s="182"/>
      <c r="J28" s="182"/>
      <c r="K28" s="182"/>
      <c r="L28" s="182"/>
      <c r="M28" s="182"/>
      <c r="N28" s="182"/>
      <c r="O28" s="182"/>
    </row>
    <row r="29" spans="1:15" ht="18.5" customHeight="1" x14ac:dyDescent="0.35">
      <c r="C29" s="182" t="s">
        <v>142</v>
      </c>
      <c r="D29" s="182"/>
      <c r="E29" s="182"/>
      <c r="F29" s="182"/>
      <c r="G29" s="182"/>
      <c r="H29" s="182"/>
      <c r="I29" s="182"/>
      <c r="J29" s="182"/>
      <c r="K29" s="182"/>
      <c r="L29" s="182"/>
      <c r="M29" s="182"/>
      <c r="N29" s="182"/>
      <c r="O29" s="182"/>
    </row>
    <row r="30" spans="1:15" ht="29.5" customHeight="1" x14ac:dyDescent="0.35">
      <c r="C30" s="185" t="s">
        <v>158</v>
      </c>
      <c r="D30" s="185"/>
      <c r="E30" s="185"/>
      <c r="F30" s="185"/>
      <c r="G30" s="185"/>
      <c r="H30" s="185"/>
      <c r="I30" s="185"/>
      <c r="J30" s="185"/>
      <c r="K30" s="185"/>
      <c r="L30" s="185"/>
      <c r="M30" s="185"/>
      <c r="N30" s="185"/>
      <c r="O30" s="185"/>
    </row>
    <row r="31" spans="1:15" x14ac:dyDescent="0.35">
      <c r="C31" s="185"/>
      <c r="D31" s="185"/>
      <c r="E31" s="185"/>
      <c r="F31" s="185"/>
      <c r="G31" s="185"/>
      <c r="H31" s="185"/>
      <c r="I31" s="185"/>
      <c r="J31" s="185"/>
      <c r="K31" s="185"/>
      <c r="L31" s="185"/>
      <c r="M31" s="185"/>
      <c r="N31" s="185"/>
      <c r="O31" s="185"/>
    </row>
    <row r="32" spans="1:15" ht="6" customHeight="1" x14ac:dyDescent="0.35">
      <c r="C32" s="182" t="s">
        <v>146</v>
      </c>
      <c r="D32" s="182"/>
      <c r="E32" s="182"/>
      <c r="F32" s="182"/>
      <c r="G32" s="182"/>
      <c r="H32" s="182"/>
      <c r="I32" s="182"/>
      <c r="J32" s="182"/>
      <c r="K32" s="182"/>
      <c r="L32" s="182"/>
      <c r="M32" s="182"/>
      <c r="N32" s="182"/>
      <c r="O32" s="182"/>
    </row>
    <row r="33" spans="3:15" x14ac:dyDescent="0.35">
      <c r="C33" s="182"/>
      <c r="D33" s="182"/>
      <c r="E33" s="182"/>
      <c r="F33" s="182"/>
      <c r="G33" s="182"/>
      <c r="H33" s="182"/>
      <c r="I33" s="182"/>
      <c r="J33" s="182"/>
      <c r="K33" s="182"/>
      <c r="L33" s="182"/>
      <c r="M33" s="182"/>
      <c r="N33" s="182"/>
      <c r="O33" s="182"/>
    </row>
    <row r="34" spans="3:15" ht="11.5" customHeight="1" x14ac:dyDescent="0.35">
      <c r="C34" s="182"/>
      <c r="D34" s="182"/>
      <c r="E34" s="182"/>
      <c r="F34" s="182"/>
      <c r="G34" s="182"/>
      <c r="H34" s="182"/>
      <c r="I34" s="182"/>
      <c r="J34" s="182"/>
      <c r="K34" s="182"/>
      <c r="L34" s="182"/>
      <c r="M34" s="182"/>
      <c r="N34" s="182"/>
      <c r="O34" s="182"/>
    </row>
    <row r="35" spans="3:15" x14ac:dyDescent="0.35">
      <c r="C35" s="182"/>
      <c r="D35" s="182"/>
      <c r="E35" s="182"/>
      <c r="F35" s="182"/>
      <c r="G35" s="182"/>
      <c r="H35" s="182"/>
      <c r="I35" s="182"/>
      <c r="J35" s="182"/>
      <c r="K35" s="182"/>
      <c r="L35" s="182"/>
      <c r="M35" s="182"/>
      <c r="N35" s="182"/>
      <c r="O35" s="182"/>
    </row>
    <row r="36" spans="3:15" x14ac:dyDescent="0.35">
      <c r="C36" s="182"/>
      <c r="D36" s="182"/>
      <c r="E36" s="182"/>
      <c r="F36" s="182"/>
      <c r="G36" s="182"/>
      <c r="H36" s="182"/>
      <c r="I36" s="182"/>
      <c r="J36" s="182"/>
      <c r="K36" s="182"/>
      <c r="L36" s="182"/>
      <c r="M36" s="182"/>
      <c r="N36" s="182"/>
      <c r="O36" s="182"/>
    </row>
    <row r="37" spans="3:15" ht="6" customHeight="1" x14ac:dyDescent="0.35">
      <c r="C37" s="182"/>
      <c r="D37" s="182"/>
      <c r="E37" s="182"/>
      <c r="F37" s="182"/>
      <c r="G37" s="182"/>
      <c r="H37" s="182"/>
      <c r="I37" s="182"/>
      <c r="J37" s="182"/>
      <c r="K37" s="182"/>
      <c r="L37" s="182"/>
      <c r="M37" s="182"/>
      <c r="N37" s="182"/>
      <c r="O37" s="182"/>
    </row>
    <row r="38" spans="3:15" x14ac:dyDescent="0.35">
      <c r="C38" s="182"/>
      <c r="D38" s="182"/>
      <c r="E38" s="182"/>
      <c r="F38" s="182"/>
      <c r="G38" s="182"/>
      <c r="H38" s="182"/>
      <c r="I38" s="182"/>
      <c r="J38" s="182"/>
      <c r="K38" s="182"/>
      <c r="L38" s="182"/>
      <c r="M38" s="182"/>
      <c r="N38" s="182"/>
      <c r="O38" s="182"/>
    </row>
    <row r="39" spans="3:15" ht="12" customHeight="1" x14ac:dyDescent="0.35">
      <c r="C39" s="182"/>
      <c r="D39" s="182"/>
      <c r="E39" s="182"/>
      <c r="F39" s="182"/>
      <c r="G39" s="182"/>
      <c r="H39" s="182"/>
      <c r="I39" s="182"/>
      <c r="J39" s="182"/>
      <c r="K39" s="182"/>
      <c r="L39" s="182"/>
      <c r="M39" s="182"/>
      <c r="N39" s="182"/>
      <c r="O39" s="182"/>
    </row>
    <row r="40" spans="3:15" x14ac:dyDescent="0.35">
      <c r="C40" s="182" t="s">
        <v>152</v>
      </c>
      <c r="D40" s="182"/>
      <c r="E40" s="182"/>
      <c r="F40" s="182"/>
      <c r="G40" s="182"/>
      <c r="H40" s="182"/>
      <c r="I40" s="182"/>
      <c r="J40" s="182"/>
      <c r="K40" s="182"/>
      <c r="L40" s="182"/>
      <c r="M40" s="182"/>
      <c r="N40" s="182"/>
      <c r="O40" s="182"/>
    </row>
    <row r="41" spans="3:15" x14ac:dyDescent="0.35">
      <c r="C41" s="182"/>
      <c r="D41" s="182"/>
      <c r="E41" s="182"/>
      <c r="F41" s="182"/>
      <c r="G41" s="182"/>
      <c r="H41" s="182"/>
      <c r="I41" s="182"/>
      <c r="J41" s="182"/>
      <c r="K41" s="182"/>
      <c r="L41" s="182"/>
      <c r="M41" s="182"/>
      <c r="N41" s="182"/>
      <c r="O41" s="182"/>
    </row>
    <row r="42" spans="3:15" x14ac:dyDescent="0.35">
      <c r="C42" s="182"/>
      <c r="D42" s="182"/>
      <c r="E42" s="182"/>
      <c r="F42" s="182"/>
      <c r="G42" s="182"/>
      <c r="H42" s="182"/>
      <c r="I42" s="182"/>
      <c r="J42" s="182"/>
      <c r="K42" s="182"/>
      <c r="L42" s="182"/>
      <c r="M42" s="182"/>
      <c r="N42" s="182"/>
      <c r="O42" s="182"/>
    </row>
    <row r="43" spans="3:15" x14ac:dyDescent="0.35">
      <c r="C43" s="182" t="s">
        <v>153</v>
      </c>
      <c r="D43" s="182"/>
      <c r="E43" s="182"/>
      <c r="F43" s="182"/>
      <c r="G43" s="182"/>
      <c r="H43" s="182"/>
      <c r="I43" s="182"/>
      <c r="J43" s="182"/>
      <c r="K43" s="182"/>
      <c r="L43" s="182"/>
      <c r="M43" s="182"/>
      <c r="N43" s="182"/>
      <c r="O43" s="182"/>
    </row>
    <row r="44" spans="3:15" x14ac:dyDescent="0.35">
      <c r="C44" s="182"/>
      <c r="D44" s="182"/>
      <c r="E44" s="182"/>
      <c r="F44" s="182"/>
      <c r="G44" s="182"/>
      <c r="H44" s="182"/>
      <c r="I44" s="182"/>
      <c r="J44" s="182"/>
      <c r="K44" s="182"/>
      <c r="L44" s="182"/>
      <c r="M44" s="182"/>
      <c r="N44" s="182"/>
      <c r="O44" s="182"/>
    </row>
    <row r="45" spans="3:15" x14ac:dyDescent="0.35">
      <c r="C45" s="182"/>
      <c r="D45" s="182"/>
      <c r="E45" s="182"/>
      <c r="F45" s="182"/>
      <c r="G45" s="182"/>
      <c r="H45" s="182"/>
      <c r="I45" s="182"/>
      <c r="J45" s="182"/>
      <c r="K45" s="182"/>
      <c r="L45" s="182"/>
      <c r="M45" s="182"/>
      <c r="N45" s="182"/>
      <c r="O45" s="182"/>
    </row>
    <row r="46" spans="3:15" x14ac:dyDescent="0.35">
      <c r="C46" s="182"/>
      <c r="D46" s="182"/>
      <c r="E46" s="182"/>
      <c r="F46" s="182"/>
      <c r="G46" s="182"/>
      <c r="H46" s="182"/>
      <c r="I46" s="182"/>
      <c r="J46" s="182"/>
      <c r="K46" s="182"/>
      <c r="L46" s="182"/>
      <c r="M46" s="182"/>
      <c r="N46" s="182"/>
      <c r="O46" s="182"/>
    </row>
    <row r="47" spans="3:15" x14ac:dyDescent="0.35">
      <c r="C47" s="182"/>
      <c r="D47" s="182"/>
      <c r="E47" s="182"/>
      <c r="F47" s="182"/>
      <c r="G47" s="182"/>
      <c r="H47" s="182"/>
      <c r="I47" s="182"/>
      <c r="J47" s="182"/>
      <c r="K47" s="182"/>
      <c r="L47" s="182"/>
      <c r="M47" s="182"/>
      <c r="N47" s="182"/>
      <c r="O47" s="182"/>
    </row>
    <row r="48" spans="3:15" x14ac:dyDescent="0.35">
      <c r="C48" s="182"/>
      <c r="D48" s="182"/>
      <c r="E48" s="182"/>
      <c r="F48" s="182"/>
      <c r="G48" s="182"/>
      <c r="H48" s="182"/>
      <c r="I48" s="182"/>
      <c r="J48" s="182"/>
      <c r="K48" s="182"/>
      <c r="L48" s="182"/>
      <c r="M48" s="182"/>
      <c r="N48" s="182"/>
      <c r="O48" s="182"/>
    </row>
    <row r="49" spans="3:15" x14ac:dyDescent="0.35">
      <c r="C49" s="182"/>
      <c r="D49" s="182"/>
      <c r="E49" s="182"/>
      <c r="F49" s="182"/>
      <c r="G49" s="182"/>
      <c r="H49" s="182"/>
      <c r="I49" s="182"/>
      <c r="J49" s="182"/>
      <c r="K49" s="182"/>
      <c r="L49" s="182"/>
      <c r="M49" s="182"/>
      <c r="N49" s="182"/>
      <c r="O49" s="182"/>
    </row>
    <row r="50" spans="3:15" x14ac:dyDescent="0.35">
      <c r="C50" s="182"/>
      <c r="D50" s="182"/>
      <c r="E50" s="182"/>
      <c r="F50" s="182"/>
      <c r="G50" s="182"/>
      <c r="H50" s="182"/>
      <c r="I50" s="182"/>
      <c r="J50" s="182"/>
      <c r="K50" s="182"/>
      <c r="L50" s="182"/>
      <c r="M50" s="182"/>
      <c r="N50" s="182"/>
      <c r="O50" s="182"/>
    </row>
    <row r="51" spans="3:15" x14ac:dyDescent="0.35">
      <c r="C51" s="182"/>
      <c r="D51" s="182"/>
      <c r="E51" s="182"/>
      <c r="F51" s="182"/>
      <c r="G51" s="182"/>
      <c r="H51" s="182"/>
      <c r="I51" s="182"/>
      <c r="J51" s="182"/>
      <c r="K51" s="182"/>
      <c r="L51" s="182"/>
      <c r="M51" s="182"/>
      <c r="N51" s="182"/>
      <c r="O51" s="182"/>
    </row>
    <row r="52" spans="3:15" ht="29" customHeight="1" x14ac:dyDescent="0.35">
      <c r="C52" s="182" t="s">
        <v>147</v>
      </c>
      <c r="D52" s="182"/>
      <c r="E52" s="182"/>
      <c r="F52" s="182"/>
      <c r="G52" s="182"/>
      <c r="H52" s="182"/>
      <c r="I52" s="182"/>
      <c r="J52" s="182"/>
      <c r="K52" s="182"/>
      <c r="L52" s="182"/>
      <c r="M52" s="182"/>
      <c r="N52" s="182"/>
      <c r="O52" s="182"/>
    </row>
    <row r="53" spans="3:15" x14ac:dyDescent="0.35">
      <c r="C53" s="182"/>
      <c r="D53" s="182"/>
      <c r="E53" s="182"/>
      <c r="F53" s="182"/>
      <c r="G53" s="182"/>
      <c r="H53" s="182"/>
      <c r="I53" s="182"/>
      <c r="J53" s="182"/>
      <c r="K53" s="182"/>
      <c r="L53" s="182"/>
      <c r="M53" s="182"/>
      <c r="N53" s="182"/>
      <c r="O53" s="182"/>
    </row>
    <row r="54" spans="3:15" x14ac:dyDescent="0.35">
      <c r="C54" s="182"/>
      <c r="D54" s="182"/>
      <c r="E54" s="182"/>
      <c r="F54" s="182"/>
      <c r="G54" s="182"/>
      <c r="H54" s="182"/>
      <c r="I54" s="182"/>
      <c r="J54" s="182"/>
      <c r="K54" s="182"/>
      <c r="L54" s="182"/>
      <c r="M54" s="182"/>
      <c r="N54" s="182"/>
      <c r="O54" s="182"/>
    </row>
    <row r="55" spans="3:15" x14ac:dyDescent="0.35">
      <c r="C55" s="182"/>
      <c r="D55" s="182"/>
      <c r="E55" s="182"/>
      <c r="F55" s="182"/>
      <c r="G55" s="182"/>
      <c r="H55" s="182"/>
      <c r="I55" s="182"/>
      <c r="J55" s="182"/>
      <c r="K55" s="182"/>
      <c r="L55" s="182"/>
      <c r="M55" s="182"/>
      <c r="N55" s="182"/>
      <c r="O55" s="182"/>
    </row>
    <row r="56" spans="3:15" x14ac:dyDescent="0.35">
      <c r="C56" s="182"/>
      <c r="D56" s="182"/>
      <c r="E56" s="182"/>
      <c r="F56" s="182"/>
      <c r="G56" s="182"/>
      <c r="H56" s="182"/>
      <c r="I56" s="182"/>
      <c r="J56" s="182"/>
      <c r="K56" s="182"/>
      <c r="L56" s="182"/>
      <c r="M56" s="182"/>
      <c r="N56" s="182"/>
      <c r="O56" s="182"/>
    </row>
    <row r="57" spans="3:15" x14ac:dyDescent="0.35">
      <c r="C57" s="182"/>
      <c r="D57" s="182"/>
      <c r="E57" s="182"/>
      <c r="F57" s="182"/>
      <c r="G57" s="182"/>
      <c r="H57" s="182"/>
      <c r="I57" s="182"/>
      <c r="J57" s="182"/>
      <c r="K57" s="182"/>
      <c r="L57" s="182"/>
      <c r="M57" s="182"/>
      <c r="N57" s="182"/>
      <c r="O57" s="182"/>
    </row>
    <row r="58" spans="3:15" x14ac:dyDescent="0.35">
      <c r="C58" s="182"/>
      <c r="D58" s="182"/>
      <c r="E58" s="182"/>
      <c r="F58" s="182"/>
      <c r="G58" s="182"/>
      <c r="H58" s="182"/>
      <c r="I58" s="182"/>
      <c r="J58" s="182"/>
      <c r="K58" s="182"/>
      <c r="L58" s="182"/>
      <c r="M58" s="182"/>
      <c r="N58" s="182"/>
      <c r="O58" s="182"/>
    </row>
    <row r="59" spans="3:15" x14ac:dyDescent="0.35">
      <c r="C59" s="182" t="s">
        <v>154</v>
      </c>
      <c r="D59" s="182"/>
      <c r="E59" s="182"/>
      <c r="F59" s="182"/>
      <c r="G59" s="182"/>
      <c r="H59" s="182"/>
      <c r="I59" s="182"/>
      <c r="J59" s="182"/>
      <c r="K59" s="182"/>
      <c r="L59" s="182"/>
      <c r="M59" s="182"/>
      <c r="N59" s="182"/>
      <c r="O59" s="182"/>
    </row>
    <row r="60" spans="3:15" x14ac:dyDescent="0.35">
      <c r="C60" s="182"/>
      <c r="D60" s="182"/>
      <c r="E60" s="182"/>
      <c r="F60" s="182"/>
      <c r="G60" s="182"/>
      <c r="H60" s="182"/>
      <c r="I60" s="182"/>
      <c r="J60" s="182"/>
      <c r="K60" s="182"/>
      <c r="L60" s="182"/>
      <c r="M60" s="182"/>
      <c r="N60" s="182"/>
      <c r="O60" s="182"/>
    </row>
    <row r="61" spans="3:15" x14ac:dyDescent="0.35">
      <c r="C61" s="182"/>
      <c r="D61" s="182"/>
      <c r="E61" s="182"/>
      <c r="F61" s="182"/>
      <c r="G61" s="182"/>
      <c r="H61" s="182"/>
      <c r="I61" s="182"/>
      <c r="J61" s="182"/>
      <c r="K61" s="182"/>
      <c r="L61" s="182"/>
      <c r="M61" s="182"/>
      <c r="N61" s="182"/>
      <c r="O61" s="182"/>
    </row>
    <row r="62" spans="3:15" x14ac:dyDescent="0.35">
      <c r="C62" s="182"/>
      <c r="D62" s="182"/>
      <c r="E62" s="182"/>
      <c r="F62" s="182"/>
      <c r="G62" s="182"/>
      <c r="H62" s="182"/>
      <c r="I62" s="182"/>
      <c r="J62" s="182"/>
      <c r="K62" s="182"/>
      <c r="L62" s="182"/>
      <c r="M62" s="182"/>
      <c r="N62" s="182"/>
      <c r="O62" s="182"/>
    </row>
    <row r="63" spans="3:15" x14ac:dyDescent="0.35">
      <c r="C63" s="182" t="s">
        <v>155</v>
      </c>
      <c r="D63" s="182"/>
      <c r="E63" s="182"/>
      <c r="F63" s="182"/>
      <c r="G63" s="182"/>
      <c r="H63" s="182"/>
      <c r="I63" s="182"/>
      <c r="J63" s="182"/>
      <c r="K63" s="182"/>
      <c r="L63" s="182"/>
      <c r="M63" s="182"/>
      <c r="N63" s="182"/>
      <c r="O63" s="182"/>
    </row>
    <row r="64" spans="3:15" x14ac:dyDescent="0.35">
      <c r="C64" s="182"/>
      <c r="D64" s="182"/>
      <c r="E64" s="182"/>
      <c r="F64" s="182"/>
      <c r="G64" s="182"/>
      <c r="H64" s="182"/>
      <c r="I64" s="182"/>
      <c r="J64" s="182"/>
      <c r="K64" s="182"/>
      <c r="L64" s="182"/>
      <c r="M64" s="182"/>
      <c r="N64" s="182"/>
      <c r="O64" s="182"/>
    </row>
    <row r="65" spans="1:15" x14ac:dyDescent="0.35">
      <c r="C65" s="182"/>
      <c r="D65" s="182"/>
      <c r="E65" s="182"/>
      <c r="F65" s="182"/>
      <c r="G65" s="182"/>
      <c r="H65" s="182"/>
      <c r="I65" s="182"/>
      <c r="J65" s="182"/>
      <c r="K65" s="182"/>
      <c r="L65" s="182"/>
      <c r="M65" s="182"/>
      <c r="N65" s="182"/>
      <c r="O65" s="182"/>
    </row>
    <row r="66" spans="1:15" x14ac:dyDescent="0.35">
      <c r="C66" s="182"/>
      <c r="D66" s="182"/>
      <c r="E66" s="182"/>
      <c r="F66" s="182"/>
      <c r="G66" s="182"/>
      <c r="H66" s="182"/>
      <c r="I66" s="182"/>
      <c r="J66" s="182"/>
      <c r="K66" s="182"/>
      <c r="L66" s="182"/>
      <c r="M66" s="182"/>
      <c r="N66" s="182"/>
      <c r="O66" s="182"/>
    </row>
    <row r="67" spans="1:15" x14ac:dyDescent="0.35">
      <c r="C67" s="182" t="s">
        <v>148</v>
      </c>
      <c r="D67" s="182"/>
      <c r="E67" s="182"/>
      <c r="F67" s="182"/>
      <c r="G67" s="182"/>
      <c r="H67" s="182"/>
      <c r="I67" s="182"/>
      <c r="J67" s="182"/>
      <c r="K67" s="182"/>
      <c r="L67" s="182"/>
      <c r="M67" s="182"/>
      <c r="N67" s="182"/>
      <c r="O67" s="182"/>
    </row>
    <row r="68" spans="1:15" x14ac:dyDescent="0.35">
      <c r="A68" s="184" t="s">
        <v>161</v>
      </c>
      <c r="B68" s="170"/>
      <c r="C68" s="182"/>
      <c r="D68" s="182"/>
      <c r="E68" s="182"/>
      <c r="F68" s="182"/>
      <c r="G68" s="182"/>
      <c r="H68" s="182"/>
      <c r="I68" s="182"/>
      <c r="J68" s="182"/>
      <c r="K68" s="182"/>
      <c r="L68" s="182"/>
      <c r="M68" s="182"/>
      <c r="N68" s="182"/>
      <c r="O68" s="182"/>
    </row>
    <row r="69" spans="1:15" x14ac:dyDescent="0.35">
      <c r="A69" s="184"/>
      <c r="B69" s="170"/>
      <c r="C69" s="182"/>
      <c r="D69" s="182"/>
      <c r="E69" s="182"/>
      <c r="F69" s="182"/>
      <c r="G69" s="182"/>
      <c r="H69" s="182"/>
      <c r="I69" s="182"/>
      <c r="J69" s="182"/>
      <c r="K69" s="182"/>
      <c r="L69" s="182"/>
      <c r="M69" s="182"/>
      <c r="N69" s="182"/>
      <c r="O69" s="182"/>
    </row>
    <row r="70" spans="1:15" x14ac:dyDescent="0.35">
      <c r="A70" s="184"/>
      <c r="B70" s="170"/>
      <c r="C70" s="175"/>
      <c r="D70" s="175"/>
      <c r="E70" s="175"/>
      <c r="F70" s="175"/>
      <c r="G70" s="175"/>
      <c r="H70" s="175"/>
      <c r="I70" s="175"/>
      <c r="J70" s="175"/>
      <c r="K70" s="175"/>
      <c r="L70" s="175"/>
      <c r="M70" s="175"/>
      <c r="N70" s="175"/>
      <c r="O70" s="175"/>
    </row>
    <row r="71" spans="1:15" x14ac:dyDescent="0.35">
      <c r="A71" s="184"/>
      <c r="B71" s="170"/>
      <c r="C71" s="182" t="s">
        <v>150</v>
      </c>
      <c r="D71" s="182"/>
      <c r="E71" s="182"/>
      <c r="F71" s="182"/>
      <c r="G71" s="182"/>
      <c r="H71" s="182"/>
      <c r="I71" s="182"/>
      <c r="J71" s="182"/>
      <c r="K71" s="182"/>
      <c r="L71" s="182"/>
      <c r="M71" s="182"/>
      <c r="N71" s="182"/>
      <c r="O71" s="182"/>
    </row>
    <row r="72" spans="1:15" x14ac:dyDescent="0.35">
      <c r="A72" s="184"/>
      <c r="B72" s="170"/>
      <c r="C72" s="182"/>
      <c r="D72" s="182"/>
      <c r="E72" s="182"/>
      <c r="F72" s="182"/>
      <c r="G72" s="182"/>
      <c r="H72" s="182"/>
      <c r="I72" s="182"/>
      <c r="J72" s="182"/>
      <c r="K72" s="182"/>
      <c r="L72" s="182"/>
      <c r="M72" s="182"/>
      <c r="N72" s="182"/>
      <c r="O72" s="182"/>
    </row>
    <row r="73" spans="1:15" x14ac:dyDescent="0.35">
      <c r="A73" s="184"/>
      <c r="B73" s="170"/>
      <c r="C73" s="182"/>
      <c r="D73" s="182"/>
      <c r="E73" s="182"/>
      <c r="F73" s="182"/>
      <c r="G73" s="182"/>
      <c r="H73" s="182"/>
      <c r="I73" s="182"/>
      <c r="J73" s="182"/>
      <c r="K73" s="182"/>
      <c r="L73" s="182"/>
      <c r="M73" s="182"/>
      <c r="N73" s="182"/>
      <c r="O73" s="182"/>
    </row>
    <row r="74" spans="1:15" x14ac:dyDescent="0.35">
      <c r="A74" s="184"/>
      <c r="B74" s="170"/>
    </row>
    <row r="75" spans="1:15" x14ac:dyDescent="0.35">
      <c r="A75" s="184"/>
      <c r="B75" s="170"/>
      <c r="C75" s="182" t="s">
        <v>149</v>
      </c>
      <c r="D75" s="182"/>
      <c r="E75" s="182"/>
      <c r="F75" s="182"/>
      <c r="G75" s="182"/>
      <c r="H75" s="182"/>
      <c r="I75" s="182"/>
      <c r="J75" s="182"/>
      <c r="K75" s="182"/>
      <c r="L75" s="182"/>
      <c r="M75" s="182"/>
      <c r="N75" s="182"/>
      <c r="O75" s="182"/>
    </row>
    <row r="76" spans="1:15" x14ac:dyDescent="0.35">
      <c r="A76" s="184"/>
      <c r="B76" s="170"/>
      <c r="C76" s="182"/>
      <c r="D76" s="182"/>
      <c r="E76" s="182"/>
      <c r="F76" s="182"/>
      <c r="G76" s="182"/>
      <c r="H76" s="182"/>
      <c r="I76" s="182"/>
      <c r="J76" s="182"/>
      <c r="K76" s="182"/>
      <c r="L76" s="182"/>
      <c r="M76" s="182"/>
      <c r="N76" s="182"/>
      <c r="O76" s="182"/>
    </row>
    <row r="77" spans="1:15" x14ac:dyDescent="0.35">
      <c r="A77" s="184"/>
      <c r="B77" s="170"/>
      <c r="C77" s="182"/>
      <c r="D77" s="182"/>
      <c r="E77" s="182"/>
      <c r="F77" s="182"/>
      <c r="G77" s="182"/>
      <c r="H77" s="182"/>
      <c r="I77" s="182"/>
      <c r="J77" s="182"/>
      <c r="K77" s="182"/>
      <c r="L77" s="182"/>
      <c r="M77" s="182"/>
      <c r="N77" s="182"/>
      <c r="O77" s="182"/>
    </row>
    <row r="78" spans="1:15" x14ac:dyDescent="0.35">
      <c r="A78" s="184"/>
      <c r="B78" s="170"/>
      <c r="C78" s="182" t="s">
        <v>159</v>
      </c>
      <c r="D78" s="182"/>
      <c r="E78" s="182"/>
      <c r="F78" s="182"/>
      <c r="G78" s="182"/>
      <c r="H78" s="182"/>
      <c r="I78" s="182"/>
      <c r="J78" s="182"/>
      <c r="K78" s="182"/>
      <c r="L78" s="182"/>
      <c r="M78" s="182"/>
      <c r="N78" s="182"/>
      <c r="O78" s="182"/>
    </row>
    <row r="79" spans="1:15" x14ac:dyDescent="0.35">
      <c r="A79" s="184"/>
      <c r="B79" s="170"/>
      <c r="C79" s="182"/>
      <c r="D79" s="182"/>
      <c r="E79" s="182"/>
      <c r="F79" s="182"/>
      <c r="G79" s="182"/>
      <c r="H79" s="182"/>
      <c r="I79" s="182"/>
      <c r="J79" s="182"/>
      <c r="K79" s="182"/>
      <c r="L79" s="182"/>
      <c r="M79" s="182"/>
      <c r="N79" s="182"/>
      <c r="O79" s="182"/>
    </row>
    <row r="80" spans="1:15" x14ac:dyDescent="0.35">
      <c r="A80" s="170"/>
      <c r="B80" s="170"/>
      <c r="C80" s="182"/>
      <c r="D80" s="182"/>
      <c r="E80" s="182"/>
      <c r="F80" s="182"/>
      <c r="G80" s="182"/>
      <c r="H80" s="182"/>
      <c r="I80" s="182"/>
      <c r="J80" s="182"/>
      <c r="K80" s="182"/>
      <c r="L80" s="182"/>
      <c r="M80" s="182"/>
      <c r="N80" s="182"/>
      <c r="O80" s="182"/>
    </row>
    <row r="81" spans="3:15" x14ac:dyDescent="0.35">
      <c r="C81" s="182"/>
      <c r="D81" s="182"/>
      <c r="E81" s="182"/>
      <c r="F81" s="182"/>
      <c r="G81" s="182"/>
      <c r="H81" s="182"/>
      <c r="I81" s="182"/>
      <c r="J81" s="182"/>
      <c r="K81" s="182"/>
      <c r="L81" s="182"/>
      <c r="M81" s="182"/>
      <c r="N81" s="182"/>
      <c r="O81" s="182"/>
    </row>
    <row r="82" spans="3:15" x14ac:dyDescent="0.35">
      <c r="C82" s="182"/>
      <c r="D82" s="182"/>
      <c r="E82" s="182"/>
      <c r="F82" s="182"/>
      <c r="G82" s="182"/>
      <c r="H82" s="182"/>
      <c r="I82" s="182"/>
      <c r="J82" s="182"/>
      <c r="K82" s="182"/>
      <c r="L82" s="182"/>
      <c r="M82" s="182"/>
      <c r="N82" s="182"/>
      <c r="O82" s="182"/>
    </row>
    <row r="83" spans="3:15" x14ac:dyDescent="0.35">
      <c r="C83" s="182"/>
      <c r="D83" s="182"/>
      <c r="E83" s="182"/>
      <c r="F83" s="182"/>
      <c r="G83" s="182"/>
      <c r="H83" s="182"/>
      <c r="I83" s="182"/>
      <c r="J83" s="182"/>
      <c r="K83" s="182"/>
      <c r="L83" s="182"/>
      <c r="M83" s="182"/>
      <c r="N83" s="182"/>
      <c r="O83" s="182"/>
    </row>
    <row r="84" spans="3:15" x14ac:dyDescent="0.35">
      <c r="C84" s="182"/>
      <c r="D84" s="182"/>
      <c r="E84" s="182"/>
      <c r="F84" s="182"/>
      <c r="G84" s="182"/>
      <c r="H84" s="182"/>
      <c r="I84" s="182"/>
      <c r="J84" s="182"/>
      <c r="K84" s="182"/>
      <c r="L84" s="182"/>
      <c r="M84" s="182"/>
      <c r="N84" s="182"/>
      <c r="O84" s="182"/>
    </row>
    <row r="85" spans="3:15" x14ac:dyDescent="0.35">
      <c r="C85" s="182"/>
      <c r="D85" s="182"/>
      <c r="E85" s="182"/>
      <c r="F85" s="182"/>
      <c r="G85" s="182"/>
      <c r="H85" s="182"/>
      <c r="I85" s="182"/>
      <c r="J85" s="182"/>
      <c r="K85" s="182"/>
      <c r="L85" s="182"/>
      <c r="M85" s="182"/>
      <c r="N85" s="182"/>
      <c r="O85" s="182"/>
    </row>
    <row r="86" spans="3:15" x14ac:dyDescent="0.35">
      <c r="C86" s="182"/>
      <c r="D86" s="182"/>
      <c r="E86" s="182"/>
      <c r="F86" s="182"/>
      <c r="G86" s="182"/>
      <c r="H86" s="182"/>
      <c r="I86" s="182"/>
      <c r="J86" s="182"/>
      <c r="K86" s="182"/>
      <c r="L86" s="182"/>
      <c r="M86" s="182"/>
      <c r="N86" s="182"/>
      <c r="O86" s="182"/>
    </row>
  </sheetData>
  <sheetProtection algorithmName="SHA-512" hashValue="uU1B7T+Gm5izZPXIIahzr+9PA1Km9pReaxYKrEv0EboC9LVRTfCSjlfqzOhdHPpzZ6QRyURvPUQp5h22PLM5UA==" saltValue="vLpD511lqla2lF01vWBh8g==" spinCount="100000" sheet="1" objects="1" scenarios="1"/>
  <mergeCells count="23">
    <mergeCell ref="C28:O28"/>
    <mergeCell ref="C29:O29"/>
    <mergeCell ref="C23:O23"/>
    <mergeCell ref="C24:O24"/>
    <mergeCell ref="C25:O25"/>
    <mergeCell ref="C26:O26"/>
    <mergeCell ref="C27:O27"/>
    <mergeCell ref="C78:O86"/>
    <mergeCell ref="A1:P1"/>
    <mergeCell ref="C63:O66"/>
    <mergeCell ref="C67:O69"/>
    <mergeCell ref="C71:O73"/>
    <mergeCell ref="C75:O77"/>
    <mergeCell ref="A68:A79"/>
    <mergeCell ref="C30:O31"/>
    <mergeCell ref="C32:O39"/>
    <mergeCell ref="C40:O42"/>
    <mergeCell ref="C43:O51"/>
    <mergeCell ref="C52:O58"/>
    <mergeCell ref="C59:O62"/>
    <mergeCell ref="C3:N12"/>
    <mergeCell ref="C14:N16"/>
    <mergeCell ref="C17:N21"/>
  </mergeCells>
  <hyperlinks>
    <hyperlink ref="C23:O23" location="'Price Calculation'!C2" display="1. Enter the information on the &quot;Price Calculation&quot; tab including:" xr:uid="{258C32C5-FFB6-454D-A7DE-E6FA217EC707}"/>
    <hyperlink ref="C30:O31" location="'Price Calculation'!B6" display="2. There are links to various places in the workbook in the &quot;Price Calculation&quot; tab, Cells B6 through F7." xr:uid="{86D0E969-6F12-46FC-8D43-715AD2E80400}"/>
  </hyperlinks>
  <pageMargins left="0.25" right="0.25" top="0.75" bottom="0.75" header="0.3" footer="0.3"/>
  <pageSetup scale="8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Q54"/>
  <sheetViews>
    <sheetView showGridLines="0" zoomScale="90" zoomScaleNormal="90" workbookViewId="0">
      <selection activeCell="H8" sqref="H8"/>
    </sheetView>
  </sheetViews>
  <sheetFormatPr defaultColWidth="15.54296875" defaultRowHeight="15.5" x14ac:dyDescent="0.35"/>
  <cols>
    <col min="1" max="1" width="5.54296875" style="97" customWidth="1"/>
    <col min="2" max="2" width="32.453125" style="96" customWidth="1"/>
    <col min="3" max="3" width="14.7265625" style="96" customWidth="1"/>
    <col min="4" max="4" width="19.08984375" style="96" customWidth="1"/>
    <col min="5" max="5" width="17.26953125" style="96" customWidth="1"/>
    <col min="6" max="6" width="15.08984375" style="96" customWidth="1"/>
    <col min="7" max="7" width="13.36328125" style="96" customWidth="1"/>
    <col min="8" max="8" width="11.90625" style="96" customWidth="1"/>
    <col min="9" max="9" width="14.453125" style="101" customWidth="1"/>
    <col min="10" max="10" width="16.453125" style="101" customWidth="1"/>
    <col min="11" max="11" width="17.54296875" style="96" customWidth="1"/>
    <col min="12" max="12" width="14.7265625" style="101" customWidth="1"/>
    <col min="13" max="13" width="15.54296875" style="96"/>
    <col min="14" max="14" width="4.6328125" style="96" customWidth="1"/>
    <col min="15" max="256" width="15.54296875" style="96"/>
    <col min="257" max="257" width="5.453125" style="96" customWidth="1"/>
    <col min="258" max="258" width="25.453125" style="96" customWidth="1"/>
    <col min="259" max="261" width="15.54296875" style="96" customWidth="1"/>
    <col min="262" max="262" width="19.1796875" style="96" customWidth="1"/>
    <col min="263" max="512" width="15.54296875" style="96"/>
    <col min="513" max="513" width="5.453125" style="96" customWidth="1"/>
    <col min="514" max="514" width="25.453125" style="96" customWidth="1"/>
    <col min="515" max="517" width="15.54296875" style="96" customWidth="1"/>
    <col min="518" max="518" width="19.1796875" style="96" customWidth="1"/>
    <col min="519" max="768" width="15.54296875" style="96"/>
    <col min="769" max="769" width="5.453125" style="96" customWidth="1"/>
    <col min="770" max="770" width="25.453125" style="96" customWidth="1"/>
    <col min="771" max="773" width="15.54296875" style="96" customWidth="1"/>
    <col min="774" max="774" width="19.1796875" style="96" customWidth="1"/>
    <col min="775" max="1024" width="15.54296875" style="96"/>
    <col min="1025" max="1025" width="5.453125" style="96" customWidth="1"/>
    <col min="1026" max="1026" width="25.453125" style="96" customWidth="1"/>
    <col min="1027" max="1029" width="15.54296875" style="96" customWidth="1"/>
    <col min="1030" max="1030" width="19.1796875" style="96" customWidth="1"/>
    <col min="1031" max="1280" width="15.54296875" style="96"/>
    <col min="1281" max="1281" width="5.453125" style="96" customWidth="1"/>
    <col min="1282" max="1282" width="25.453125" style="96" customWidth="1"/>
    <col min="1283" max="1285" width="15.54296875" style="96" customWidth="1"/>
    <col min="1286" max="1286" width="19.1796875" style="96" customWidth="1"/>
    <col min="1287" max="1536" width="15.54296875" style="96"/>
    <col min="1537" max="1537" width="5.453125" style="96" customWidth="1"/>
    <col min="1538" max="1538" width="25.453125" style="96" customWidth="1"/>
    <col min="1539" max="1541" width="15.54296875" style="96" customWidth="1"/>
    <col min="1542" max="1542" width="19.1796875" style="96" customWidth="1"/>
    <col min="1543" max="1792" width="15.54296875" style="96"/>
    <col min="1793" max="1793" width="5.453125" style="96" customWidth="1"/>
    <col min="1794" max="1794" width="25.453125" style="96" customWidth="1"/>
    <col min="1795" max="1797" width="15.54296875" style="96" customWidth="1"/>
    <col min="1798" max="1798" width="19.1796875" style="96" customWidth="1"/>
    <col min="1799" max="2048" width="15.54296875" style="96"/>
    <col min="2049" max="2049" width="5.453125" style="96" customWidth="1"/>
    <col min="2050" max="2050" width="25.453125" style="96" customWidth="1"/>
    <col min="2051" max="2053" width="15.54296875" style="96" customWidth="1"/>
    <col min="2054" max="2054" width="19.1796875" style="96" customWidth="1"/>
    <col min="2055" max="2304" width="15.54296875" style="96"/>
    <col min="2305" max="2305" width="5.453125" style="96" customWidth="1"/>
    <col min="2306" max="2306" width="25.453125" style="96" customWidth="1"/>
    <col min="2307" max="2309" width="15.54296875" style="96" customWidth="1"/>
    <col min="2310" max="2310" width="19.1796875" style="96" customWidth="1"/>
    <col min="2311" max="2560" width="15.54296875" style="96"/>
    <col min="2561" max="2561" width="5.453125" style="96" customWidth="1"/>
    <col min="2562" max="2562" width="25.453125" style="96" customWidth="1"/>
    <col min="2563" max="2565" width="15.54296875" style="96" customWidth="1"/>
    <col min="2566" max="2566" width="19.1796875" style="96" customWidth="1"/>
    <col min="2567" max="2816" width="15.54296875" style="96"/>
    <col min="2817" max="2817" width="5.453125" style="96" customWidth="1"/>
    <col min="2818" max="2818" width="25.453125" style="96" customWidth="1"/>
    <col min="2819" max="2821" width="15.54296875" style="96" customWidth="1"/>
    <col min="2822" max="2822" width="19.1796875" style="96" customWidth="1"/>
    <col min="2823" max="3072" width="15.54296875" style="96"/>
    <col min="3073" max="3073" width="5.453125" style="96" customWidth="1"/>
    <col min="3074" max="3074" width="25.453125" style="96" customWidth="1"/>
    <col min="3075" max="3077" width="15.54296875" style="96" customWidth="1"/>
    <col min="3078" max="3078" width="19.1796875" style="96" customWidth="1"/>
    <col min="3079" max="3328" width="15.54296875" style="96"/>
    <col min="3329" max="3329" width="5.453125" style="96" customWidth="1"/>
    <col min="3330" max="3330" width="25.453125" style="96" customWidth="1"/>
    <col min="3331" max="3333" width="15.54296875" style="96" customWidth="1"/>
    <col min="3334" max="3334" width="19.1796875" style="96" customWidth="1"/>
    <col min="3335" max="3584" width="15.54296875" style="96"/>
    <col min="3585" max="3585" width="5.453125" style="96" customWidth="1"/>
    <col min="3586" max="3586" width="25.453125" style="96" customWidth="1"/>
    <col min="3587" max="3589" width="15.54296875" style="96" customWidth="1"/>
    <col min="3590" max="3590" width="19.1796875" style="96" customWidth="1"/>
    <col min="3591" max="3840" width="15.54296875" style="96"/>
    <col min="3841" max="3841" width="5.453125" style="96" customWidth="1"/>
    <col min="3842" max="3842" width="25.453125" style="96" customWidth="1"/>
    <col min="3843" max="3845" width="15.54296875" style="96" customWidth="1"/>
    <col min="3846" max="3846" width="19.1796875" style="96" customWidth="1"/>
    <col min="3847" max="4096" width="15.54296875" style="96"/>
    <col min="4097" max="4097" width="5.453125" style="96" customWidth="1"/>
    <col min="4098" max="4098" width="25.453125" style="96" customWidth="1"/>
    <col min="4099" max="4101" width="15.54296875" style="96" customWidth="1"/>
    <col min="4102" max="4102" width="19.1796875" style="96" customWidth="1"/>
    <col min="4103" max="4352" width="15.54296875" style="96"/>
    <col min="4353" max="4353" width="5.453125" style="96" customWidth="1"/>
    <col min="4354" max="4354" width="25.453125" style="96" customWidth="1"/>
    <col min="4355" max="4357" width="15.54296875" style="96" customWidth="1"/>
    <col min="4358" max="4358" width="19.1796875" style="96" customWidth="1"/>
    <col min="4359" max="4608" width="15.54296875" style="96"/>
    <col min="4609" max="4609" width="5.453125" style="96" customWidth="1"/>
    <col min="4610" max="4610" width="25.453125" style="96" customWidth="1"/>
    <col min="4611" max="4613" width="15.54296875" style="96" customWidth="1"/>
    <col min="4614" max="4614" width="19.1796875" style="96" customWidth="1"/>
    <col min="4615" max="4864" width="15.54296875" style="96"/>
    <col min="4865" max="4865" width="5.453125" style="96" customWidth="1"/>
    <col min="4866" max="4866" width="25.453125" style="96" customWidth="1"/>
    <col min="4867" max="4869" width="15.54296875" style="96" customWidth="1"/>
    <col min="4870" max="4870" width="19.1796875" style="96" customWidth="1"/>
    <col min="4871" max="5120" width="15.54296875" style="96"/>
    <col min="5121" max="5121" width="5.453125" style="96" customWidth="1"/>
    <col min="5122" max="5122" width="25.453125" style="96" customWidth="1"/>
    <col min="5123" max="5125" width="15.54296875" style="96" customWidth="1"/>
    <col min="5126" max="5126" width="19.1796875" style="96" customWidth="1"/>
    <col min="5127" max="5376" width="15.54296875" style="96"/>
    <col min="5377" max="5377" width="5.453125" style="96" customWidth="1"/>
    <col min="5378" max="5378" width="25.453125" style="96" customWidth="1"/>
    <col min="5379" max="5381" width="15.54296875" style="96" customWidth="1"/>
    <col min="5382" max="5382" width="19.1796875" style="96" customWidth="1"/>
    <col min="5383" max="5632" width="15.54296875" style="96"/>
    <col min="5633" max="5633" width="5.453125" style="96" customWidth="1"/>
    <col min="5634" max="5634" width="25.453125" style="96" customWidth="1"/>
    <col min="5635" max="5637" width="15.54296875" style="96" customWidth="1"/>
    <col min="5638" max="5638" width="19.1796875" style="96" customWidth="1"/>
    <col min="5639" max="5888" width="15.54296875" style="96"/>
    <col min="5889" max="5889" width="5.453125" style="96" customWidth="1"/>
    <col min="5890" max="5890" width="25.453125" style="96" customWidth="1"/>
    <col min="5891" max="5893" width="15.54296875" style="96" customWidth="1"/>
    <col min="5894" max="5894" width="19.1796875" style="96" customWidth="1"/>
    <col min="5895" max="6144" width="15.54296875" style="96"/>
    <col min="6145" max="6145" width="5.453125" style="96" customWidth="1"/>
    <col min="6146" max="6146" width="25.453125" style="96" customWidth="1"/>
    <col min="6147" max="6149" width="15.54296875" style="96" customWidth="1"/>
    <col min="6150" max="6150" width="19.1796875" style="96" customWidth="1"/>
    <col min="6151" max="6400" width="15.54296875" style="96"/>
    <col min="6401" max="6401" width="5.453125" style="96" customWidth="1"/>
    <col min="6402" max="6402" width="25.453125" style="96" customWidth="1"/>
    <col min="6403" max="6405" width="15.54296875" style="96" customWidth="1"/>
    <col min="6406" max="6406" width="19.1796875" style="96" customWidth="1"/>
    <col min="6407" max="6656" width="15.54296875" style="96"/>
    <col min="6657" max="6657" width="5.453125" style="96" customWidth="1"/>
    <col min="6658" max="6658" width="25.453125" style="96" customWidth="1"/>
    <col min="6659" max="6661" width="15.54296875" style="96" customWidth="1"/>
    <col min="6662" max="6662" width="19.1796875" style="96" customWidth="1"/>
    <col min="6663" max="6912" width="15.54296875" style="96"/>
    <col min="6913" max="6913" width="5.453125" style="96" customWidth="1"/>
    <col min="6914" max="6914" width="25.453125" style="96" customWidth="1"/>
    <col min="6915" max="6917" width="15.54296875" style="96" customWidth="1"/>
    <col min="6918" max="6918" width="19.1796875" style="96" customWidth="1"/>
    <col min="6919" max="7168" width="15.54296875" style="96"/>
    <col min="7169" max="7169" width="5.453125" style="96" customWidth="1"/>
    <col min="7170" max="7170" width="25.453125" style="96" customWidth="1"/>
    <col min="7171" max="7173" width="15.54296875" style="96" customWidth="1"/>
    <col min="7174" max="7174" width="19.1796875" style="96" customWidth="1"/>
    <col min="7175" max="7424" width="15.54296875" style="96"/>
    <col min="7425" max="7425" width="5.453125" style="96" customWidth="1"/>
    <col min="7426" max="7426" width="25.453125" style="96" customWidth="1"/>
    <col min="7427" max="7429" width="15.54296875" style="96" customWidth="1"/>
    <col min="7430" max="7430" width="19.1796875" style="96" customWidth="1"/>
    <col min="7431" max="7680" width="15.54296875" style="96"/>
    <col min="7681" max="7681" width="5.453125" style="96" customWidth="1"/>
    <col min="7682" max="7682" width="25.453125" style="96" customWidth="1"/>
    <col min="7683" max="7685" width="15.54296875" style="96" customWidth="1"/>
    <col min="7686" max="7686" width="19.1796875" style="96" customWidth="1"/>
    <col min="7687" max="7936" width="15.54296875" style="96"/>
    <col min="7937" max="7937" width="5.453125" style="96" customWidth="1"/>
    <col min="7938" max="7938" width="25.453125" style="96" customWidth="1"/>
    <col min="7939" max="7941" width="15.54296875" style="96" customWidth="1"/>
    <col min="7942" max="7942" width="19.1796875" style="96" customWidth="1"/>
    <col min="7943" max="8192" width="15.54296875" style="96"/>
    <col min="8193" max="8193" width="5.453125" style="96" customWidth="1"/>
    <col min="8194" max="8194" width="25.453125" style="96" customWidth="1"/>
    <col min="8195" max="8197" width="15.54296875" style="96" customWidth="1"/>
    <col min="8198" max="8198" width="19.1796875" style="96" customWidth="1"/>
    <col min="8199" max="8448" width="15.54296875" style="96"/>
    <col min="8449" max="8449" width="5.453125" style="96" customWidth="1"/>
    <col min="8450" max="8450" width="25.453125" style="96" customWidth="1"/>
    <col min="8451" max="8453" width="15.54296875" style="96" customWidth="1"/>
    <col min="8454" max="8454" width="19.1796875" style="96" customWidth="1"/>
    <col min="8455" max="8704" width="15.54296875" style="96"/>
    <col min="8705" max="8705" width="5.453125" style="96" customWidth="1"/>
    <col min="8706" max="8706" width="25.453125" style="96" customWidth="1"/>
    <col min="8707" max="8709" width="15.54296875" style="96" customWidth="1"/>
    <col min="8710" max="8710" width="19.1796875" style="96" customWidth="1"/>
    <col min="8711" max="8960" width="15.54296875" style="96"/>
    <col min="8961" max="8961" width="5.453125" style="96" customWidth="1"/>
    <col min="8962" max="8962" width="25.453125" style="96" customWidth="1"/>
    <col min="8963" max="8965" width="15.54296875" style="96" customWidth="1"/>
    <col min="8966" max="8966" width="19.1796875" style="96" customWidth="1"/>
    <col min="8967" max="9216" width="15.54296875" style="96"/>
    <col min="9217" max="9217" width="5.453125" style="96" customWidth="1"/>
    <col min="9218" max="9218" width="25.453125" style="96" customWidth="1"/>
    <col min="9219" max="9221" width="15.54296875" style="96" customWidth="1"/>
    <col min="9222" max="9222" width="19.1796875" style="96" customWidth="1"/>
    <col min="9223" max="9472" width="15.54296875" style="96"/>
    <col min="9473" max="9473" width="5.453125" style="96" customWidth="1"/>
    <col min="9474" max="9474" width="25.453125" style="96" customWidth="1"/>
    <col min="9475" max="9477" width="15.54296875" style="96" customWidth="1"/>
    <col min="9478" max="9478" width="19.1796875" style="96" customWidth="1"/>
    <col min="9479" max="9728" width="15.54296875" style="96"/>
    <col min="9729" max="9729" width="5.453125" style="96" customWidth="1"/>
    <col min="9730" max="9730" width="25.453125" style="96" customWidth="1"/>
    <col min="9731" max="9733" width="15.54296875" style="96" customWidth="1"/>
    <col min="9734" max="9734" width="19.1796875" style="96" customWidth="1"/>
    <col min="9735" max="9984" width="15.54296875" style="96"/>
    <col min="9985" max="9985" width="5.453125" style="96" customWidth="1"/>
    <col min="9986" max="9986" width="25.453125" style="96" customWidth="1"/>
    <col min="9987" max="9989" width="15.54296875" style="96" customWidth="1"/>
    <col min="9990" max="9990" width="19.1796875" style="96" customWidth="1"/>
    <col min="9991" max="10240" width="15.54296875" style="96"/>
    <col min="10241" max="10241" width="5.453125" style="96" customWidth="1"/>
    <col min="10242" max="10242" width="25.453125" style="96" customWidth="1"/>
    <col min="10243" max="10245" width="15.54296875" style="96" customWidth="1"/>
    <col min="10246" max="10246" width="19.1796875" style="96" customWidth="1"/>
    <col min="10247" max="10496" width="15.54296875" style="96"/>
    <col min="10497" max="10497" width="5.453125" style="96" customWidth="1"/>
    <col min="10498" max="10498" width="25.453125" style="96" customWidth="1"/>
    <col min="10499" max="10501" width="15.54296875" style="96" customWidth="1"/>
    <col min="10502" max="10502" width="19.1796875" style="96" customWidth="1"/>
    <col min="10503" max="10752" width="15.54296875" style="96"/>
    <col min="10753" max="10753" width="5.453125" style="96" customWidth="1"/>
    <col min="10754" max="10754" width="25.453125" style="96" customWidth="1"/>
    <col min="10755" max="10757" width="15.54296875" style="96" customWidth="1"/>
    <col min="10758" max="10758" width="19.1796875" style="96" customWidth="1"/>
    <col min="10759" max="11008" width="15.54296875" style="96"/>
    <col min="11009" max="11009" width="5.453125" style="96" customWidth="1"/>
    <col min="11010" max="11010" width="25.453125" style="96" customWidth="1"/>
    <col min="11011" max="11013" width="15.54296875" style="96" customWidth="1"/>
    <col min="11014" max="11014" width="19.1796875" style="96" customWidth="1"/>
    <col min="11015" max="11264" width="15.54296875" style="96"/>
    <col min="11265" max="11265" width="5.453125" style="96" customWidth="1"/>
    <col min="11266" max="11266" width="25.453125" style="96" customWidth="1"/>
    <col min="11267" max="11269" width="15.54296875" style="96" customWidth="1"/>
    <col min="11270" max="11270" width="19.1796875" style="96" customWidth="1"/>
    <col min="11271" max="11520" width="15.54296875" style="96"/>
    <col min="11521" max="11521" width="5.453125" style="96" customWidth="1"/>
    <col min="11522" max="11522" width="25.453125" style="96" customWidth="1"/>
    <col min="11523" max="11525" width="15.54296875" style="96" customWidth="1"/>
    <col min="11526" max="11526" width="19.1796875" style="96" customWidth="1"/>
    <col min="11527" max="11776" width="15.54296875" style="96"/>
    <col min="11777" max="11777" width="5.453125" style="96" customWidth="1"/>
    <col min="11778" max="11778" width="25.453125" style="96" customWidth="1"/>
    <col min="11779" max="11781" width="15.54296875" style="96" customWidth="1"/>
    <col min="11782" max="11782" width="19.1796875" style="96" customWidth="1"/>
    <col min="11783" max="12032" width="15.54296875" style="96"/>
    <col min="12033" max="12033" width="5.453125" style="96" customWidth="1"/>
    <col min="12034" max="12034" width="25.453125" style="96" customWidth="1"/>
    <col min="12035" max="12037" width="15.54296875" style="96" customWidth="1"/>
    <col min="12038" max="12038" width="19.1796875" style="96" customWidth="1"/>
    <col min="12039" max="12288" width="15.54296875" style="96"/>
    <col min="12289" max="12289" width="5.453125" style="96" customWidth="1"/>
    <col min="12290" max="12290" width="25.453125" style="96" customWidth="1"/>
    <col min="12291" max="12293" width="15.54296875" style="96" customWidth="1"/>
    <col min="12294" max="12294" width="19.1796875" style="96" customWidth="1"/>
    <col min="12295" max="12544" width="15.54296875" style="96"/>
    <col min="12545" max="12545" width="5.453125" style="96" customWidth="1"/>
    <col min="12546" max="12546" width="25.453125" style="96" customWidth="1"/>
    <col min="12547" max="12549" width="15.54296875" style="96" customWidth="1"/>
    <col min="12550" max="12550" width="19.1796875" style="96" customWidth="1"/>
    <col min="12551" max="12800" width="15.54296875" style="96"/>
    <col min="12801" max="12801" width="5.453125" style="96" customWidth="1"/>
    <col min="12802" max="12802" width="25.453125" style="96" customWidth="1"/>
    <col min="12803" max="12805" width="15.54296875" style="96" customWidth="1"/>
    <col min="12806" max="12806" width="19.1796875" style="96" customWidth="1"/>
    <col min="12807" max="13056" width="15.54296875" style="96"/>
    <col min="13057" max="13057" width="5.453125" style="96" customWidth="1"/>
    <col min="13058" max="13058" width="25.453125" style="96" customWidth="1"/>
    <col min="13059" max="13061" width="15.54296875" style="96" customWidth="1"/>
    <col min="13062" max="13062" width="19.1796875" style="96" customWidth="1"/>
    <col min="13063" max="13312" width="15.54296875" style="96"/>
    <col min="13313" max="13313" width="5.453125" style="96" customWidth="1"/>
    <col min="13314" max="13314" width="25.453125" style="96" customWidth="1"/>
    <col min="13315" max="13317" width="15.54296875" style="96" customWidth="1"/>
    <col min="13318" max="13318" width="19.1796875" style="96" customWidth="1"/>
    <col min="13319" max="13568" width="15.54296875" style="96"/>
    <col min="13569" max="13569" width="5.453125" style="96" customWidth="1"/>
    <col min="13570" max="13570" width="25.453125" style="96" customWidth="1"/>
    <col min="13571" max="13573" width="15.54296875" style="96" customWidth="1"/>
    <col min="13574" max="13574" width="19.1796875" style="96" customWidth="1"/>
    <col min="13575" max="13824" width="15.54296875" style="96"/>
    <col min="13825" max="13825" width="5.453125" style="96" customWidth="1"/>
    <col min="13826" max="13826" width="25.453125" style="96" customWidth="1"/>
    <col min="13827" max="13829" width="15.54296875" style="96" customWidth="1"/>
    <col min="13830" max="13830" width="19.1796875" style="96" customWidth="1"/>
    <col min="13831" max="14080" width="15.54296875" style="96"/>
    <col min="14081" max="14081" width="5.453125" style="96" customWidth="1"/>
    <col min="14082" max="14082" width="25.453125" style="96" customWidth="1"/>
    <col min="14083" max="14085" width="15.54296875" style="96" customWidth="1"/>
    <col min="14086" max="14086" width="19.1796875" style="96" customWidth="1"/>
    <col min="14087" max="14336" width="15.54296875" style="96"/>
    <col min="14337" max="14337" width="5.453125" style="96" customWidth="1"/>
    <col min="14338" max="14338" width="25.453125" style="96" customWidth="1"/>
    <col min="14339" max="14341" width="15.54296875" style="96" customWidth="1"/>
    <col min="14342" max="14342" width="19.1796875" style="96" customWidth="1"/>
    <col min="14343" max="14592" width="15.54296875" style="96"/>
    <col min="14593" max="14593" width="5.453125" style="96" customWidth="1"/>
    <col min="14594" max="14594" width="25.453125" style="96" customWidth="1"/>
    <col min="14595" max="14597" width="15.54296875" style="96" customWidth="1"/>
    <col min="14598" max="14598" width="19.1796875" style="96" customWidth="1"/>
    <col min="14599" max="14848" width="15.54296875" style="96"/>
    <col min="14849" max="14849" width="5.453125" style="96" customWidth="1"/>
    <col min="14850" max="14850" width="25.453125" style="96" customWidth="1"/>
    <col min="14851" max="14853" width="15.54296875" style="96" customWidth="1"/>
    <col min="14854" max="14854" width="19.1796875" style="96" customWidth="1"/>
    <col min="14855" max="15104" width="15.54296875" style="96"/>
    <col min="15105" max="15105" width="5.453125" style="96" customWidth="1"/>
    <col min="15106" max="15106" width="25.453125" style="96" customWidth="1"/>
    <col min="15107" max="15109" width="15.54296875" style="96" customWidth="1"/>
    <col min="15110" max="15110" width="19.1796875" style="96" customWidth="1"/>
    <col min="15111" max="15360" width="15.54296875" style="96"/>
    <col min="15361" max="15361" width="5.453125" style="96" customWidth="1"/>
    <col min="15362" max="15362" width="25.453125" style="96" customWidth="1"/>
    <col min="15363" max="15365" width="15.54296875" style="96" customWidth="1"/>
    <col min="15366" max="15366" width="19.1796875" style="96" customWidth="1"/>
    <col min="15367" max="15616" width="15.54296875" style="96"/>
    <col min="15617" max="15617" width="5.453125" style="96" customWidth="1"/>
    <col min="15618" max="15618" width="25.453125" style="96" customWidth="1"/>
    <col min="15619" max="15621" width="15.54296875" style="96" customWidth="1"/>
    <col min="15622" max="15622" width="19.1796875" style="96" customWidth="1"/>
    <col min="15623" max="15872" width="15.54296875" style="96"/>
    <col min="15873" max="15873" width="5.453125" style="96" customWidth="1"/>
    <col min="15874" max="15874" width="25.453125" style="96" customWidth="1"/>
    <col min="15875" max="15877" width="15.54296875" style="96" customWidth="1"/>
    <col min="15878" max="15878" width="19.1796875" style="96" customWidth="1"/>
    <col min="15879" max="16128" width="15.54296875" style="96"/>
    <col min="16129" max="16129" width="5.453125" style="96" customWidth="1"/>
    <col min="16130" max="16130" width="25.453125" style="96" customWidth="1"/>
    <col min="16131" max="16133" width="15.54296875" style="96" customWidth="1"/>
    <col min="16134" max="16134" width="19.1796875" style="96" customWidth="1"/>
    <col min="16135" max="16384" width="15.54296875" style="96"/>
  </cols>
  <sheetData>
    <row r="1" spans="1:17" x14ac:dyDescent="0.35">
      <c r="A1" s="205" t="s">
        <v>110</v>
      </c>
      <c r="B1" s="205"/>
      <c r="C1" s="205"/>
      <c r="D1" s="205"/>
      <c r="E1" s="205"/>
      <c r="F1" s="205"/>
      <c r="G1" s="205"/>
      <c r="H1" s="205"/>
      <c r="I1" s="205"/>
      <c r="J1" s="205"/>
      <c r="K1" s="205"/>
      <c r="L1" s="205"/>
      <c r="M1" s="205"/>
      <c r="N1" s="205"/>
    </row>
    <row r="2" spans="1:17" ht="25.5" customHeight="1" x14ac:dyDescent="0.35">
      <c r="B2" s="98" t="s">
        <v>86</v>
      </c>
      <c r="C2" s="216"/>
      <c r="D2" s="217"/>
      <c r="E2" s="99" t="s">
        <v>116</v>
      </c>
      <c r="F2" s="210"/>
      <c r="G2" s="218"/>
      <c r="H2" s="219"/>
      <c r="I2" s="100"/>
      <c r="J2" s="160" t="s">
        <v>0</v>
      </c>
      <c r="K2" s="142" t="str">
        <f>IF(SUM(C12:C21)=0," ",IF('Margin and Overhead'!D19=0,'Margin and Overhead'!D23,'Margin and Overhead'!D19))</f>
        <v xml:space="preserve"> </v>
      </c>
    </row>
    <row r="3" spans="1:17" ht="30" customHeight="1" x14ac:dyDescent="0.35">
      <c r="B3" s="102" t="s">
        <v>111</v>
      </c>
      <c r="C3" s="220"/>
      <c r="D3" s="221"/>
      <c r="E3" s="103" t="s">
        <v>115</v>
      </c>
      <c r="F3" s="210"/>
      <c r="G3" s="211"/>
      <c r="H3" s="212"/>
      <c r="I3" s="104"/>
      <c r="J3" s="160" t="s">
        <v>1</v>
      </c>
      <c r="K3" s="143" t="str">
        <f>IF(SUM(C12:C21)=0," ",'Margin and Overhead'!E8)</f>
        <v xml:space="preserve"> </v>
      </c>
      <c r="Q3" s="105"/>
    </row>
    <row r="4" spans="1:17" s="102" customFormat="1" ht="29.5" customHeight="1" x14ac:dyDescent="0.35">
      <c r="B4" s="102" t="s">
        <v>119</v>
      </c>
      <c r="C4" s="187"/>
      <c r="D4" s="188"/>
      <c r="E4" s="96" t="s">
        <v>117</v>
      </c>
      <c r="F4" s="213"/>
      <c r="G4" s="214"/>
      <c r="H4" s="215"/>
      <c r="I4" s="101"/>
      <c r="J4" s="106" t="s">
        <v>122</v>
      </c>
      <c r="K4" s="141"/>
      <c r="L4" s="104"/>
      <c r="O4" s="103"/>
    </row>
    <row r="5" spans="1:17" s="102" customFormat="1" ht="29.5" customHeight="1" thickBot="1" x14ac:dyDescent="0.4">
      <c r="C5" s="158"/>
      <c r="D5" s="176"/>
      <c r="E5" s="96"/>
      <c r="F5" s="156"/>
      <c r="G5" s="156"/>
      <c r="H5" s="156"/>
      <c r="J5" s="107" t="s">
        <v>123</v>
      </c>
      <c r="K5" s="141"/>
      <c r="L5" s="104"/>
      <c r="O5" s="103"/>
    </row>
    <row r="6" spans="1:17" s="102" customFormat="1" ht="28.5" customHeight="1" x14ac:dyDescent="0.35">
      <c r="A6" s="103"/>
      <c r="B6" s="203" t="s">
        <v>129</v>
      </c>
      <c r="C6" s="163" t="s">
        <v>124</v>
      </c>
      <c r="D6" s="163" t="s">
        <v>125</v>
      </c>
      <c r="E6" s="163" t="s">
        <v>126</v>
      </c>
      <c r="F6" s="164" t="s">
        <v>130</v>
      </c>
      <c r="G6" s="154"/>
      <c r="H6" s="154"/>
      <c r="L6" s="104"/>
      <c r="O6" s="103"/>
    </row>
    <row r="7" spans="1:17" ht="29" customHeight="1" thickBot="1" x14ac:dyDescent="0.4">
      <c r="A7" s="161"/>
      <c r="B7" s="204"/>
      <c r="C7" s="165" t="s">
        <v>127</v>
      </c>
      <c r="D7" s="165" t="s">
        <v>1</v>
      </c>
      <c r="E7" s="165" t="s">
        <v>128</v>
      </c>
      <c r="F7" s="181" t="s">
        <v>157</v>
      </c>
      <c r="G7" s="155"/>
      <c r="H7" s="155"/>
    </row>
    <row r="8" spans="1:17" ht="43" customHeight="1" thickBot="1" x14ac:dyDescent="0.4">
      <c r="A8" s="161"/>
      <c r="B8" s="162" t="s">
        <v>133</v>
      </c>
      <c r="C8" s="166" t="s">
        <v>134</v>
      </c>
      <c r="D8" s="167" t="s">
        <v>131</v>
      </c>
      <c r="E8" s="168" t="s">
        <v>132</v>
      </c>
      <c r="F8" s="169"/>
      <c r="G8" s="155"/>
      <c r="H8" s="155"/>
    </row>
    <row r="9" spans="1:17" ht="20" customHeight="1" thickBot="1" x14ac:dyDescent="0.4">
      <c r="B9" s="96" t="s">
        <v>164</v>
      </c>
      <c r="C9" s="159"/>
      <c r="D9" s="177"/>
      <c r="E9" s="177"/>
      <c r="F9" s="157"/>
      <c r="G9" s="155"/>
      <c r="H9" s="155"/>
    </row>
    <row r="10" spans="1:17" ht="16" customHeight="1" x14ac:dyDescent="0.35">
      <c r="B10" s="203" t="s">
        <v>58</v>
      </c>
      <c r="C10" s="196" t="s">
        <v>2</v>
      </c>
      <c r="D10" s="196" t="s">
        <v>4</v>
      </c>
      <c r="E10" s="196" t="s">
        <v>5</v>
      </c>
      <c r="F10" s="196" t="s">
        <v>3</v>
      </c>
      <c r="G10" s="196" t="s">
        <v>85</v>
      </c>
      <c r="H10" s="196" t="s">
        <v>91</v>
      </c>
      <c r="I10" s="190" t="s">
        <v>6</v>
      </c>
      <c r="J10" s="190" t="s">
        <v>69</v>
      </c>
      <c r="K10" s="190" t="s">
        <v>70</v>
      </c>
      <c r="L10" s="96"/>
    </row>
    <row r="11" spans="1:17" ht="29.5" customHeight="1" thickBot="1" x14ac:dyDescent="0.4">
      <c r="B11" s="209"/>
      <c r="C11" s="207"/>
      <c r="D11" s="207"/>
      <c r="E11" s="207"/>
      <c r="F11" s="208"/>
      <c r="G11" s="197"/>
      <c r="H11" s="197"/>
      <c r="I11" s="192"/>
      <c r="J11" s="191"/>
      <c r="K11" s="192"/>
      <c r="L11" s="96"/>
    </row>
    <row r="12" spans="1:17" ht="16" customHeight="1" x14ac:dyDescent="0.35">
      <c r="A12" s="102">
        <v>1</v>
      </c>
      <c r="B12" s="59"/>
      <c r="C12" s="144"/>
      <c r="D12" s="178" t="str">
        <f>IF(C12=0," ",$K$4)</f>
        <v xml:space="preserve"> </v>
      </c>
      <c r="E12" s="145" t="str">
        <f t="shared" ref="E12:E21" si="0">IF(C12=0," ",$K$5)</f>
        <v xml:space="preserve"> </v>
      </c>
      <c r="F12" s="108" t="str">
        <f>IF(C12=0,"",0.0765)</f>
        <v/>
      </c>
      <c r="G12" s="109" t="str">
        <f t="shared" ref="G12:G21" si="1">IF(C12=0," ",SUM($K$26:$K$33))</f>
        <v xml:space="preserve"> </v>
      </c>
      <c r="H12" s="110" t="str">
        <f t="shared" ref="H12:H21" si="2">IF(C12=0," ",IF(SUM($C$12:$C$21)=0,0,SUM($L$28:$L$34)))</f>
        <v xml:space="preserve"> </v>
      </c>
      <c r="I12" s="111" t="str">
        <f>IF(C12=0," ",(C12+(C12*(D12+E12+F12+G12)))+H12)</f>
        <v xml:space="preserve"> </v>
      </c>
      <c r="J12" s="112" t="str">
        <f>IF(C12=0," ",(I12+($K$2*I12))+($K$3*(I12+($K$2*I12))))</f>
        <v xml:space="preserve"> </v>
      </c>
      <c r="K12" s="112" t="str">
        <f t="shared" ref="K12:K21" si="3">IF(C12=0," ",(((((C12+(C12*(F12+D12+E12)))*1.5)+H12)*(1+$K$2))*(1+$K$3)))</f>
        <v xml:space="preserve"> </v>
      </c>
      <c r="L12" s="96"/>
    </row>
    <row r="13" spans="1:17" ht="16" customHeight="1" x14ac:dyDescent="0.35">
      <c r="A13" s="102">
        <v>2</v>
      </c>
      <c r="B13" s="60"/>
      <c r="C13" s="146"/>
      <c r="D13" s="179" t="str">
        <f t="shared" ref="D13:D21" si="4">IF(C13=0," ",$K$4)</f>
        <v xml:space="preserve"> </v>
      </c>
      <c r="E13" s="147" t="str">
        <f t="shared" si="0"/>
        <v xml:space="preserve"> </v>
      </c>
      <c r="F13" s="113" t="str">
        <f t="shared" ref="F13:F21" si="5">IF(C13=0,"",0.0765)</f>
        <v/>
      </c>
      <c r="G13" s="114" t="str">
        <f t="shared" si="1"/>
        <v xml:space="preserve"> </v>
      </c>
      <c r="H13" s="110" t="str">
        <f t="shared" si="2"/>
        <v xml:space="preserve"> </v>
      </c>
      <c r="I13" s="115" t="str">
        <f t="shared" ref="I13:I21" si="6">IF(C13=0," ",(C13+(C13*(D13+E13+F13+G13)))+H13)</f>
        <v xml:space="preserve"> </v>
      </c>
      <c r="J13" s="116" t="str">
        <f t="shared" ref="J13:J21" si="7">IF(C13=0," ",(I13+($K$2*I13))+($K$3*(I13+($K$2*I13))))</f>
        <v xml:space="preserve"> </v>
      </c>
      <c r="K13" s="116" t="str">
        <f t="shared" si="3"/>
        <v xml:space="preserve"> </v>
      </c>
      <c r="L13" s="96"/>
    </row>
    <row r="14" spans="1:17" ht="16" customHeight="1" x14ac:dyDescent="0.35">
      <c r="A14" s="102">
        <v>3</v>
      </c>
      <c r="B14" s="60"/>
      <c r="C14" s="146"/>
      <c r="D14" s="179" t="str">
        <f t="shared" si="4"/>
        <v xml:space="preserve"> </v>
      </c>
      <c r="E14" s="147" t="str">
        <f t="shared" si="0"/>
        <v xml:space="preserve"> </v>
      </c>
      <c r="F14" s="113" t="str">
        <f t="shared" si="5"/>
        <v/>
      </c>
      <c r="G14" s="114" t="str">
        <f t="shared" si="1"/>
        <v xml:space="preserve"> </v>
      </c>
      <c r="H14" s="110" t="str">
        <f t="shared" si="2"/>
        <v xml:space="preserve"> </v>
      </c>
      <c r="I14" s="115" t="str">
        <f t="shared" si="6"/>
        <v xml:space="preserve"> </v>
      </c>
      <c r="J14" s="116" t="str">
        <f t="shared" si="7"/>
        <v xml:space="preserve"> </v>
      </c>
      <c r="K14" s="116" t="str">
        <f t="shared" si="3"/>
        <v xml:space="preserve"> </v>
      </c>
      <c r="L14" s="96"/>
    </row>
    <row r="15" spans="1:17" ht="16" customHeight="1" x14ac:dyDescent="0.35">
      <c r="A15" s="102">
        <v>4</v>
      </c>
      <c r="B15" s="60"/>
      <c r="C15" s="146"/>
      <c r="D15" s="179" t="str">
        <f t="shared" si="4"/>
        <v xml:space="preserve"> </v>
      </c>
      <c r="E15" s="147" t="str">
        <f t="shared" si="0"/>
        <v xml:space="preserve"> </v>
      </c>
      <c r="F15" s="113" t="str">
        <f t="shared" si="5"/>
        <v/>
      </c>
      <c r="G15" s="114" t="str">
        <f t="shared" si="1"/>
        <v xml:space="preserve"> </v>
      </c>
      <c r="H15" s="110" t="str">
        <f t="shared" si="2"/>
        <v xml:space="preserve"> </v>
      </c>
      <c r="I15" s="115" t="str">
        <f t="shared" si="6"/>
        <v xml:space="preserve"> </v>
      </c>
      <c r="J15" s="116" t="str">
        <f t="shared" si="7"/>
        <v xml:space="preserve"> </v>
      </c>
      <c r="K15" s="116" t="str">
        <f t="shared" si="3"/>
        <v xml:space="preserve"> </v>
      </c>
      <c r="L15" s="96"/>
    </row>
    <row r="16" spans="1:17" ht="16" customHeight="1" thickBot="1" x14ac:dyDescent="0.4">
      <c r="A16" s="102">
        <v>5</v>
      </c>
      <c r="B16" s="58"/>
      <c r="C16" s="148"/>
      <c r="D16" s="180" t="str">
        <f t="shared" si="4"/>
        <v xml:space="preserve"> </v>
      </c>
      <c r="E16" s="149" t="str">
        <f t="shared" si="0"/>
        <v xml:space="preserve"> </v>
      </c>
      <c r="F16" s="117" t="str">
        <f t="shared" si="5"/>
        <v/>
      </c>
      <c r="G16" s="118" t="str">
        <f t="shared" si="1"/>
        <v xml:space="preserve"> </v>
      </c>
      <c r="H16" s="119" t="str">
        <f t="shared" si="2"/>
        <v xml:space="preserve"> </v>
      </c>
      <c r="I16" s="120" t="str">
        <f t="shared" si="6"/>
        <v xml:space="preserve"> </v>
      </c>
      <c r="J16" s="121" t="str">
        <f t="shared" si="7"/>
        <v xml:space="preserve"> </v>
      </c>
      <c r="K16" s="121" t="str">
        <f t="shared" si="3"/>
        <v xml:space="preserve"> </v>
      </c>
      <c r="L16" s="96"/>
    </row>
    <row r="17" spans="1:12" ht="16" customHeight="1" x14ac:dyDescent="0.35">
      <c r="A17" s="102">
        <v>6</v>
      </c>
      <c r="B17" s="59"/>
      <c r="C17" s="144"/>
      <c r="D17" s="178" t="str">
        <f t="shared" si="4"/>
        <v xml:space="preserve"> </v>
      </c>
      <c r="E17" s="145" t="str">
        <f t="shared" si="0"/>
        <v xml:space="preserve"> </v>
      </c>
      <c r="F17" s="108" t="str">
        <f t="shared" si="5"/>
        <v/>
      </c>
      <c r="G17" s="109" t="str">
        <f t="shared" si="1"/>
        <v xml:space="preserve"> </v>
      </c>
      <c r="H17" s="122" t="str">
        <f t="shared" si="2"/>
        <v xml:space="preserve"> </v>
      </c>
      <c r="I17" s="123" t="str">
        <f t="shared" si="6"/>
        <v xml:space="preserve"> </v>
      </c>
      <c r="J17" s="112" t="str">
        <f t="shared" si="7"/>
        <v xml:space="preserve"> </v>
      </c>
      <c r="K17" s="112" t="str">
        <f t="shared" si="3"/>
        <v xml:space="preserve"> </v>
      </c>
      <c r="L17" s="96"/>
    </row>
    <row r="18" spans="1:12" ht="16" customHeight="1" x14ac:dyDescent="0.35">
      <c r="A18" s="102">
        <v>7</v>
      </c>
      <c r="B18" s="60"/>
      <c r="C18" s="146"/>
      <c r="D18" s="179" t="str">
        <f t="shared" si="4"/>
        <v xml:space="preserve"> </v>
      </c>
      <c r="E18" s="147" t="str">
        <f t="shared" si="0"/>
        <v xml:space="preserve"> </v>
      </c>
      <c r="F18" s="113" t="str">
        <f t="shared" si="5"/>
        <v/>
      </c>
      <c r="G18" s="114" t="str">
        <f t="shared" si="1"/>
        <v xml:space="preserve"> </v>
      </c>
      <c r="H18" s="110" t="str">
        <f t="shared" si="2"/>
        <v xml:space="preserve"> </v>
      </c>
      <c r="I18" s="115" t="str">
        <f t="shared" si="6"/>
        <v xml:space="preserve"> </v>
      </c>
      <c r="J18" s="116" t="str">
        <f t="shared" si="7"/>
        <v xml:space="preserve"> </v>
      </c>
      <c r="K18" s="116" t="str">
        <f t="shared" si="3"/>
        <v xml:space="preserve"> </v>
      </c>
      <c r="L18" s="96"/>
    </row>
    <row r="19" spans="1:12" ht="16" customHeight="1" x14ac:dyDescent="0.35">
      <c r="A19" s="102">
        <v>8</v>
      </c>
      <c r="B19" s="60"/>
      <c r="C19" s="146"/>
      <c r="D19" s="179" t="str">
        <f t="shared" si="4"/>
        <v xml:space="preserve"> </v>
      </c>
      <c r="E19" s="147" t="str">
        <f t="shared" si="0"/>
        <v xml:space="preserve"> </v>
      </c>
      <c r="F19" s="113" t="str">
        <f t="shared" si="5"/>
        <v/>
      </c>
      <c r="G19" s="114" t="str">
        <f t="shared" si="1"/>
        <v xml:space="preserve"> </v>
      </c>
      <c r="H19" s="110" t="str">
        <f t="shared" si="2"/>
        <v xml:space="preserve"> </v>
      </c>
      <c r="I19" s="115" t="str">
        <f t="shared" si="6"/>
        <v xml:space="preserve"> </v>
      </c>
      <c r="J19" s="116" t="str">
        <f t="shared" si="7"/>
        <v xml:space="preserve"> </v>
      </c>
      <c r="K19" s="116" t="str">
        <f t="shared" si="3"/>
        <v xml:space="preserve"> </v>
      </c>
      <c r="L19" s="96"/>
    </row>
    <row r="20" spans="1:12" ht="16" customHeight="1" x14ac:dyDescent="0.35">
      <c r="A20" s="102">
        <v>9</v>
      </c>
      <c r="B20" s="60"/>
      <c r="C20" s="146"/>
      <c r="D20" s="179" t="str">
        <f t="shared" si="4"/>
        <v xml:space="preserve"> </v>
      </c>
      <c r="E20" s="147" t="str">
        <f t="shared" si="0"/>
        <v xml:space="preserve"> </v>
      </c>
      <c r="F20" s="113" t="str">
        <f t="shared" si="5"/>
        <v/>
      </c>
      <c r="G20" s="114" t="str">
        <f t="shared" si="1"/>
        <v xml:space="preserve"> </v>
      </c>
      <c r="H20" s="110" t="str">
        <f t="shared" si="2"/>
        <v xml:space="preserve"> </v>
      </c>
      <c r="I20" s="115" t="str">
        <f t="shared" si="6"/>
        <v xml:space="preserve"> </v>
      </c>
      <c r="J20" s="116" t="str">
        <f t="shared" si="7"/>
        <v xml:space="preserve"> </v>
      </c>
      <c r="K20" s="116" t="str">
        <f t="shared" si="3"/>
        <v xml:space="preserve"> </v>
      </c>
      <c r="L20" s="96"/>
    </row>
    <row r="21" spans="1:12" ht="16" customHeight="1" thickBot="1" x14ac:dyDescent="0.4">
      <c r="A21" s="102">
        <v>10</v>
      </c>
      <c r="B21" s="58"/>
      <c r="C21" s="148"/>
      <c r="D21" s="180" t="str">
        <f t="shared" si="4"/>
        <v xml:space="preserve"> </v>
      </c>
      <c r="E21" s="149" t="str">
        <f t="shared" si="0"/>
        <v xml:space="preserve"> </v>
      </c>
      <c r="F21" s="117" t="str">
        <f t="shared" si="5"/>
        <v/>
      </c>
      <c r="G21" s="118" t="str">
        <f t="shared" si="1"/>
        <v xml:space="preserve"> </v>
      </c>
      <c r="H21" s="119" t="str">
        <f t="shared" si="2"/>
        <v xml:space="preserve"> </v>
      </c>
      <c r="I21" s="120" t="str">
        <f t="shared" si="6"/>
        <v xml:space="preserve"> </v>
      </c>
      <c r="J21" s="121" t="str">
        <f t="shared" si="7"/>
        <v xml:space="preserve"> </v>
      </c>
      <c r="K21" s="121" t="str">
        <f t="shared" si="3"/>
        <v xml:space="preserve"> </v>
      </c>
      <c r="L21" s="96"/>
    </row>
    <row r="22" spans="1:12" x14ac:dyDescent="0.35">
      <c r="B22" s="150" t="s">
        <v>7</v>
      </c>
      <c r="C22" s="206" t="s">
        <v>74</v>
      </c>
      <c r="D22" s="206"/>
      <c r="E22" s="151" t="s">
        <v>163</v>
      </c>
      <c r="F22" s="124"/>
      <c r="G22" s="124"/>
      <c r="H22" s="125"/>
      <c r="I22" s="32"/>
      <c r="J22" s="32"/>
      <c r="K22" s="126"/>
      <c r="L22" s="127"/>
    </row>
    <row r="23" spans="1:12" ht="16" thickBot="1" x14ac:dyDescent="0.4">
      <c r="C23" s="128"/>
      <c r="H23" s="129"/>
      <c r="I23" s="130"/>
      <c r="J23" s="130"/>
      <c r="K23" s="129"/>
      <c r="L23" s="32"/>
    </row>
    <row r="24" spans="1:12" x14ac:dyDescent="0.35">
      <c r="B24" s="195" t="s">
        <v>114</v>
      </c>
      <c r="C24" s="195"/>
      <c r="D24" s="195"/>
      <c r="E24" s="195"/>
      <c r="F24" s="195"/>
      <c r="G24" s="195"/>
      <c r="H24" s="195"/>
      <c r="I24" s="195"/>
      <c r="J24" s="198" t="s">
        <v>8</v>
      </c>
      <c r="K24" s="199"/>
      <c r="L24" s="200"/>
    </row>
    <row r="25" spans="1:12" ht="31" x14ac:dyDescent="0.35">
      <c r="A25" s="131"/>
      <c r="B25" s="132" t="s">
        <v>9</v>
      </c>
      <c r="C25" s="194" t="s">
        <v>82</v>
      </c>
      <c r="D25" s="194"/>
      <c r="E25" s="194"/>
      <c r="F25" s="194"/>
      <c r="G25" s="194"/>
      <c r="H25" s="194"/>
      <c r="I25" s="194"/>
      <c r="J25" s="133" t="s">
        <v>83</v>
      </c>
      <c r="K25" s="134" t="s">
        <v>84</v>
      </c>
      <c r="L25" s="135" t="s">
        <v>91</v>
      </c>
    </row>
    <row r="26" spans="1:12" x14ac:dyDescent="0.35">
      <c r="A26" s="131"/>
      <c r="B26" s="132" t="s">
        <v>10</v>
      </c>
      <c r="C26" s="194" t="s">
        <v>81</v>
      </c>
      <c r="D26" s="194"/>
      <c r="E26" s="194"/>
      <c r="F26" s="194"/>
      <c r="G26" s="194"/>
      <c r="H26" s="194"/>
      <c r="I26" s="194"/>
      <c r="J26" s="152" t="str">
        <f>IF(SUM($C$12:$C$21)=0," ","Paid Leave Oregon")</f>
        <v xml:space="preserve"> </v>
      </c>
      <c r="K26" s="173" t="str">
        <f>IF(SUM($C$12:$C$21)=0," ",0.4%)</f>
        <v xml:space="preserve"> </v>
      </c>
      <c r="L26" s="136"/>
    </row>
    <row r="27" spans="1:12" x14ac:dyDescent="0.35">
      <c r="A27" s="131"/>
      <c r="B27" s="132" t="s">
        <v>11</v>
      </c>
      <c r="C27" s="194" t="s">
        <v>80</v>
      </c>
      <c r="D27" s="194"/>
      <c r="E27" s="194"/>
      <c r="F27" s="194"/>
      <c r="G27" s="194"/>
      <c r="H27" s="194"/>
      <c r="I27" s="194"/>
      <c r="J27" s="152" t="str">
        <f>IF(SUM($C$12:$C$21)=0," ","Sick Leave Oregon")</f>
        <v xml:space="preserve"> </v>
      </c>
      <c r="K27" s="173" t="str">
        <f>IF(SUM($C$12:$C$21)=0," ",3.33%)</f>
        <v xml:space="preserve"> </v>
      </c>
      <c r="L27" s="136"/>
    </row>
    <row r="28" spans="1:12" x14ac:dyDescent="0.35">
      <c r="A28" s="131"/>
      <c r="B28" s="132" t="s">
        <v>92</v>
      </c>
      <c r="C28" s="194" t="s">
        <v>90</v>
      </c>
      <c r="D28" s="194"/>
      <c r="E28" s="194"/>
      <c r="F28" s="194"/>
      <c r="G28" s="194"/>
      <c r="H28" s="194"/>
      <c r="I28" s="194"/>
      <c r="J28" s="153"/>
      <c r="K28" s="172"/>
      <c r="L28" s="45"/>
    </row>
    <row r="29" spans="1:12" x14ac:dyDescent="0.35">
      <c r="A29" s="131"/>
      <c r="B29" s="132" t="s">
        <v>93</v>
      </c>
      <c r="C29" s="194" t="s">
        <v>94</v>
      </c>
      <c r="D29" s="201"/>
      <c r="E29" s="201"/>
      <c r="F29" s="201"/>
      <c r="G29" s="201"/>
      <c r="H29" s="201"/>
      <c r="I29" s="202"/>
      <c r="J29" s="153"/>
      <c r="K29" s="172"/>
      <c r="L29" s="45"/>
    </row>
    <row r="30" spans="1:12" x14ac:dyDescent="0.35">
      <c r="A30" s="131"/>
      <c r="B30" s="132" t="s">
        <v>12</v>
      </c>
      <c r="C30" s="194" t="s">
        <v>75</v>
      </c>
      <c r="D30" s="194"/>
      <c r="E30" s="194"/>
      <c r="F30" s="194"/>
      <c r="G30" s="194"/>
      <c r="H30" s="194"/>
      <c r="I30" s="194"/>
      <c r="J30" s="153"/>
      <c r="K30" s="172"/>
      <c r="L30" s="45"/>
    </row>
    <row r="31" spans="1:12" x14ac:dyDescent="0.35">
      <c r="A31" s="131"/>
      <c r="B31" s="132" t="s">
        <v>13</v>
      </c>
      <c r="C31" s="194" t="s">
        <v>89</v>
      </c>
      <c r="D31" s="194"/>
      <c r="E31" s="194"/>
      <c r="F31" s="194"/>
      <c r="G31" s="194"/>
      <c r="H31" s="194"/>
      <c r="I31" s="194"/>
      <c r="J31" s="153"/>
      <c r="K31" s="172"/>
      <c r="L31" s="45"/>
    </row>
    <row r="32" spans="1:12" x14ac:dyDescent="0.35">
      <c r="A32" s="131"/>
      <c r="B32" s="132" t="s">
        <v>71</v>
      </c>
      <c r="C32" s="194" t="s">
        <v>79</v>
      </c>
      <c r="D32" s="194"/>
      <c r="E32" s="194"/>
      <c r="F32" s="194"/>
      <c r="G32" s="194"/>
      <c r="H32" s="194"/>
      <c r="I32" s="194"/>
      <c r="J32" s="153"/>
      <c r="K32" s="27"/>
      <c r="L32" s="45"/>
    </row>
    <row r="33" spans="1:12" x14ac:dyDescent="0.35">
      <c r="A33" s="131"/>
      <c r="B33" s="132" t="s">
        <v>12</v>
      </c>
      <c r="C33" s="194" t="s">
        <v>78</v>
      </c>
      <c r="D33" s="194"/>
      <c r="E33" s="194"/>
      <c r="F33" s="194"/>
      <c r="G33" s="194"/>
      <c r="H33" s="194"/>
      <c r="I33" s="194"/>
      <c r="J33" s="153"/>
      <c r="K33" s="27"/>
      <c r="L33" s="45"/>
    </row>
    <row r="34" spans="1:12" ht="16" thickBot="1" x14ac:dyDescent="0.4">
      <c r="A34" s="131"/>
      <c r="B34" s="132" t="s">
        <v>76</v>
      </c>
      <c r="C34" s="193" t="s">
        <v>77</v>
      </c>
      <c r="D34" s="193"/>
      <c r="E34" s="193"/>
      <c r="F34" s="193"/>
      <c r="G34" s="193"/>
      <c r="H34" s="193"/>
      <c r="I34" s="193"/>
      <c r="J34" s="33"/>
      <c r="K34" s="47"/>
      <c r="L34" s="46"/>
    </row>
    <row r="35" spans="1:12" x14ac:dyDescent="0.35">
      <c r="A35" s="131"/>
      <c r="B35" s="132"/>
      <c r="C35" s="189"/>
      <c r="D35" s="182"/>
      <c r="E35" s="182"/>
      <c r="F35" s="182"/>
      <c r="G35" s="182"/>
      <c r="H35" s="182"/>
      <c r="I35" s="182"/>
      <c r="J35" s="137"/>
      <c r="K35" s="129"/>
    </row>
    <row r="36" spans="1:12" x14ac:dyDescent="0.35">
      <c r="A36" s="131"/>
      <c r="J36" s="137"/>
      <c r="K36" s="129"/>
    </row>
    <row r="37" spans="1:12" x14ac:dyDescent="0.35">
      <c r="A37" s="131"/>
      <c r="J37" s="137"/>
      <c r="K37" s="129"/>
    </row>
    <row r="38" spans="1:12" x14ac:dyDescent="0.35">
      <c r="A38" s="131"/>
      <c r="J38" s="137"/>
      <c r="K38" s="129"/>
    </row>
    <row r="39" spans="1:12" x14ac:dyDescent="0.35">
      <c r="J39" s="137"/>
      <c r="K39" s="129"/>
    </row>
    <row r="40" spans="1:12" x14ac:dyDescent="0.35">
      <c r="J40" s="137"/>
      <c r="K40" s="129"/>
    </row>
    <row r="41" spans="1:12" x14ac:dyDescent="0.35">
      <c r="J41" s="137"/>
    </row>
    <row r="42" spans="1:12" x14ac:dyDescent="0.35">
      <c r="J42" s="137"/>
    </row>
    <row r="44" spans="1:12" x14ac:dyDescent="0.35">
      <c r="G44" s="138"/>
      <c r="I44" s="139"/>
    </row>
    <row r="45" spans="1:12" x14ac:dyDescent="0.35">
      <c r="I45" s="139"/>
    </row>
    <row r="46" spans="1:12" x14ac:dyDescent="0.35">
      <c r="I46" s="32"/>
    </row>
    <row r="52" spans="10:11" x14ac:dyDescent="0.35">
      <c r="J52" s="139"/>
      <c r="K52" s="140"/>
    </row>
    <row r="53" spans="10:11" x14ac:dyDescent="0.35">
      <c r="J53" s="139"/>
      <c r="K53" s="140"/>
    </row>
    <row r="54" spans="10:11" x14ac:dyDescent="0.35">
      <c r="J54" s="32"/>
      <c r="K54" s="125"/>
    </row>
  </sheetData>
  <sheetProtection algorithmName="SHA-512" hashValue="C2UrZx1r3yg+B4LkTHGsnYodC2hoh+5+ojYhW2LGpd+OhgvgQGcvmgWHaRLvAvzhJ60AQGswlnxMRCl1MJOZsg==" saltValue="lzTG2G1ZKELsHrcoVhoj2w==" spinCount="100000" sheet="1" objects="1" scenarios="1"/>
  <mergeCells count="32">
    <mergeCell ref="B6:B7"/>
    <mergeCell ref="A1:N1"/>
    <mergeCell ref="C26:I26"/>
    <mergeCell ref="C22:D22"/>
    <mergeCell ref="C10:C11"/>
    <mergeCell ref="F10:F11"/>
    <mergeCell ref="D10:D11"/>
    <mergeCell ref="E10:E11"/>
    <mergeCell ref="I10:I11"/>
    <mergeCell ref="B10:B11"/>
    <mergeCell ref="F3:H3"/>
    <mergeCell ref="F4:H4"/>
    <mergeCell ref="C2:D2"/>
    <mergeCell ref="F2:H2"/>
    <mergeCell ref="G10:G11"/>
    <mergeCell ref="C3:D3"/>
    <mergeCell ref="C4:D4"/>
    <mergeCell ref="C35:I35"/>
    <mergeCell ref="J10:J11"/>
    <mergeCell ref="K10:K11"/>
    <mergeCell ref="C34:I34"/>
    <mergeCell ref="C30:I30"/>
    <mergeCell ref="C28:I28"/>
    <mergeCell ref="B24:I24"/>
    <mergeCell ref="C31:I31"/>
    <mergeCell ref="C32:I32"/>
    <mergeCell ref="C33:I33"/>
    <mergeCell ref="C25:I25"/>
    <mergeCell ref="H10:H11"/>
    <mergeCell ref="J24:L24"/>
    <mergeCell ref="C29:I29"/>
    <mergeCell ref="C27:I27"/>
  </mergeCells>
  <conditionalFormatting sqref="B12:C21">
    <cfRule type="containsBlanks" dxfId="5" priority="2">
      <formula>LEN(TRIM(B12))=0</formula>
    </cfRule>
  </conditionalFormatting>
  <conditionalFormatting sqref="C2 F2 C3:D4 F3:H4 K4:K5">
    <cfRule type="containsBlanks" dxfId="4" priority="3">
      <formula>LEN(TRIM(C2))=0</formula>
    </cfRule>
  </conditionalFormatting>
  <conditionalFormatting sqref="J28:L34">
    <cfRule type="containsBlanks" dxfId="3" priority="1">
      <formula>LEN(TRIM(J28))=0</formula>
    </cfRule>
  </conditionalFormatting>
  <hyperlinks>
    <hyperlink ref="C6" location="'Price Calculation'!J118" display="Benefit Matrix" xr:uid="{A05AF9A5-5896-4D89-A955-06A33B18AA94}"/>
    <hyperlink ref="D6" location="'Price Calculation'!K4" display="Worker's Comp Rate" xr:uid="{F1DEA76E-6EF4-439F-9773-D4DE60B08D46}"/>
    <hyperlink ref="E6" location="'Price Calculation'!K5" display="Emplyment Insurance Rate" xr:uid="{C6CB5A7A-0A36-4DE0-ADB7-343A2B28015F}"/>
    <hyperlink ref="C7" location="'Margin and Overhead'!D19" display="Overhead Rate" xr:uid="{C5D5D380-50E7-44ED-B2CE-04C57FD1D38C}"/>
    <hyperlink ref="D7" location="'Margin and Overhead'!E8" display="Margin" xr:uid="{36939B03-4DFE-47D5-B078-9B0B23719323}"/>
    <hyperlink ref="E7" location="'Price Approval Form'!A1" display="Price Approval Form" xr:uid="{D6DC3EBD-0AB3-482D-AAF1-59CA5EB5C659}"/>
    <hyperlink ref="F6" location="'Price Calculation'!B12" display="Position Entry" xr:uid="{D322A12A-9E58-406B-8ABF-314CF94606B3}"/>
    <hyperlink ref="J2" location="'Margin and Overhead'!D19" display="Overhead" xr:uid="{E8D334A0-C023-442B-A737-37F1C9DAF775}"/>
    <hyperlink ref="J3" location="'Margin and Overhead'!E8" display="Margin" xr:uid="{D64483EC-3E46-4C03-BB42-267DD99D9B40}"/>
    <hyperlink ref="F7" location="Instructions!A1" display="Instructions!A1" xr:uid="{175942C1-CC94-47C6-A809-9942D4C99202}"/>
  </hyperlinks>
  <pageMargins left="0.7" right="0.7" top="0.75" bottom="0.75" header="0.3" footer="0.3"/>
  <pageSetup scale="32" orientation="portrait" horizontalDpi="300" verticalDpi="300" r:id="rId1"/>
  <headerFooter>
    <oddHeader>&amp;LOregon Forward Program&amp;RCosting Workbook</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G176"/>
  <sheetViews>
    <sheetView showGridLines="0" zoomScale="130" zoomScaleNormal="130" workbookViewId="0">
      <selection activeCell="D12" sqref="D12"/>
    </sheetView>
  </sheetViews>
  <sheetFormatPr defaultRowHeight="14.5" x14ac:dyDescent="0.35"/>
  <cols>
    <col min="1" max="1" width="20.453125" customWidth="1"/>
    <col min="2" max="2" width="21.453125" customWidth="1"/>
    <col min="3" max="3" width="26.453125" customWidth="1"/>
    <col min="4" max="4" width="26" customWidth="1"/>
    <col min="5" max="5" width="21.1796875" customWidth="1"/>
    <col min="6" max="6" width="19.54296875" customWidth="1"/>
  </cols>
  <sheetData>
    <row r="1" spans="1:5" ht="16" customHeight="1" x14ac:dyDescent="0.35">
      <c r="A1" s="61" t="s">
        <v>61</v>
      </c>
      <c r="C1" s="61"/>
      <c r="E1" s="62" t="s">
        <v>14</v>
      </c>
    </row>
    <row r="2" spans="1:5" ht="12" customHeight="1" x14ac:dyDescent="0.35">
      <c r="C2" s="63"/>
      <c r="E2" s="62" t="s">
        <v>16</v>
      </c>
    </row>
    <row r="3" spans="1:5" ht="17.149999999999999" customHeight="1" x14ac:dyDescent="0.4">
      <c r="A3" s="64" t="s">
        <v>60</v>
      </c>
    </row>
    <row r="4" spans="1:5" ht="10.5" customHeight="1" x14ac:dyDescent="0.4">
      <c r="A4" s="64"/>
    </row>
    <row r="5" spans="1:5" ht="16.5" customHeight="1" x14ac:dyDescent="0.35">
      <c r="A5" s="222" t="s">
        <v>63</v>
      </c>
      <c r="B5" s="223"/>
      <c r="C5" s="223"/>
      <c r="D5" s="223"/>
      <c r="E5" s="223"/>
    </row>
    <row r="6" spans="1:5" ht="18" customHeight="1" x14ac:dyDescent="0.35">
      <c r="A6" s="222" t="s">
        <v>64</v>
      </c>
      <c r="B6" s="223"/>
      <c r="C6" s="223"/>
      <c r="D6" s="223"/>
      <c r="E6" s="223"/>
    </row>
    <row r="7" spans="1:5" ht="20" customHeight="1" thickBot="1" x14ac:dyDescent="0.4">
      <c r="A7" s="222" t="s">
        <v>121</v>
      </c>
      <c r="B7" s="223"/>
      <c r="C7" s="223"/>
      <c r="D7" s="223"/>
      <c r="E7" s="223"/>
    </row>
    <row r="8" spans="1:5" ht="22.5" customHeight="1" thickTop="1" thickBot="1" x14ac:dyDescent="0.5">
      <c r="A8" s="241" t="s">
        <v>66</v>
      </c>
      <c r="B8" s="242"/>
      <c r="C8" s="243"/>
      <c r="D8" s="65" t="s">
        <v>65</v>
      </c>
      <c r="E8" s="17"/>
    </row>
    <row r="9" spans="1:5" ht="12" customHeight="1" x14ac:dyDescent="0.35">
      <c r="A9" s="10"/>
      <c r="B9" s="8"/>
      <c r="C9" s="9"/>
      <c r="D9" s="65"/>
      <c r="E9" s="68"/>
    </row>
    <row r="10" spans="1:5" ht="12" customHeight="1" x14ac:dyDescent="0.35">
      <c r="A10" s="10"/>
      <c r="B10" s="8"/>
      <c r="C10" s="9"/>
    </row>
    <row r="11" spans="1:5" ht="12" customHeight="1" x14ac:dyDescent="0.35">
      <c r="A11" s="10"/>
      <c r="B11" s="8"/>
      <c r="C11" s="9"/>
    </row>
    <row r="12" spans="1:5" ht="12" customHeight="1" x14ac:dyDescent="0.35">
      <c r="A12" s="10"/>
      <c r="B12" s="8"/>
      <c r="C12" s="9"/>
    </row>
    <row r="13" spans="1:5" ht="12" customHeight="1" thickBot="1" x14ac:dyDescent="0.4">
      <c r="A13" s="11"/>
      <c r="B13" s="12"/>
      <c r="C13" s="13"/>
    </row>
    <row r="14" spans="1:5" ht="12" customHeight="1" thickTop="1" x14ac:dyDescent="0.35"/>
    <row r="15" spans="1:5" ht="19" customHeight="1" x14ac:dyDescent="0.4">
      <c r="A15" s="64" t="s">
        <v>15</v>
      </c>
    </row>
    <row r="16" spans="1:5" ht="12" customHeight="1" thickBot="1" x14ac:dyDescent="0.45">
      <c r="A16" s="64"/>
    </row>
    <row r="17" spans="1:5" ht="19" customHeight="1" thickBot="1" x14ac:dyDescent="0.4">
      <c r="A17" s="71" t="s">
        <v>17</v>
      </c>
      <c r="B17" s="72"/>
      <c r="C17" s="72"/>
      <c r="D17" s="72"/>
      <c r="E17" s="73"/>
    </row>
    <row r="18" spans="1:5" ht="12" customHeight="1" thickBot="1" x14ac:dyDescent="0.4"/>
    <row r="19" spans="1:5" ht="23" customHeight="1" thickBot="1" x14ac:dyDescent="0.4">
      <c r="A19" s="74" t="s">
        <v>67</v>
      </c>
      <c r="B19" s="75"/>
      <c r="C19" s="76"/>
      <c r="D19" s="1"/>
    </row>
    <row r="20" spans="1:5" ht="12" customHeight="1" x14ac:dyDescent="0.35">
      <c r="D20" s="2"/>
    </row>
    <row r="21" spans="1:5" ht="16.5" customHeight="1" x14ac:dyDescent="0.4">
      <c r="A21" s="77" t="s">
        <v>18</v>
      </c>
      <c r="D21" s="2"/>
    </row>
    <row r="22" spans="1:5" ht="12" customHeight="1" thickBot="1" x14ac:dyDescent="0.4"/>
    <row r="23" spans="1:5" ht="26.5" customHeight="1" thickBot="1" x14ac:dyDescent="0.4">
      <c r="A23" s="78" t="s">
        <v>68</v>
      </c>
      <c r="B23" s="79"/>
      <c r="C23" s="80"/>
      <c r="D23" s="57"/>
    </row>
    <row r="24" spans="1:5" ht="12" customHeight="1" thickBot="1" x14ac:dyDescent="0.4"/>
    <row r="25" spans="1:5" ht="12" customHeight="1" x14ac:dyDescent="0.35">
      <c r="A25" s="230" t="s">
        <v>88</v>
      </c>
      <c r="B25" s="231"/>
      <c r="C25" s="19"/>
    </row>
    <row r="26" spans="1:5" ht="12" customHeight="1" thickBot="1" x14ac:dyDescent="0.4">
      <c r="A26" s="81"/>
      <c r="C26" s="15"/>
    </row>
    <row r="27" spans="1:5" ht="12" customHeight="1" thickBot="1" x14ac:dyDescent="0.4">
      <c r="A27" s="232" t="s">
        <v>87</v>
      </c>
      <c r="B27" s="233"/>
      <c r="C27" s="82">
        <f>C73+D73</f>
        <v>0</v>
      </c>
    </row>
    <row r="28" spans="1:5" ht="12" customHeight="1" thickBot="1" x14ac:dyDescent="0.4">
      <c r="A28" s="232" t="s">
        <v>72</v>
      </c>
      <c r="B28" s="233"/>
      <c r="C28" s="83">
        <f>IF(C25=0,0,C27/C25)</f>
        <v>0</v>
      </c>
    </row>
    <row r="29" spans="1:5" ht="12" customHeight="1" x14ac:dyDescent="0.35">
      <c r="A29" s="81"/>
      <c r="C29" s="28"/>
    </row>
    <row r="30" spans="1:5" ht="12" customHeight="1" thickBot="1" x14ac:dyDescent="0.4">
      <c r="A30" s="84"/>
      <c r="C30" s="85"/>
    </row>
    <row r="31" spans="1:5" ht="17.149999999999999" customHeight="1" thickBot="1" x14ac:dyDescent="0.4">
      <c r="A31" s="86" t="s">
        <v>62</v>
      </c>
      <c r="B31" s="87"/>
    </row>
    <row r="32" spans="1:5" s="20" customFormat="1" ht="28.5" customHeight="1" x14ac:dyDescent="0.35">
      <c r="A32" s="234" t="s">
        <v>73</v>
      </c>
      <c r="B32" s="234"/>
      <c r="C32" s="234"/>
      <c r="D32" s="234"/>
      <c r="E32" s="234"/>
    </row>
    <row r="33" spans="1:6" ht="12" customHeight="1" x14ac:dyDescent="0.35"/>
    <row r="34" spans="1:6" ht="17.5" customHeight="1" thickBot="1" x14ac:dyDescent="0.4">
      <c r="A34" s="240" t="s">
        <v>20</v>
      </c>
      <c r="B34" s="240"/>
    </row>
    <row r="35" spans="1:6" ht="12" customHeight="1" thickBot="1" x14ac:dyDescent="0.4">
      <c r="A35" s="88"/>
      <c r="B35" s="88"/>
    </row>
    <row r="36" spans="1:6" ht="17.5" customHeight="1" thickTop="1" x14ac:dyDescent="0.45">
      <c r="A36" s="228" t="s">
        <v>21</v>
      </c>
      <c r="B36" s="229"/>
      <c r="C36" s="89" t="s">
        <v>22</v>
      </c>
      <c r="D36" s="90" t="s">
        <v>23</v>
      </c>
      <c r="E36" s="238" t="s">
        <v>19</v>
      </c>
      <c r="F36" s="239"/>
    </row>
    <row r="37" spans="1:6" ht="12" customHeight="1" x14ac:dyDescent="0.35">
      <c r="A37" s="226" t="s">
        <v>24</v>
      </c>
      <c r="B37" s="227"/>
      <c r="C37" s="3"/>
      <c r="D37" s="14"/>
      <c r="E37" s="235" t="s">
        <v>59</v>
      </c>
      <c r="F37" s="236"/>
    </row>
    <row r="38" spans="1:6" ht="12" customHeight="1" x14ac:dyDescent="0.35">
      <c r="A38" s="224" t="s">
        <v>25</v>
      </c>
      <c r="B38" s="225"/>
      <c r="C38" s="4"/>
      <c r="D38" s="7"/>
      <c r="E38" s="237"/>
      <c r="F38" s="236"/>
    </row>
    <row r="39" spans="1:6" ht="12" customHeight="1" x14ac:dyDescent="0.35">
      <c r="A39" s="224" t="s">
        <v>26</v>
      </c>
      <c r="B39" s="225"/>
      <c r="C39" s="4"/>
      <c r="D39" s="7"/>
      <c r="E39" s="66"/>
      <c r="F39" s="67"/>
    </row>
    <row r="40" spans="1:6" ht="12" customHeight="1" x14ac:dyDescent="0.35">
      <c r="A40" s="224" t="s">
        <v>27</v>
      </c>
      <c r="B40" s="225"/>
      <c r="C40" s="4"/>
      <c r="D40" s="7"/>
      <c r="E40" s="66"/>
      <c r="F40" s="67"/>
    </row>
    <row r="41" spans="1:6" ht="12" customHeight="1" x14ac:dyDescent="0.35">
      <c r="A41" s="224" t="s">
        <v>28</v>
      </c>
      <c r="B41" s="225"/>
      <c r="C41" s="3"/>
      <c r="D41" s="7"/>
      <c r="E41" s="66"/>
      <c r="F41" s="67"/>
    </row>
    <row r="42" spans="1:6" ht="12" customHeight="1" x14ac:dyDescent="0.35">
      <c r="A42" s="224" t="s">
        <v>29</v>
      </c>
      <c r="B42" s="225"/>
      <c r="C42" s="4"/>
      <c r="D42" s="7"/>
      <c r="E42" s="66"/>
      <c r="F42" s="67"/>
    </row>
    <row r="43" spans="1:6" ht="12" customHeight="1" x14ac:dyDescent="0.35">
      <c r="A43" s="224" t="s">
        <v>30</v>
      </c>
      <c r="B43" s="225"/>
      <c r="C43" s="4"/>
      <c r="D43" s="7"/>
      <c r="E43" s="66"/>
      <c r="F43" s="67"/>
    </row>
    <row r="44" spans="1:6" ht="12" customHeight="1" x14ac:dyDescent="0.35">
      <c r="A44" s="224" t="s">
        <v>31</v>
      </c>
      <c r="B44" s="225"/>
      <c r="C44" s="4"/>
      <c r="D44" s="7"/>
      <c r="E44" s="66"/>
      <c r="F44" s="67"/>
    </row>
    <row r="45" spans="1:6" ht="12" customHeight="1" x14ac:dyDescent="0.35">
      <c r="A45" s="224" t="s">
        <v>32</v>
      </c>
      <c r="B45" s="225"/>
      <c r="C45" s="4"/>
      <c r="D45" s="7"/>
      <c r="E45" s="66"/>
      <c r="F45" s="67"/>
    </row>
    <row r="46" spans="1:6" ht="12" customHeight="1" x14ac:dyDescent="0.35">
      <c r="A46" s="224" t="s">
        <v>33</v>
      </c>
      <c r="B46" s="225"/>
      <c r="C46" s="4"/>
      <c r="D46" s="7"/>
      <c r="E46" s="66"/>
      <c r="F46" s="67"/>
    </row>
    <row r="47" spans="1:6" ht="12" customHeight="1" x14ac:dyDescent="0.35">
      <c r="A47" s="224" t="s">
        <v>34</v>
      </c>
      <c r="B47" s="225"/>
      <c r="C47" s="4"/>
      <c r="D47" s="7"/>
      <c r="E47" s="66"/>
      <c r="F47" s="67"/>
    </row>
    <row r="48" spans="1:6" ht="12" customHeight="1" x14ac:dyDescent="0.35">
      <c r="A48" s="224" t="s">
        <v>35</v>
      </c>
      <c r="B48" s="225"/>
      <c r="C48" s="4"/>
      <c r="D48" s="7"/>
      <c r="E48" s="66"/>
      <c r="F48" s="67"/>
    </row>
    <row r="49" spans="1:6" ht="12" customHeight="1" x14ac:dyDescent="0.35">
      <c r="A49" s="224" t="s">
        <v>36</v>
      </c>
      <c r="B49" s="225"/>
      <c r="C49" s="4"/>
      <c r="D49" s="7"/>
      <c r="E49" s="66"/>
      <c r="F49" s="67"/>
    </row>
    <row r="50" spans="1:6" ht="12" customHeight="1" x14ac:dyDescent="0.35">
      <c r="A50" s="224" t="s">
        <v>37</v>
      </c>
      <c r="B50" s="225"/>
      <c r="C50" s="4"/>
      <c r="D50" s="7"/>
      <c r="E50" s="66"/>
      <c r="F50" s="67"/>
    </row>
    <row r="51" spans="1:6" ht="12" customHeight="1" x14ac:dyDescent="0.35">
      <c r="A51" s="224" t="s">
        <v>38</v>
      </c>
      <c r="B51" s="225"/>
      <c r="C51" s="4"/>
      <c r="D51" s="7"/>
      <c r="E51" s="66"/>
      <c r="F51" s="67"/>
    </row>
    <row r="52" spans="1:6" ht="12" customHeight="1" x14ac:dyDescent="0.35">
      <c r="A52" s="224" t="s">
        <v>39</v>
      </c>
      <c r="B52" s="225"/>
      <c r="C52" s="4"/>
      <c r="D52" s="7"/>
      <c r="E52" s="66"/>
      <c r="F52" s="67"/>
    </row>
    <row r="53" spans="1:6" ht="12" customHeight="1" x14ac:dyDescent="0.35">
      <c r="A53" s="224" t="s">
        <v>40</v>
      </c>
      <c r="B53" s="225"/>
      <c r="C53" s="4"/>
      <c r="D53" s="7"/>
      <c r="E53" s="66"/>
      <c r="F53" s="67"/>
    </row>
    <row r="54" spans="1:6" ht="12" customHeight="1" x14ac:dyDescent="0.35">
      <c r="A54" s="224" t="s">
        <v>41</v>
      </c>
      <c r="B54" s="225"/>
      <c r="C54" s="4"/>
      <c r="D54" s="7"/>
      <c r="E54" s="66"/>
      <c r="F54" s="67"/>
    </row>
    <row r="55" spans="1:6" ht="12" customHeight="1" x14ac:dyDescent="0.35">
      <c r="A55" s="224" t="s">
        <v>42</v>
      </c>
      <c r="B55" s="225"/>
      <c r="C55" s="4"/>
      <c r="D55" s="7"/>
      <c r="E55" s="66"/>
      <c r="F55" s="67"/>
    </row>
    <row r="56" spans="1:6" ht="12" customHeight="1" x14ac:dyDescent="0.35">
      <c r="A56" s="224" t="s">
        <v>43</v>
      </c>
      <c r="B56" s="225"/>
      <c r="C56" s="4"/>
      <c r="D56" s="7"/>
      <c r="E56" s="66"/>
      <c r="F56" s="67"/>
    </row>
    <row r="57" spans="1:6" ht="12" customHeight="1" x14ac:dyDescent="0.35">
      <c r="A57" s="224" t="s">
        <v>44</v>
      </c>
      <c r="B57" s="225"/>
      <c r="C57" s="4"/>
      <c r="D57" s="7"/>
      <c r="E57" s="66"/>
      <c r="F57" s="67"/>
    </row>
    <row r="58" spans="1:6" ht="12" customHeight="1" x14ac:dyDescent="0.35">
      <c r="A58" s="224" t="s">
        <v>45</v>
      </c>
      <c r="B58" s="225"/>
      <c r="C58" s="4"/>
      <c r="D58" s="7"/>
      <c r="E58" s="66"/>
      <c r="F58" s="67"/>
    </row>
    <row r="59" spans="1:6" ht="12" customHeight="1" x14ac:dyDescent="0.35">
      <c r="A59" s="224" t="s">
        <v>46</v>
      </c>
      <c r="B59" s="225"/>
      <c r="C59" s="4"/>
      <c r="D59" s="7"/>
      <c r="E59" s="66"/>
      <c r="F59" s="67"/>
    </row>
    <row r="60" spans="1:6" ht="12" customHeight="1" x14ac:dyDescent="0.35">
      <c r="A60" s="224" t="s">
        <v>47</v>
      </c>
      <c r="B60" s="225"/>
      <c r="C60" s="4"/>
      <c r="D60" s="7"/>
      <c r="E60" s="66"/>
      <c r="F60" s="67"/>
    </row>
    <row r="61" spans="1:6" ht="12" customHeight="1" x14ac:dyDescent="0.35">
      <c r="A61" s="224" t="s">
        <v>48</v>
      </c>
      <c r="B61" s="225"/>
      <c r="C61" s="4"/>
      <c r="D61" s="7"/>
      <c r="E61" s="66"/>
      <c r="F61" s="67"/>
    </row>
    <row r="62" spans="1:6" ht="12" customHeight="1" x14ac:dyDescent="0.35">
      <c r="A62" s="224" t="s">
        <v>49</v>
      </c>
      <c r="B62" s="225"/>
      <c r="C62" s="4"/>
      <c r="D62" s="7"/>
      <c r="E62" s="66"/>
      <c r="F62" s="67"/>
    </row>
    <row r="63" spans="1:6" ht="12" customHeight="1" x14ac:dyDescent="0.35">
      <c r="A63" s="224" t="s">
        <v>50</v>
      </c>
      <c r="B63" s="225"/>
      <c r="C63" s="4"/>
      <c r="D63" s="7"/>
      <c r="E63" s="66"/>
      <c r="F63" s="67"/>
    </row>
    <row r="64" spans="1:6" ht="12" customHeight="1" x14ac:dyDescent="0.35">
      <c r="A64" s="224" t="s">
        <v>51</v>
      </c>
      <c r="B64" s="225"/>
      <c r="C64" s="4"/>
      <c r="D64" s="7"/>
      <c r="E64" s="66"/>
      <c r="F64" s="67"/>
    </row>
    <row r="65" spans="1:6" ht="12" customHeight="1" x14ac:dyDescent="0.35">
      <c r="A65" s="246" t="s">
        <v>56</v>
      </c>
      <c r="B65" s="247"/>
      <c r="C65" s="18"/>
      <c r="D65" s="7"/>
      <c r="E65" s="66"/>
      <c r="F65" s="67"/>
    </row>
    <row r="66" spans="1:6" ht="12" customHeight="1" x14ac:dyDescent="0.35">
      <c r="A66" s="246" t="s">
        <v>57</v>
      </c>
      <c r="B66" s="225"/>
      <c r="C66" s="5"/>
      <c r="D66" s="7"/>
      <c r="E66" s="66"/>
      <c r="F66" s="67"/>
    </row>
    <row r="67" spans="1:6" ht="12" customHeight="1" x14ac:dyDescent="0.35">
      <c r="A67" s="246" t="s">
        <v>52</v>
      </c>
      <c r="B67" s="225"/>
      <c r="C67" s="4"/>
      <c r="D67" s="7"/>
      <c r="E67" s="66"/>
      <c r="F67" s="67"/>
    </row>
    <row r="68" spans="1:6" ht="12" customHeight="1" x14ac:dyDescent="0.35">
      <c r="A68" s="244" t="s">
        <v>52</v>
      </c>
      <c r="B68" s="245"/>
      <c r="C68" s="4"/>
      <c r="D68" s="7"/>
      <c r="E68" s="66"/>
      <c r="F68" s="67"/>
    </row>
    <row r="69" spans="1:6" ht="12" customHeight="1" x14ac:dyDescent="0.35">
      <c r="A69" s="63" t="s">
        <v>53</v>
      </c>
      <c r="B69" s="63"/>
      <c r="C69" s="29">
        <f>SUM(C37:C68)</f>
        <v>0</v>
      </c>
      <c r="D69" s="29">
        <f>SUM(D37:D68)</f>
        <v>0</v>
      </c>
      <c r="E69" s="66"/>
      <c r="F69" s="67"/>
    </row>
    <row r="70" spans="1:6" ht="12" customHeight="1" x14ac:dyDescent="0.35">
      <c r="E70" s="66"/>
      <c r="F70" s="67"/>
    </row>
    <row r="71" spans="1:6" ht="12" customHeight="1" x14ac:dyDescent="0.35">
      <c r="A71" s="91" t="s">
        <v>54</v>
      </c>
      <c r="C71" s="92">
        <v>2.5000000000000001E-2</v>
      </c>
      <c r="D71" s="92">
        <v>2.5000000000000001E-2</v>
      </c>
      <c r="E71" s="66"/>
      <c r="F71" s="67"/>
    </row>
    <row r="72" spans="1:6" ht="12" customHeight="1" x14ac:dyDescent="0.35">
      <c r="A72" s="6"/>
      <c r="B72" s="63"/>
      <c r="E72" s="66"/>
      <c r="F72" s="67"/>
    </row>
    <row r="73" spans="1:6" ht="12" customHeight="1" thickBot="1" x14ac:dyDescent="0.4">
      <c r="A73" s="93" t="s">
        <v>55</v>
      </c>
      <c r="C73" s="94">
        <f>C69*(1+C71)</f>
        <v>0</v>
      </c>
      <c r="D73" s="94">
        <f>D69*(1+D71)</f>
        <v>0</v>
      </c>
      <c r="E73" s="69"/>
      <c r="F73" s="70"/>
    </row>
    <row r="74" spans="1:6" ht="15" thickTop="1" x14ac:dyDescent="0.35"/>
    <row r="82" spans="2:7" x14ac:dyDescent="0.35">
      <c r="B82" s="91"/>
      <c r="C82" s="30"/>
      <c r="D82" s="63"/>
      <c r="E82" s="63"/>
    </row>
    <row r="83" spans="2:7" x14ac:dyDescent="0.35">
      <c r="B83" s="91"/>
      <c r="C83" s="30"/>
      <c r="D83" s="63"/>
      <c r="E83" s="63"/>
    </row>
    <row r="84" spans="2:7" x14ac:dyDescent="0.35">
      <c r="B84" s="91"/>
      <c r="C84" s="30"/>
      <c r="D84" s="63"/>
      <c r="E84" s="63"/>
    </row>
    <row r="85" spans="2:7" x14ac:dyDescent="0.35">
      <c r="B85" s="91"/>
      <c r="C85" s="30"/>
      <c r="D85" s="63"/>
      <c r="E85" s="63"/>
    </row>
    <row r="86" spans="2:7" x14ac:dyDescent="0.35">
      <c r="B86" s="91"/>
      <c r="C86" s="30"/>
      <c r="D86" s="63"/>
      <c r="E86" s="63"/>
    </row>
    <row r="87" spans="2:7" x14ac:dyDescent="0.35">
      <c r="B87" s="91"/>
      <c r="C87" s="30"/>
      <c r="D87" s="63"/>
      <c r="E87" s="63"/>
    </row>
    <row r="88" spans="2:7" x14ac:dyDescent="0.35">
      <c r="B88" s="91"/>
      <c r="C88" s="30"/>
      <c r="D88" s="63"/>
      <c r="E88" s="63"/>
    </row>
    <row r="89" spans="2:7" x14ac:dyDescent="0.35">
      <c r="B89" s="91"/>
      <c r="C89" s="95"/>
      <c r="D89" s="63"/>
      <c r="E89" s="63"/>
    </row>
    <row r="90" spans="2:7" x14ac:dyDescent="0.35">
      <c r="B90" s="63"/>
      <c r="C90" s="63"/>
      <c r="D90" s="63"/>
      <c r="E90" s="63"/>
    </row>
    <row r="91" spans="2:7" x14ac:dyDescent="0.35">
      <c r="B91" s="91"/>
      <c r="C91" s="63"/>
      <c r="D91" s="63"/>
      <c r="E91" s="63"/>
    </row>
    <row r="92" spans="2:7" x14ac:dyDescent="0.35">
      <c r="B92" s="63"/>
      <c r="C92" s="63"/>
      <c r="D92" s="63"/>
      <c r="E92" s="63"/>
    </row>
    <row r="93" spans="2:7" x14ac:dyDescent="0.35">
      <c r="F93" s="63"/>
    </row>
    <row r="94" spans="2:7" x14ac:dyDescent="0.35">
      <c r="F94" s="63"/>
    </row>
    <row r="95" spans="2:7" x14ac:dyDescent="0.35">
      <c r="F95" s="63"/>
      <c r="G95" s="63"/>
    </row>
    <row r="96" spans="2:7" x14ac:dyDescent="0.35">
      <c r="F96" s="63"/>
      <c r="G96" s="63"/>
    </row>
    <row r="97" spans="2:7" x14ac:dyDescent="0.35">
      <c r="F97" s="63"/>
      <c r="G97" s="63"/>
    </row>
    <row r="98" spans="2:7" x14ac:dyDescent="0.35">
      <c r="F98" s="63"/>
      <c r="G98" s="63"/>
    </row>
    <row r="99" spans="2:7" x14ac:dyDescent="0.35">
      <c r="F99" s="63"/>
      <c r="G99" s="63"/>
    </row>
    <row r="100" spans="2:7" x14ac:dyDescent="0.35">
      <c r="F100" s="63"/>
      <c r="G100" s="63"/>
    </row>
    <row r="101" spans="2:7" x14ac:dyDescent="0.35">
      <c r="F101" s="63"/>
      <c r="G101" s="63"/>
    </row>
    <row r="102" spans="2:7" x14ac:dyDescent="0.35">
      <c r="F102" s="63"/>
      <c r="G102" s="63"/>
    </row>
    <row r="103" spans="2:7" x14ac:dyDescent="0.35">
      <c r="F103" s="63"/>
      <c r="G103" s="63"/>
    </row>
    <row r="104" spans="2:7" x14ac:dyDescent="0.35">
      <c r="G104" s="63"/>
    </row>
    <row r="105" spans="2:7" x14ac:dyDescent="0.35">
      <c r="B105" s="63"/>
      <c r="C105" s="63"/>
      <c r="D105" s="63"/>
      <c r="E105" s="63"/>
      <c r="G105" s="63"/>
    </row>
    <row r="106" spans="2:7" x14ac:dyDescent="0.35">
      <c r="B106" s="63"/>
      <c r="C106" s="63"/>
      <c r="D106" s="63"/>
      <c r="E106" s="63"/>
      <c r="G106" s="63"/>
    </row>
    <row r="107" spans="2:7" x14ac:dyDescent="0.35">
      <c r="B107" s="63"/>
      <c r="C107" s="63"/>
      <c r="D107" s="63"/>
      <c r="E107" s="63"/>
      <c r="G107" s="63"/>
    </row>
    <row r="108" spans="2:7" x14ac:dyDescent="0.35">
      <c r="B108" s="63"/>
      <c r="C108" s="63"/>
      <c r="D108" s="63"/>
      <c r="E108" s="63"/>
      <c r="G108" s="63"/>
    </row>
    <row r="109" spans="2:7" x14ac:dyDescent="0.35">
      <c r="B109" s="63"/>
      <c r="C109" s="63"/>
      <c r="D109" s="63"/>
      <c r="E109" s="63"/>
      <c r="G109" s="63"/>
    </row>
    <row r="110" spans="2:7" x14ac:dyDescent="0.35">
      <c r="B110" s="63"/>
      <c r="C110" s="63"/>
      <c r="D110" s="63"/>
      <c r="E110" s="63"/>
      <c r="G110" s="63"/>
    </row>
    <row r="111" spans="2:7" x14ac:dyDescent="0.35">
      <c r="B111" s="63"/>
      <c r="C111" s="63"/>
      <c r="D111" s="63"/>
      <c r="E111" s="63"/>
      <c r="G111" s="63"/>
    </row>
    <row r="112" spans="2:7" x14ac:dyDescent="0.35">
      <c r="B112" s="63"/>
      <c r="C112" s="63"/>
      <c r="D112" s="63"/>
      <c r="E112" s="63"/>
      <c r="G112" s="63"/>
    </row>
    <row r="113" spans="2:7" x14ac:dyDescent="0.35">
      <c r="B113" s="63"/>
      <c r="C113" s="63"/>
      <c r="D113" s="63"/>
      <c r="E113" s="63"/>
      <c r="G113" s="63"/>
    </row>
    <row r="114" spans="2:7" x14ac:dyDescent="0.35">
      <c r="B114" s="63"/>
      <c r="C114" s="63"/>
      <c r="D114" s="63"/>
      <c r="E114" s="63"/>
      <c r="G114" s="63"/>
    </row>
    <row r="115" spans="2:7" x14ac:dyDescent="0.35">
      <c r="B115" s="63"/>
      <c r="C115" s="63"/>
      <c r="D115" s="63"/>
      <c r="E115" s="63"/>
      <c r="G115" s="63"/>
    </row>
    <row r="116" spans="2:7" x14ac:dyDescent="0.35">
      <c r="B116" s="63"/>
      <c r="C116" s="63"/>
      <c r="D116" s="63"/>
      <c r="E116" s="63"/>
      <c r="F116" s="63"/>
      <c r="G116" s="63"/>
    </row>
    <row r="117" spans="2:7" x14ac:dyDescent="0.35">
      <c r="B117" s="63"/>
      <c r="C117" s="63"/>
      <c r="D117" s="63"/>
      <c r="E117" s="63"/>
      <c r="F117" s="63"/>
      <c r="G117" s="63"/>
    </row>
    <row r="118" spans="2:7" x14ac:dyDescent="0.35">
      <c r="B118" s="63"/>
      <c r="C118" s="63"/>
      <c r="D118" s="63"/>
      <c r="E118" s="63"/>
      <c r="F118" s="63"/>
      <c r="G118" s="63"/>
    </row>
    <row r="119" spans="2:7" x14ac:dyDescent="0.35">
      <c r="B119" s="63"/>
      <c r="C119" s="63"/>
      <c r="D119" s="63"/>
      <c r="E119" s="63"/>
      <c r="F119" s="63"/>
      <c r="G119" s="63"/>
    </row>
    <row r="120" spans="2:7" x14ac:dyDescent="0.35">
      <c r="B120" s="63"/>
      <c r="C120" s="63"/>
      <c r="D120" s="63"/>
      <c r="E120" s="63"/>
      <c r="F120" s="63"/>
      <c r="G120" s="63"/>
    </row>
    <row r="121" spans="2:7" x14ac:dyDescent="0.35">
      <c r="B121" s="63"/>
      <c r="C121" s="63"/>
      <c r="D121" s="63"/>
      <c r="E121" s="63"/>
      <c r="F121" s="63"/>
      <c r="G121" s="63"/>
    </row>
    <row r="122" spans="2:7" x14ac:dyDescent="0.35">
      <c r="B122" s="63"/>
      <c r="C122" s="63"/>
      <c r="D122" s="63"/>
      <c r="E122" s="63"/>
      <c r="F122" s="63"/>
      <c r="G122" s="63"/>
    </row>
    <row r="123" spans="2:7" x14ac:dyDescent="0.35">
      <c r="B123" s="63"/>
      <c r="C123" s="63"/>
      <c r="D123" s="63"/>
      <c r="E123" s="63"/>
      <c r="F123" s="63"/>
      <c r="G123" s="63"/>
    </row>
    <row r="124" spans="2:7" x14ac:dyDescent="0.35">
      <c r="B124" s="63"/>
      <c r="C124" s="63"/>
      <c r="D124" s="63"/>
      <c r="E124" s="63"/>
      <c r="F124" s="63"/>
      <c r="G124" s="63"/>
    </row>
    <row r="125" spans="2:7" x14ac:dyDescent="0.35">
      <c r="B125" s="63"/>
      <c r="C125" s="63"/>
      <c r="D125" s="63"/>
      <c r="E125" s="63"/>
      <c r="F125" s="63"/>
      <c r="G125" s="63"/>
    </row>
    <row r="126" spans="2:7" x14ac:dyDescent="0.35">
      <c r="B126" s="63"/>
      <c r="C126" s="63"/>
      <c r="D126" s="63"/>
      <c r="E126" s="63"/>
      <c r="F126" s="63"/>
      <c r="G126" s="63"/>
    </row>
    <row r="127" spans="2:7" x14ac:dyDescent="0.35">
      <c r="B127" s="63"/>
      <c r="C127" s="63"/>
      <c r="D127" s="63"/>
      <c r="E127" s="63"/>
      <c r="F127" s="63"/>
      <c r="G127" s="63"/>
    </row>
    <row r="128" spans="2:7" x14ac:dyDescent="0.35">
      <c r="B128" s="63"/>
      <c r="C128" s="63"/>
      <c r="D128" s="63"/>
      <c r="E128" s="63"/>
      <c r="F128" s="63"/>
      <c r="G128" s="63"/>
    </row>
    <row r="129" spans="2:7" x14ac:dyDescent="0.35">
      <c r="B129" s="63"/>
      <c r="C129" s="63"/>
      <c r="D129" s="63"/>
      <c r="E129" s="63"/>
      <c r="F129" s="63"/>
      <c r="G129" s="63"/>
    </row>
    <row r="130" spans="2:7" x14ac:dyDescent="0.35">
      <c r="B130" s="63"/>
      <c r="C130" s="63"/>
      <c r="D130" s="63"/>
      <c r="E130" s="63"/>
      <c r="F130" s="63"/>
      <c r="G130" s="63"/>
    </row>
    <row r="131" spans="2:7" x14ac:dyDescent="0.35">
      <c r="B131" s="63"/>
      <c r="C131" s="63"/>
      <c r="D131" s="63"/>
      <c r="E131" s="63"/>
      <c r="F131" s="63"/>
      <c r="G131" s="63"/>
    </row>
    <row r="132" spans="2:7" x14ac:dyDescent="0.35">
      <c r="B132" s="63"/>
      <c r="C132" s="63"/>
      <c r="D132" s="63"/>
      <c r="E132" s="63"/>
      <c r="F132" s="63"/>
      <c r="G132" s="63"/>
    </row>
    <row r="133" spans="2:7" x14ac:dyDescent="0.35">
      <c r="B133" s="63"/>
      <c r="C133" s="63"/>
      <c r="D133" s="63"/>
      <c r="E133" s="63"/>
      <c r="F133" s="63"/>
      <c r="G133" s="63"/>
    </row>
    <row r="134" spans="2:7" x14ac:dyDescent="0.35">
      <c r="B134" s="63"/>
      <c r="C134" s="63"/>
      <c r="D134" s="63"/>
      <c r="E134" s="63"/>
      <c r="F134" s="63"/>
      <c r="G134" s="63"/>
    </row>
    <row r="135" spans="2:7" x14ac:dyDescent="0.35">
      <c r="B135" s="63"/>
      <c r="C135" s="63"/>
      <c r="D135" s="63"/>
      <c r="E135" s="63"/>
      <c r="F135" s="63"/>
      <c r="G135" s="63"/>
    </row>
    <row r="136" spans="2:7" x14ac:dyDescent="0.35">
      <c r="B136" s="63"/>
      <c r="C136" s="63"/>
      <c r="D136" s="63"/>
      <c r="E136" s="63"/>
      <c r="F136" s="63"/>
      <c r="G136" s="63"/>
    </row>
    <row r="137" spans="2:7" x14ac:dyDescent="0.35">
      <c r="B137" s="63"/>
      <c r="C137" s="63"/>
      <c r="D137" s="63"/>
      <c r="E137" s="63"/>
      <c r="F137" s="63"/>
      <c r="G137" s="63"/>
    </row>
    <row r="138" spans="2:7" x14ac:dyDescent="0.35">
      <c r="B138" s="63"/>
      <c r="C138" s="63"/>
      <c r="D138" s="63"/>
      <c r="E138" s="63"/>
      <c r="F138" s="63"/>
      <c r="G138" s="63"/>
    </row>
    <row r="139" spans="2:7" x14ac:dyDescent="0.35">
      <c r="B139" s="63"/>
      <c r="C139" s="63"/>
      <c r="D139" s="63"/>
      <c r="E139" s="63"/>
      <c r="F139" s="63"/>
      <c r="G139" s="63"/>
    </row>
    <row r="140" spans="2:7" x14ac:dyDescent="0.35">
      <c r="B140" s="63"/>
      <c r="C140" s="63"/>
      <c r="D140" s="63"/>
      <c r="E140" s="63"/>
      <c r="F140" s="63"/>
      <c r="G140" s="63"/>
    </row>
    <row r="141" spans="2:7" x14ac:dyDescent="0.35">
      <c r="B141" s="63"/>
      <c r="C141" s="63"/>
      <c r="D141" s="63"/>
      <c r="E141" s="63"/>
      <c r="F141" s="63"/>
      <c r="G141" s="63"/>
    </row>
    <row r="142" spans="2:7" x14ac:dyDescent="0.35">
      <c r="B142" s="63"/>
      <c r="C142" s="63"/>
      <c r="D142" s="63"/>
      <c r="E142" s="63"/>
      <c r="F142" s="63"/>
      <c r="G142" s="63"/>
    </row>
    <row r="143" spans="2:7" x14ac:dyDescent="0.35">
      <c r="B143" s="63"/>
      <c r="C143" s="63"/>
      <c r="D143" s="63"/>
      <c r="E143" s="63"/>
      <c r="F143" s="63"/>
      <c r="G143" s="63"/>
    </row>
    <row r="144" spans="2:7" x14ac:dyDescent="0.35">
      <c r="B144" s="63"/>
      <c r="C144" s="63"/>
      <c r="D144" s="63"/>
      <c r="E144" s="63"/>
      <c r="F144" s="63"/>
      <c r="G144" s="63"/>
    </row>
    <row r="145" spans="2:7" x14ac:dyDescent="0.35">
      <c r="B145" s="63"/>
      <c r="C145" s="63"/>
      <c r="D145" s="63"/>
      <c r="E145" s="63"/>
      <c r="F145" s="63"/>
      <c r="G145" s="63"/>
    </row>
    <row r="146" spans="2:7" x14ac:dyDescent="0.35">
      <c r="B146" s="63"/>
      <c r="C146" s="63"/>
      <c r="D146" s="63"/>
      <c r="E146" s="63"/>
      <c r="F146" s="63"/>
      <c r="G146" s="63"/>
    </row>
    <row r="147" spans="2:7" x14ac:dyDescent="0.35">
      <c r="B147" s="63"/>
      <c r="C147" s="63"/>
      <c r="D147" s="63"/>
      <c r="E147" s="63"/>
      <c r="F147" s="63"/>
      <c r="G147" s="63"/>
    </row>
    <row r="148" spans="2:7" x14ac:dyDescent="0.35">
      <c r="B148" s="63"/>
      <c r="C148" s="63"/>
      <c r="D148" s="63"/>
      <c r="E148" s="63"/>
      <c r="F148" s="63"/>
      <c r="G148" s="63"/>
    </row>
    <row r="149" spans="2:7" x14ac:dyDescent="0.35">
      <c r="B149" s="63"/>
      <c r="C149" s="63"/>
      <c r="D149" s="63"/>
      <c r="E149" s="63"/>
      <c r="F149" s="63"/>
      <c r="G149" s="63"/>
    </row>
    <row r="150" spans="2:7" x14ac:dyDescent="0.35">
      <c r="B150" s="63"/>
      <c r="C150" s="63"/>
      <c r="D150" s="63"/>
      <c r="E150" s="63"/>
      <c r="F150" s="63"/>
      <c r="G150" s="63"/>
    </row>
    <row r="151" spans="2:7" x14ac:dyDescent="0.35">
      <c r="B151" s="63"/>
      <c r="C151" s="63"/>
      <c r="D151" s="63"/>
      <c r="E151" s="63"/>
      <c r="F151" s="63"/>
      <c r="G151" s="63"/>
    </row>
    <row r="152" spans="2:7" x14ac:dyDescent="0.35">
      <c r="B152" s="63"/>
      <c r="C152" s="63"/>
      <c r="D152" s="63"/>
      <c r="E152" s="63"/>
      <c r="F152" s="63"/>
      <c r="G152" s="63"/>
    </row>
    <row r="153" spans="2:7" x14ac:dyDescent="0.35">
      <c r="B153" s="63"/>
      <c r="C153" s="63"/>
      <c r="D153" s="63"/>
      <c r="E153" s="63"/>
      <c r="F153" s="63"/>
      <c r="G153" s="63"/>
    </row>
    <row r="154" spans="2:7" x14ac:dyDescent="0.35">
      <c r="B154" s="63"/>
      <c r="C154" s="63"/>
      <c r="D154" s="63"/>
      <c r="E154" s="63"/>
      <c r="F154" s="63"/>
      <c r="G154" s="63"/>
    </row>
    <row r="155" spans="2:7" x14ac:dyDescent="0.35">
      <c r="B155" s="63"/>
      <c r="C155" s="63"/>
      <c r="D155" s="63"/>
      <c r="E155" s="63"/>
      <c r="F155" s="63"/>
      <c r="G155" s="63"/>
    </row>
    <row r="156" spans="2:7" x14ac:dyDescent="0.35">
      <c r="B156" s="63"/>
      <c r="C156" s="63"/>
      <c r="D156" s="63"/>
      <c r="E156" s="63"/>
      <c r="F156" s="63"/>
      <c r="G156" s="63"/>
    </row>
    <row r="157" spans="2:7" x14ac:dyDescent="0.35">
      <c r="B157" s="63"/>
      <c r="C157" s="63"/>
      <c r="D157" s="63"/>
      <c r="E157" s="63"/>
      <c r="F157" s="63"/>
      <c r="G157" s="63"/>
    </row>
    <row r="158" spans="2:7" x14ac:dyDescent="0.35">
      <c r="B158" s="63"/>
      <c r="C158" s="63"/>
      <c r="D158" s="63"/>
      <c r="E158" s="63"/>
      <c r="F158" s="63"/>
      <c r="G158" s="63"/>
    </row>
    <row r="159" spans="2:7" x14ac:dyDescent="0.35">
      <c r="B159" s="63"/>
      <c r="C159" s="63"/>
      <c r="D159" s="63"/>
      <c r="E159" s="63"/>
      <c r="F159" s="63"/>
      <c r="G159" s="63"/>
    </row>
    <row r="160" spans="2:7" x14ac:dyDescent="0.35">
      <c r="B160" s="63"/>
      <c r="C160" s="63"/>
      <c r="D160" s="63"/>
      <c r="E160" s="63"/>
      <c r="F160" s="63"/>
      <c r="G160" s="63"/>
    </row>
    <row r="161" spans="2:7" x14ac:dyDescent="0.35">
      <c r="B161" s="63"/>
      <c r="C161" s="63"/>
      <c r="D161" s="63"/>
      <c r="E161" s="63"/>
      <c r="F161" s="63"/>
      <c r="G161" s="63"/>
    </row>
    <row r="162" spans="2:7" x14ac:dyDescent="0.35">
      <c r="B162" s="63"/>
      <c r="C162" s="63"/>
      <c r="D162" s="63"/>
      <c r="E162" s="63"/>
      <c r="F162" s="63"/>
      <c r="G162" s="63"/>
    </row>
    <row r="163" spans="2:7" x14ac:dyDescent="0.35">
      <c r="B163" s="63"/>
      <c r="C163" s="63"/>
      <c r="D163" s="63"/>
      <c r="E163" s="63"/>
      <c r="F163" s="63"/>
      <c r="G163" s="63"/>
    </row>
    <row r="164" spans="2:7" x14ac:dyDescent="0.35">
      <c r="F164" s="63"/>
      <c r="G164" s="63"/>
    </row>
    <row r="165" spans="2:7" x14ac:dyDescent="0.35">
      <c r="F165" s="63"/>
      <c r="G165" s="63"/>
    </row>
    <row r="166" spans="2:7" x14ac:dyDescent="0.35">
      <c r="F166" s="63"/>
      <c r="G166" s="63"/>
    </row>
    <row r="167" spans="2:7" x14ac:dyDescent="0.35">
      <c r="F167" s="63"/>
      <c r="G167" s="63"/>
    </row>
    <row r="168" spans="2:7" x14ac:dyDescent="0.35">
      <c r="F168" s="63"/>
      <c r="G168" s="63"/>
    </row>
    <row r="169" spans="2:7" x14ac:dyDescent="0.35">
      <c r="F169" s="63"/>
      <c r="G169" s="63"/>
    </row>
    <row r="170" spans="2:7" x14ac:dyDescent="0.35">
      <c r="F170" s="63"/>
      <c r="G170" s="63"/>
    </row>
    <row r="171" spans="2:7" x14ac:dyDescent="0.35">
      <c r="F171" s="63"/>
      <c r="G171" s="63"/>
    </row>
    <row r="172" spans="2:7" x14ac:dyDescent="0.35">
      <c r="F172" s="63"/>
      <c r="G172" s="63"/>
    </row>
    <row r="173" spans="2:7" x14ac:dyDescent="0.35">
      <c r="F173" s="63"/>
      <c r="G173" s="63"/>
    </row>
    <row r="174" spans="2:7" x14ac:dyDescent="0.35">
      <c r="F174" s="63"/>
      <c r="G174" s="63"/>
    </row>
    <row r="175" spans="2:7" x14ac:dyDescent="0.35">
      <c r="G175" s="63"/>
    </row>
    <row r="176" spans="2:7" x14ac:dyDescent="0.35">
      <c r="G176" s="63"/>
    </row>
  </sheetData>
  <sheetProtection algorithmName="SHA-512" hashValue="ixpnaouDgEJCGrzisYa66QvPr/8zPTUq4oS5zlMsGqAit//+g7HXgWNYnLl3lqIWcS7f2NyDCw30nykJH993zg==" saltValue="rwMyDpyb6dekJztUKgQGgQ==" spinCount="100000" sheet="1" objects="1" scenarios="1"/>
  <mergeCells count="44">
    <mergeCell ref="A63:B63"/>
    <mergeCell ref="A34:B34"/>
    <mergeCell ref="A8:C8"/>
    <mergeCell ref="A68:B68"/>
    <mergeCell ref="A67:B67"/>
    <mergeCell ref="A66:B66"/>
    <mergeCell ref="A65:B65"/>
    <mergeCell ref="A64:B64"/>
    <mergeCell ref="A51:B51"/>
    <mergeCell ref="A62:B62"/>
    <mergeCell ref="A61:B61"/>
    <mergeCell ref="A60:B60"/>
    <mergeCell ref="A59:B59"/>
    <mergeCell ref="A58:B58"/>
    <mergeCell ref="A57:B57"/>
    <mergeCell ref="A56:B56"/>
    <mergeCell ref="A55:B55"/>
    <mergeCell ref="A54:B54"/>
    <mergeCell ref="A53:B53"/>
    <mergeCell ref="A52:B52"/>
    <mergeCell ref="A39:B39"/>
    <mergeCell ref="A50:B50"/>
    <mergeCell ref="A49:B49"/>
    <mergeCell ref="A48:B48"/>
    <mergeCell ref="A47:B47"/>
    <mergeCell ref="A46:B46"/>
    <mergeCell ref="A45:B45"/>
    <mergeCell ref="A44:B44"/>
    <mergeCell ref="A43:B43"/>
    <mergeCell ref="A42:B42"/>
    <mergeCell ref="A41:B41"/>
    <mergeCell ref="A40:B40"/>
    <mergeCell ref="A5:E5"/>
    <mergeCell ref="A6:E6"/>
    <mergeCell ref="A7:E7"/>
    <mergeCell ref="A38:B38"/>
    <mergeCell ref="A37:B37"/>
    <mergeCell ref="A36:B36"/>
    <mergeCell ref="A25:B25"/>
    <mergeCell ref="A27:B27"/>
    <mergeCell ref="A28:B28"/>
    <mergeCell ref="A32:E32"/>
    <mergeCell ref="E37:F38"/>
    <mergeCell ref="E36:F36"/>
  </mergeCells>
  <conditionalFormatting sqref="A9:C13">
    <cfRule type="containsBlanks" dxfId="2" priority="1">
      <formula>LEN(TRIM(A9))=0</formula>
    </cfRule>
  </conditionalFormatting>
  <conditionalFormatting sqref="D19 D23 C25:C26 C37:D68">
    <cfRule type="containsBlanks" dxfId="1" priority="2">
      <formula>LEN(TRIM(C19))=0</formula>
    </cfRule>
  </conditionalFormatting>
  <conditionalFormatting sqref="E8">
    <cfRule type="containsBlanks" dxfId="0" priority="3">
      <formula>LEN(TRIM(E8))=0</formula>
    </cfRule>
  </conditionalFormatting>
  <hyperlinks>
    <hyperlink ref="A72" r:id="rId1" display="http://www.bls.gov/ro9/mostrequ.htm" xr:uid="{00000000-0004-0000-0100-000000000000}"/>
  </hyperlinks>
  <pageMargins left="0.7" right="0.7" top="0.75" bottom="0.75" header="0.3" footer="0.3"/>
  <pageSetup scale="66"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9898-A76E-4B6A-85BD-040AF5176ABA}">
  <sheetPr codeName="Sheet2">
    <pageSetUpPr fitToPage="1"/>
  </sheetPr>
  <dimension ref="B2:F43"/>
  <sheetViews>
    <sheetView showGridLines="0" topLeftCell="A8" zoomScaleNormal="100" workbookViewId="0">
      <selection activeCell="D47" sqref="D47"/>
    </sheetView>
  </sheetViews>
  <sheetFormatPr defaultRowHeight="14.5" x14ac:dyDescent="0.35"/>
  <cols>
    <col min="1" max="1" width="7.81640625" customWidth="1"/>
    <col min="2" max="2" width="46.08984375" customWidth="1"/>
    <col min="3" max="3" width="22.54296875" customWidth="1"/>
    <col min="4" max="4" width="22.81640625" customWidth="1"/>
    <col min="5" max="5" width="7.08984375" customWidth="1"/>
    <col min="6" max="6" width="29.26953125" customWidth="1"/>
    <col min="258" max="258" width="46.08984375" customWidth="1"/>
    <col min="259" max="259" width="22.54296875" customWidth="1"/>
    <col min="260" max="260" width="22.81640625" customWidth="1"/>
    <col min="261" max="261" width="15.08984375" customWidth="1"/>
    <col min="262" max="262" width="29.26953125" customWidth="1"/>
    <col min="514" max="514" width="46.08984375" customWidth="1"/>
    <col min="515" max="515" width="22.54296875" customWidth="1"/>
    <col min="516" max="516" width="22.81640625" customWidth="1"/>
    <col min="517" max="517" width="15.08984375" customWidth="1"/>
    <col min="518" max="518" width="29.26953125" customWidth="1"/>
    <col min="770" max="770" width="46.08984375" customWidth="1"/>
    <col min="771" max="771" width="22.54296875" customWidth="1"/>
    <col min="772" max="772" width="22.81640625" customWidth="1"/>
    <col min="773" max="773" width="15.08984375" customWidth="1"/>
    <col min="774" max="774" width="29.26953125" customWidth="1"/>
    <col min="1026" max="1026" width="46.08984375" customWidth="1"/>
    <col min="1027" max="1027" width="22.54296875" customWidth="1"/>
    <col min="1028" max="1028" width="22.81640625" customWidth="1"/>
    <col min="1029" max="1029" width="15.08984375" customWidth="1"/>
    <col min="1030" max="1030" width="29.26953125" customWidth="1"/>
    <col min="1282" max="1282" width="46.08984375" customWidth="1"/>
    <col min="1283" max="1283" width="22.54296875" customWidth="1"/>
    <col min="1284" max="1284" width="22.81640625" customWidth="1"/>
    <col min="1285" max="1285" width="15.08984375" customWidth="1"/>
    <col min="1286" max="1286" width="29.26953125" customWidth="1"/>
    <col min="1538" max="1538" width="46.08984375" customWidth="1"/>
    <col min="1539" max="1539" width="22.54296875" customWidth="1"/>
    <col min="1540" max="1540" width="22.81640625" customWidth="1"/>
    <col min="1541" max="1541" width="15.08984375" customWidth="1"/>
    <col min="1542" max="1542" width="29.26953125" customWidth="1"/>
    <col min="1794" max="1794" width="46.08984375" customWidth="1"/>
    <col min="1795" max="1795" width="22.54296875" customWidth="1"/>
    <col min="1796" max="1796" width="22.81640625" customWidth="1"/>
    <col min="1797" max="1797" width="15.08984375" customWidth="1"/>
    <col min="1798" max="1798" width="29.26953125" customWidth="1"/>
    <col min="2050" max="2050" width="46.08984375" customWidth="1"/>
    <col min="2051" max="2051" width="22.54296875" customWidth="1"/>
    <col min="2052" max="2052" width="22.81640625" customWidth="1"/>
    <col min="2053" max="2053" width="15.08984375" customWidth="1"/>
    <col min="2054" max="2054" width="29.26953125" customWidth="1"/>
    <col min="2306" max="2306" width="46.08984375" customWidth="1"/>
    <col min="2307" max="2307" width="22.54296875" customWidth="1"/>
    <col min="2308" max="2308" width="22.81640625" customWidth="1"/>
    <col min="2309" max="2309" width="15.08984375" customWidth="1"/>
    <col min="2310" max="2310" width="29.26953125" customWidth="1"/>
    <col min="2562" max="2562" width="46.08984375" customWidth="1"/>
    <col min="2563" max="2563" width="22.54296875" customWidth="1"/>
    <col min="2564" max="2564" width="22.81640625" customWidth="1"/>
    <col min="2565" max="2565" width="15.08984375" customWidth="1"/>
    <col min="2566" max="2566" width="29.26953125" customWidth="1"/>
    <col min="2818" max="2818" width="46.08984375" customWidth="1"/>
    <col min="2819" max="2819" width="22.54296875" customWidth="1"/>
    <col min="2820" max="2820" width="22.81640625" customWidth="1"/>
    <col min="2821" max="2821" width="15.08984375" customWidth="1"/>
    <col min="2822" max="2822" width="29.26953125" customWidth="1"/>
    <col min="3074" max="3074" width="46.08984375" customWidth="1"/>
    <col min="3075" max="3075" width="22.54296875" customWidth="1"/>
    <col min="3076" max="3076" width="22.81640625" customWidth="1"/>
    <col min="3077" max="3077" width="15.08984375" customWidth="1"/>
    <col min="3078" max="3078" width="29.26953125" customWidth="1"/>
    <col min="3330" max="3330" width="46.08984375" customWidth="1"/>
    <col min="3331" max="3331" width="22.54296875" customWidth="1"/>
    <col min="3332" max="3332" width="22.81640625" customWidth="1"/>
    <col min="3333" max="3333" width="15.08984375" customWidth="1"/>
    <col min="3334" max="3334" width="29.26953125" customWidth="1"/>
    <col min="3586" max="3586" width="46.08984375" customWidth="1"/>
    <col min="3587" max="3587" width="22.54296875" customWidth="1"/>
    <col min="3588" max="3588" width="22.81640625" customWidth="1"/>
    <col min="3589" max="3589" width="15.08984375" customWidth="1"/>
    <col min="3590" max="3590" width="29.26953125" customWidth="1"/>
    <col min="3842" max="3842" width="46.08984375" customWidth="1"/>
    <col min="3843" max="3843" width="22.54296875" customWidth="1"/>
    <col min="3844" max="3844" width="22.81640625" customWidth="1"/>
    <col min="3845" max="3845" width="15.08984375" customWidth="1"/>
    <col min="3846" max="3846" width="29.26953125" customWidth="1"/>
    <col min="4098" max="4098" width="46.08984375" customWidth="1"/>
    <col min="4099" max="4099" width="22.54296875" customWidth="1"/>
    <col min="4100" max="4100" width="22.81640625" customWidth="1"/>
    <col min="4101" max="4101" width="15.08984375" customWidth="1"/>
    <col min="4102" max="4102" width="29.26953125" customWidth="1"/>
    <col min="4354" max="4354" width="46.08984375" customWidth="1"/>
    <col min="4355" max="4355" width="22.54296875" customWidth="1"/>
    <col min="4356" max="4356" width="22.81640625" customWidth="1"/>
    <col min="4357" max="4357" width="15.08984375" customWidth="1"/>
    <col min="4358" max="4358" width="29.26953125" customWidth="1"/>
    <col min="4610" max="4610" width="46.08984375" customWidth="1"/>
    <col min="4611" max="4611" width="22.54296875" customWidth="1"/>
    <col min="4612" max="4612" width="22.81640625" customWidth="1"/>
    <col min="4613" max="4613" width="15.08984375" customWidth="1"/>
    <col min="4614" max="4614" width="29.26953125" customWidth="1"/>
    <col min="4866" max="4866" width="46.08984375" customWidth="1"/>
    <col min="4867" max="4867" width="22.54296875" customWidth="1"/>
    <col min="4868" max="4868" width="22.81640625" customWidth="1"/>
    <col min="4869" max="4869" width="15.08984375" customWidth="1"/>
    <col min="4870" max="4870" width="29.26953125" customWidth="1"/>
    <col min="5122" max="5122" width="46.08984375" customWidth="1"/>
    <col min="5123" max="5123" width="22.54296875" customWidth="1"/>
    <col min="5124" max="5124" width="22.81640625" customWidth="1"/>
    <col min="5125" max="5125" width="15.08984375" customWidth="1"/>
    <col min="5126" max="5126" width="29.26953125" customWidth="1"/>
    <col min="5378" max="5378" width="46.08984375" customWidth="1"/>
    <col min="5379" max="5379" width="22.54296875" customWidth="1"/>
    <col min="5380" max="5380" width="22.81640625" customWidth="1"/>
    <col min="5381" max="5381" width="15.08984375" customWidth="1"/>
    <col min="5382" max="5382" width="29.26953125" customWidth="1"/>
    <col min="5634" max="5634" width="46.08984375" customWidth="1"/>
    <col min="5635" max="5635" width="22.54296875" customWidth="1"/>
    <col min="5636" max="5636" width="22.81640625" customWidth="1"/>
    <col min="5637" max="5637" width="15.08984375" customWidth="1"/>
    <col min="5638" max="5638" width="29.26953125" customWidth="1"/>
    <col min="5890" max="5890" width="46.08984375" customWidth="1"/>
    <col min="5891" max="5891" width="22.54296875" customWidth="1"/>
    <col min="5892" max="5892" width="22.81640625" customWidth="1"/>
    <col min="5893" max="5893" width="15.08984375" customWidth="1"/>
    <col min="5894" max="5894" width="29.26953125" customWidth="1"/>
    <col min="6146" max="6146" width="46.08984375" customWidth="1"/>
    <col min="6147" max="6147" width="22.54296875" customWidth="1"/>
    <col min="6148" max="6148" width="22.81640625" customWidth="1"/>
    <col min="6149" max="6149" width="15.08984375" customWidth="1"/>
    <col min="6150" max="6150" width="29.26953125" customWidth="1"/>
    <col min="6402" max="6402" width="46.08984375" customWidth="1"/>
    <col min="6403" max="6403" width="22.54296875" customWidth="1"/>
    <col min="6404" max="6404" width="22.81640625" customWidth="1"/>
    <col min="6405" max="6405" width="15.08984375" customWidth="1"/>
    <col min="6406" max="6406" width="29.26953125" customWidth="1"/>
    <col min="6658" max="6658" width="46.08984375" customWidth="1"/>
    <col min="6659" max="6659" width="22.54296875" customWidth="1"/>
    <col min="6660" max="6660" width="22.81640625" customWidth="1"/>
    <col min="6661" max="6661" width="15.08984375" customWidth="1"/>
    <col min="6662" max="6662" width="29.26953125" customWidth="1"/>
    <col min="6914" max="6914" width="46.08984375" customWidth="1"/>
    <col min="6915" max="6915" width="22.54296875" customWidth="1"/>
    <col min="6916" max="6916" width="22.81640625" customWidth="1"/>
    <col min="6917" max="6917" width="15.08984375" customWidth="1"/>
    <col min="6918" max="6918" width="29.26953125" customWidth="1"/>
    <col min="7170" max="7170" width="46.08984375" customWidth="1"/>
    <col min="7171" max="7171" width="22.54296875" customWidth="1"/>
    <col min="7172" max="7172" width="22.81640625" customWidth="1"/>
    <col min="7173" max="7173" width="15.08984375" customWidth="1"/>
    <col min="7174" max="7174" width="29.26953125" customWidth="1"/>
    <col min="7426" max="7426" width="46.08984375" customWidth="1"/>
    <col min="7427" max="7427" width="22.54296875" customWidth="1"/>
    <col min="7428" max="7428" width="22.81640625" customWidth="1"/>
    <col min="7429" max="7429" width="15.08984375" customWidth="1"/>
    <col min="7430" max="7430" width="29.26953125" customWidth="1"/>
    <col min="7682" max="7682" width="46.08984375" customWidth="1"/>
    <col min="7683" max="7683" width="22.54296875" customWidth="1"/>
    <col min="7684" max="7684" width="22.81640625" customWidth="1"/>
    <col min="7685" max="7685" width="15.08984375" customWidth="1"/>
    <col min="7686" max="7686" width="29.26953125" customWidth="1"/>
    <col min="7938" max="7938" width="46.08984375" customWidth="1"/>
    <col min="7939" max="7939" width="22.54296875" customWidth="1"/>
    <col min="7940" max="7940" width="22.81640625" customWidth="1"/>
    <col min="7941" max="7941" width="15.08984375" customWidth="1"/>
    <col min="7942" max="7942" width="29.26953125" customWidth="1"/>
    <col min="8194" max="8194" width="46.08984375" customWidth="1"/>
    <col min="8195" max="8195" width="22.54296875" customWidth="1"/>
    <col min="8196" max="8196" width="22.81640625" customWidth="1"/>
    <col min="8197" max="8197" width="15.08984375" customWidth="1"/>
    <col min="8198" max="8198" width="29.26953125" customWidth="1"/>
    <col min="8450" max="8450" width="46.08984375" customWidth="1"/>
    <col min="8451" max="8451" width="22.54296875" customWidth="1"/>
    <col min="8452" max="8452" width="22.81640625" customWidth="1"/>
    <col min="8453" max="8453" width="15.08984375" customWidth="1"/>
    <col min="8454" max="8454" width="29.26953125" customWidth="1"/>
    <col min="8706" max="8706" width="46.08984375" customWidth="1"/>
    <col min="8707" max="8707" width="22.54296875" customWidth="1"/>
    <col min="8708" max="8708" width="22.81640625" customWidth="1"/>
    <col min="8709" max="8709" width="15.08984375" customWidth="1"/>
    <col min="8710" max="8710" width="29.26953125" customWidth="1"/>
    <col min="8962" max="8962" width="46.08984375" customWidth="1"/>
    <col min="8963" max="8963" width="22.54296875" customWidth="1"/>
    <col min="8964" max="8964" width="22.81640625" customWidth="1"/>
    <col min="8965" max="8965" width="15.08984375" customWidth="1"/>
    <col min="8966" max="8966" width="29.26953125" customWidth="1"/>
    <col min="9218" max="9218" width="46.08984375" customWidth="1"/>
    <col min="9219" max="9219" width="22.54296875" customWidth="1"/>
    <col min="9220" max="9220" width="22.81640625" customWidth="1"/>
    <col min="9221" max="9221" width="15.08984375" customWidth="1"/>
    <col min="9222" max="9222" width="29.26953125" customWidth="1"/>
    <col min="9474" max="9474" width="46.08984375" customWidth="1"/>
    <col min="9475" max="9475" width="22.54296875" customWidth="1"/>
    <col min="9476" max="9476" width="22.81640625" customWidth="1"/>
    <col min="9477" max="9477" width="15.08984375" customWidth="1"/>
    <col min="9478" max="9478" width="29.26953125" customWidth="1"/>
    <col min="9730" max="9730" width="46.08984375" customWidth="1"/>
    <col min="9731" max="9731" width="22.54296875" customWidth="1"/>
    <col min="9732" max="9732" width="22.81640625" customWidth="1"/>
    <col min="9733" max="9733" width="15.08984375" customWidth="1"/>
    <col min="9734" max="9734" width="29.26953125" customWidth="1"/>
    <col min="9986" max="9986" width="46.08984375" customWidth="1"/>
    <col min="9987" max="9987" width="22.54296875" customWidth="1"/>
    <col min="9988" max="9988" width="22.81640625" customWidth="1"/>
    <col min="9989" max="9989" width="15.08984375" customWidth="1"/>
    <col min="9990" max="9990" width="29.26953125" customWidth="1"/>
    <col min="10242" max="10242" width="46.08984375" customWidth="1"/>
    <col min="10243" max="10243" width="22.54296875" customWidth="1"/>
    <col min="10244" max="10244" width="22.81640625" customWidth="1"/>
    <col min="10245" max="10245" width="15.08984375" customWidth="1"/>
    <col min="10246" max="10246" width="29.26953125" customWidth="1"/>
    <col min="10498" max="10498" width="46.08984375" customWidth="1"/>
    <col min="10499" max="10499" width="22.54296875" customWidth="1"/>
    <col min="10500" max="10500" width="22.81640625" customWidth="1"/>
    <col min="10501" max="10501" width="15.08984375" customWidth="1"/>
    <col min="10502" max="10502" width="29.26953125" customWidth="1"/>
    <col min="10754" max="10754" width="46.08984375" customWidth="1"/>
    <col min="10755" max="10755" width="22.54296875" customWidth="1"/>
    <col min="10756" max="10756" width="22.81640625" customWidth="1"/>
    <col min="10757" max="10757" width="15.08984375" customWidth="1"/>
    <col min="10758" max="10758" width="29.26953125" customWidth="1"/>
    <col min="11010" max="11010" width="46.08984375" customWidth="1"/>
    <col min="11011" max="11011" width="22.54296875" customWidth="1"/>
    <col min="11012" max="11012" width="22.81640625" customWidth="1"/>
    <col min="11013" max="11013" width="15.08984375" customWidth="1"/>
    <col min="11014" max="11014" width="29.26953125" customWidth="1"/>
    <col min="11266" max="11266" width="46.08984375" customWidth="1"/>
    <col min="11267" max="11267" width="22.54296875" customWidth="1"/>
    <col min="11268" max="11268" width="22.81640625" customWidth="1"/>
    <col min="11269" max="11269" width="15.08984375" customWidth="1"/>
    <col min="11270" max="11270" width="29.26953125" customWidth="1"/>
    <col min="11522" max="11522" width="46.08984375" customWidth="1"/>
    <col min="11523" max="11523" width="22.54296875" customWidth="1"/>
    <col min="11524" max="11524" width="22.81640625" customWidth="1"/>
    <col min="11525" max="11525" width="15.08984375" customWidth="1"/>
    <col min="11526" max="11526" width="29.26953125" customWidth="1"/>
    <col min="11778" max="11778" width="46.08984375" customWidth="1"/>
    <col min="11779" max="11779" width="22.54296875" customWidth="1"/>
    <col min="11780" max="11780" width="22.81640625" customWidth="1"/>
    <col min="11781" max="11781" width="15.08984375" customWidth="1"/>
    <col min="11782" max="11782" width="29.26953125" customWidth="1"/>
    <col min="12034" max="12034" width="46.08984375" customWidth="1"/>
    <col min="12035" max="12035" width="22.54296875" customWidth="1"/>
    <col min="12036" max="12036" width="22.81640625" customWidth="1"/>
    <col min="12037" max="12037" width="15.08984375" customWidth="1"/>
    <col min="12038" max="12038" width="29.26953125" customWidth="1"/>
    <col min="12290" max="12290" width="46.08984375" customWidth="1"/>
    <col min="12291" max="12291" width="22.54296875" customWidth="1"/>
    <col min="12292" max="12292" width="22.81640625" customWidth="1"/>
    <col min="12293" max="12293" width="15.08984375" customWidth="1"/>
    <col min="12294" max="12294" width="29.26953125" customWidth="1"/>
    <col min="12546" max="12546" width="46.08984375" customWidth="1"/>
    <col min="12547" max="12547" width="22.54296875" customWidth="1"/>
    <col min="12548" max="12548" width="22.81640625" customWidth="1"/>
    <col min="12549" max="12549" width="15.08984375" customWidth="1"/>
    <col min="12550" max="12550" width="29.26953125" customWidth="1"/>
    <col min="12802" max="12802" width="46.08984375" customWidth="1"/>
    <col min="12803" max="12803" width="22.54296875" customWidth="1"/>
    <col min="12804" max="12804" width="22.81640625" customWidth="1"/>
    <col min="12805" max="12805" width="15.08984375" customWidth="1"/>
    <col min="12806" max="12806" width="29.26953125" customWidth="1"/>
    <col min="13058" max="13058" width="46.08984375" customWidth="1"/>
    <col min="13059" max="13059" width="22.54296875" customWidth="1"/>
    <col min="13060" max="13060" width="22.81640625" customWidth="1"/>
    <col min="13061" max="13061" width="15.08984375" customWidth="1"/>
    <col min="13062" max="13062" width="29.26953125" customWidth="1"/>
    <col min="13314" max="13314" width="46.08984375" customWidth="1"/>
    <col min="13315" max="13315" width="22.54296875" customWidth="1"/>
    <col min="13316" max="13316" width="22.81640625" customWidth="1"/>
    <col min="13317" max="13317" width="15.08984375" customWidth="1"/>
    <col min="13318" max="13318" width="29.26953125" customWidth="1"/>
    <col min="13570" max="13570" width="46.08984375" customWidth="1"/>
    <col min="13571" max="13571" width="22.54296875" customWidth="1"/>
    <col min="13572" max="13572" width="22.81640625" customWidth="1"/>
    <col min="13573" max="13573" width="15.08984375" customWidth="1"/>
    <col min="13574" max="13574" width="29.26953125" customWidth="1"/>
    <col min="13826" max="13826" width="46.08984375" customWidth="1"/>
    <col min="13827" max="13827" width="22.54296875" customWidth="1"/>
    <col min="13828" max="13828" width="22.81640625" customWidth="1"/>
    <col min="13829" max="13829" width="15.08984375" customWidth="1"/>
    <col min="13830" max="13830" width="29.26953125" customWidth="1"/>
    <col min="14082" max="14082" width="46.08984375" customWidth="1"/>
    <col min="14083" max="14083" width="22.54296875" customWidth="1"/>
    <col min="14084" max="14084" width="22.81640625" customWidth="1"/>
    <col min="14085" max="14085" width="15.08984375" customWidth="1"/>
    <col min="14086" max="14086" width="29.26953125" customWidth="1"/>
    <col min="14338" max="14338" width="46.08984375" customWidth="1"/>
    <col min="14339" max="14339" width="22.54296875" customWidth="1"/>
    <col min="14340" max="14340" width="22.81640625" customWidth="1"/>
    <col min="14341" max="14341" width="15.08984375" customWidth="1"/>
    <col min="14342" max="14342" width="29.26953125" customWidth="1"/>
    <col min="14594" max="14594" width="46.08984375" customWidth="1"/>
    <col min="14595" max="14595" width="22.54296875" customWidth="1"/>
    <col min="14596" max="14596" width="22.81640625" customWidth="1"/>
    <col min="14597" max="14597" width="15.08984375" customWidth="1"/>
    <col min="14598" max="14598" width="29.26953125" customWidth="1"/>
    <col min="14850" max="14850" width="46.08984375" customWidth="1"/>
    <col min="14851" max="14851" width="22.54296875" customWidth="1"/>
    <col min="14852" max="14852" width="22.81640625" customWidth="1"/>
    <col min="14853" max="14853" width="15.08984375" customWidth="1"/>
    <col min="14854" max="14854" width="29.26953125" customWidth="1"/>
    <col min="15106" max="15106" width="46.08984375" customWidth="1"/>
    <col min="15107" max="15107" width="22.54296875" customWidth="1"/>
    <col min="15108" max="15108" width="22.81640625" customWidth="1"/>
    <col min="15109" max="15109" width="15.08984375" customWidth="1"/>
    <col min="15110" max="15110" width="29.26953125" customWidth="1"/>
    <col min="15362" max="15362" width="46.08984375" customWidth="1"/>
    <col min="15363" max="15363" width="22.54296875" customWidth="1"/>
    <col min="15364" max="15364" width="22.81640625" customWidth="1"/>
    <col min="15365" max="15365" width="15.08984375" customWidth="1"/>
    <col min="15366" max="15366" width="29.26953125" customWidth="1"/>
    <col min="15618" max="15618" width="46.08984375" customWidth="1"/>
    <col min="15619" max="15619" width="22.54296875" customWidth="1"/>
    <col min="15620" max="15620" width="22.81640625" customWidth="1"/>
    <col min="15621" max="15621" width="15.08984375" customWidth="1"/>
    <col min="15622" max="15622" width="29.26953125" customWidth="1"/>
    <col min="15874" max="15874" width="46.08984375" customWidth="1"/>
    <col min="15875" max="15875" width="22.54296875" customWidth="1"/>
    <col min="15876" max="15876" width="22.81640625" customWidth="1"/>
    <col min="15877" max="15877" width="15.08984375" customWidth="1"/>
    <col min="15878" max="15878" width="29.26953125" customWidth="1"/>
    <col min="16130" max="16130" width="46.08984375" customWidth="1"/>
    <col min="16131" max="16131" width="22.54296875" customWidth="1"/>
    <col min="16132" max="16132" width="22.81640625" customWidth="1"/>
    <col min="16133" max="16133" width="15.08984375" customWidth="1"/>
    <col min="16134" max="16134" width="29.26953125" customWidth="1"/>
  </cols>
  <sheetData>
    <row r="2" spans="2:6" ht="14.5" customHeight="1" x14ac:dyDescent="0.4">
      <c r="B2" s="258" t="s">
        <v>95</v>
      </c>
      <c r="C2" s="258"/>
      <c r="D2" s="258"/>
    </row>
    <row r="3" spans="2:6" ht="14.5" customHeight="1" x14ac:dyDescent="0.35">
      <c r="B3" s="259" t="s">
        <v>96</v>
      </c>
      <c r="C3" s="259"/>
      <c r="D3" s="259"/>
    </row>
    <row r="4" spans="2:6" ht="14.5" customHeight="1" x14ac:dyDescent="0.35">
      <c r="B4" s="259" t="s">
        <v>97</v>
      </c>
      <c r="C4" s="259"/>
      <c r="D4" s="259"/>
    </row>
    <row r="5" spans="2:6" ht="15" thickBot="1" x14ac:dyDescent="0.4"/>
    <row r="6" spans="2:6" ht="28.5" customHeight="1" thickBot="1" x14ac:dyDescent="0.55000000000000004">
      <c r="B6" s="40" t="s">
        <v>109</v>
      </c>
      <c r="C6" s="251" t="str">
        <f>IF('Price Calculation'!$F$2=0," ",'Price Calculation'!$F$2)</f>
        <v xml:space="preserve"> </v>
      </c>
      <c r="D6" s="252"/>
    </row>
    <row r="7" spans="2:6" ht="25" customHeight="1" thickBot="1" x14ac:dyDescent="0.55000000000000004">
      <c r="B7" s="40" t="s">
        <v>98</v>
      </c>
      <c r="C7" s="251" t="str">
        <f>IF('Price Calculation'!$C$2=0," ",'Price Calculation'!$C$2)</f>
        <v xml:space="preserve"> </v>
      </c>
      <c r="D7" s="252"/>
      <c r="E7" s="35"/>
      <c r="F7" s="36"/>
    </row>
    <row r="8" spans="2:6" ht="25.5" customHeight="1" thickBot="1" x14ac:dyDescent="0.55000000000000004">
      <c r="B8" s="40" t="s">
        <v>118</v>
      </c>
      <c r="C8" s="251" t="str">
        <f>IF('Price Calculation'!$F$3=0," ",'Price Calculation'!$F$3)</f>
        <v xml:space="preserve"> </v>
      </c>
      <c r="D8" s="252"/>
      <c r="E8" s="35"/>
      <c r="F8" s="36"/>
    </row>
    <row r="9" spans="2:6" ht="26.5" customHeight="1" thickBot="1" x14ac:dyDescent="0.5">
      <c r="B9" s="44" t="s">
        <v>113</v>
      </c>
      <c r="C9" s="260" t="str">
        <f>IF('Price Calculation'!$F$4=0," ",'Price Calculation'!$F$4)</f>
        <v xml:space="preserve"> </v>
      </c>
      <c r="D9" s="261"/>
      <c r="E9" s="35"/>
      <c r="F9" s="36"/>
    </row>
    <row r="10" spans="2:6" ht="33.5" customHeight="1" x14ac:dyDescent="0.35">
      <c r="B10" s="253" t="s">
        <v>112</v>
      </c>
      <c r="C10" s="254"/>
      <c r="D10" s="254"/>
      <c r="E10" s="20"/>
      <c r="F10" s="20"/>
    </row>
    <row r="11" spans="2:6" ht="19" customHeight="1" x14ac:dyDescent="0.35">
      <c r="B11" s="262" t="s">
        <v>162</v>
      </c>
      <c r="C11" s="262"/>
      <c r="D11" s="262"/>
    </row>
    <row r="12" spans="2:6" ht="15" thickBot="1" x14ac:dyDescent="0.4">
      <c r="B12" s="55" t="str">
        <f>IF($C$6=0," ",$C$6)</f>
        <v xml:space="preserve"> </v>
      </c>
      <c r="C12" s="56" t="str">
        <f>C7&amp;" "&amp;C8</f>
        <v xml:space="preserve">   </v>
      </c>
      <c r="D12" s="55" t="str">
        <f>C9</f>
        <v xml:space="preserve"> </v>
      </c>
    </row>
    <row r="13" spans="2:6" x14ac:dyDescent="0.35">
      <c r="B13" s="255" t="s">
        <v>58</v>
      </c>
      <c r="C13" s="255" t="s">
        <v>107</v>
      </c>
      <c r="D13" s="255" t="s">
        <v>108</v>
      </c>
    </row>
    <row r="14" spans="2:6" ht="16.5" customHeight="1" thickBot="1" x14ac:dyDescent="0.4">
      <c r="B14" s="256"/>
      <c r="C14" s="257"/>
      <c r="D14" s="256"/>
      <c r="F14" s="37"/>
    </row>
    <row r="15" spans="2:6" x14ac:dyDescent="0.35">
      <c r="B15" s="41" t="str">
        <f>IF('Price Calculation'!B12=0,"",'Price Calculation'!B12)</f>
        <v/>
      </c>
      <c r="C15" s="49" t="str">
        <f>IF('Price Calculation'!B12=0,"",'Price Calculation'!J12)</f>
        <v/>
      </c>
      <c r="D15" s="50" t="str">
        <f>IF('Price Calculation'!B12=0," ",'Price Calculation'!K12)</f>
        <v xml:space="preserve"> </v>
      </c>
      <c r="F15" s="48"/>
    </row>
    <row r="16" spans="2:6" x14ac:dyDescent="0.35">
      <c r="B16" s="42" t="str">
        <f>IF('Price Calculation'!B13=0,"",'Price Calculation'!B13)</f>
        <v/>
      </c>
      <c r="C16" s="51" t="str">
        <f>IF('Price Calculation'!B13=0,"",'Price Calculation'!J13)</f>
        <v/>
      </c>
      <c r="D16" s="52" t="str">
        <f>IF('Price Calculation'!B13=0," ",'Price Calculation'!K13)</f>
        <v xml:space="preserve"> </v>
      </c>
    </row>
    <row r="17" spans="2:6" x14ac:dyDescent="0.35">
      <c r="B17" s="42" t="str">
        <f>IF('Price Calculation'!B14=0,"",'Price Calculation'!B14)</f>
        <v/>
      </c>
      <c r="C17" s="51" t="str">
        <f>IF('Price Calculation'!B14=0,"",'Price Calculation'!J14)</f>
        <v/>
      </c>
      <c r="D17" s="52" t="str">
        <f>IF('Price Calculation'!B14=0," ",'Price Calculation'!K14)</f>
        <v xml:space="preserve"> </v>
      </c>
    </row>
    <row r="18" spans="2:6" x14ac:dyDescent="0.35">
      <c r="B18" s="42" t="str">
        <f>IF('Price Calculation'!B15=0,"",'Price Calculation'!B15)</f>
        <v/>
      </c>
      <c r="C18" s="51" t="str">
        <f>IF('Price Calculation'!B15=0,"",'Price Calculation'!J15)</f>
        <v/>
      </c>
      <c r="D18" s="52" t="str">
        <f>IF('Price Calculation'!B15=0," ",'Price Calculation'!K15)</f>
        <v xml:space="preserve"> </v>
      </c>
      <c r="F18" s="38"/>
    </row>
    <row r="19" spans="2:6" ht="15" thickBot="1" x14ac:dyDescent="0.4">
      <c r="B19" s="43" t="str">
        <f>IF('Price Calculation'!B16=0,"",'Price Calculation'!B16)</f>
        <v/>
      </c>
      <c r="C19" s="53" t="str">
        <f>IF('Price Calculation'!B16=0,"",'Price Calculation'!J16)</f>
        <v/>
      </c>
      <c r="D19" s="54" t="str">
        <f>IF('Price Calculation'!B16=0," ",'Price Calculation'!K16)</f>
        <v xml:space="preserve"> </v>
      </c>
    </row>
    <row r="20" spans="2:6" x14ac:dyDescent="0.35">
      <c r="B20" s="41" t="str">
        <f>IF('Price Calculation'!B17=0,"",'Price Calculation'!B17)</f>
        <v/>
      </c>
      <c r="C20" s="49" t="str">
        <f>IF('Price Calculation'!B17=0,"",'Price Calculation'!J17)</f>
        <v/>
      </c>
      <c r="D20" s="50" t="str">
        <f>IF('Price Calculation'!B17=0," ",'Price Calculation'!K17)</f>
        <v xml:space="preserve"> </v>
      </c>
    </row>
    <row r="21" spans="2:6" x14ac:dyDescent="0.35">
      <c r="B21" s="42" t="str">
        <f>IF('Price Calculation'!B18=0,"",'Price Calculation'!B18)</f>
        <v/>
      </c>
      <c r="C21" s="51" t="str">
        <f>IF('Price Calculation'!B18=0,"",'Price Calculation'!J18)</f>
        <v/>
      </c>
      <c r="D21" s="52" t="str">
        <f>IF('Price Calculation'!B18=0," ",'Price Calculation'!K18)</f>
        <v xml:space="preserve"> </v>
      </c>
    </row>
    <row r="22" spans="2:6" x14ac:dyDescent="0.35">
      <c r="B22" s="42" t="str">
        <f>IF('Price Calculation'!B19=0,"",'Price Calculation'!B19)</f>
        <v/>
      </c>
      <c r="C22" s="51" t="str">
        <f>IF('Price Calculation'!B19=0,"",'Price Calculation'!J19)</f>
        <v/>
      </c>
      <c r="D22" s="52" t="str">
        <f>IF('Price Calculation'!B19=0," ",'Price Calculation'!K19)</f>
        <v xml:space="preserve"> </v>
      </c>
    </row>
    <row r="23" spans="2:6" x14ac:dyDescent="0.35">
      <c r="B23" s="42" t="str">
        <f>IF('Price Calculation'!B20=0,"",'Price Calculation'!B20)</f>
        <v/>
      </c>
      <c r="C23" s="51" t="str">
        <f>IF('Price Calculation'!B20=0,"",'Price Calculation'!J20)</f>
        <v/>
      </c>
      <c r="D23" s="52" t="str">
        <f>IF('Price Calculation'!B20=0," ",'Price Calculation'!K20)</f>
        <v xml:space="preserve"> </v>
      </c>
    </row>
    <row r="24" spans="2:6" ht="15" thickBot="1" x14ac:dyDescent="0.4">
      <c r="B24" s="43" t="str">
        <f>IF('Price Calculation'!B21=0,"",'Price Calculation'!B21)</f>
        <v/>
      </c>
      <c r="C24" s="53" t="str">
        <f>IF('Price Calculation'!B21=0,"",'Price Calculation'!J21)</f>
        <v/>
      </c>
      <c r="D24" s="54" t="str">
        <f>IF('Price Calculation'!B21=0," ",'Price Calculation'!K21)</f>
        <v xml:space="preserve"> </v>
      </c>
    </row>
    <row r="26" spans="2:6" x14ac:dyDescent="0.35">
      <c r="B26" s="248" t="s">
        <v>99</v>
      </c>
      <c r="C26" s="249"/>
      <c r="D26" s="39"/>
    </row>
    <row r="27" spans="2:6" x14ac:dyDescent="0.35">
      <c r="B27" t="s">
        <v>100</v>
      </c>
      <c r="C27" s="8"/>
      <c r="D27" s="34" t="s">
        <v>101</v>
      </c>
    </row>
    <row r="29" spans="2:6" x14ac:dyDescent="0.35">
      <c r="B29" s="248"/>
      <c r="C29" s="249"/>
      <c r="D29" s="39"/>
    </row>
    <row r="30" spans="2:6" x14ac:dyDescent="0.35">
      <c r="B30" s="34" t="s">
        <v>102</v>
      </c>
      <c r="D30" s="34" t="s">
        <v>103</v>
      </c>
    </row>
    <row r="32" spans="2:6" x14ac:dyDescent="0.35">
      <c r="B32" s="248"/>
      <c r="C32" s="249"/>
      <c r="D32" s="39"/>
    </row>
    <row r="33" spans="2:4" x14ac:dyDescent="0.35">
      <c r="B33" s="34" t="s">
        <v>104</v>
      </c>
      <c r="D33" s="34" t="s">
        <v>101</v>
      </c>
    </row>
    <row r="35" spans="2:4" x14ac:dyDescent="0.35">
      <c r="B35" s="248"/>
      <c r="C35" s="249"/>
      <c r="D35" s="39"/>
    </row>
    <row r="36" spans="2:4" x14ac:dyDescent="0.35">
      <c r="B36" s="34" t="s">
        <v>102</v>
      </c>
      <c r="D36" s="34" t="s">
        <v>103</v>
      </c>
    </row>
    <row r="37" spans="2:4" x14ac:dyDescent="0.35">
      <c r="B37" s="250" t="s">
        <v>105</v>
      </c>
      <c r="C37" s="250"/>
      <c r="D37" s="250"/>
    </row>
    <row r="38" spans="2:4" x14ac:dyDescent="0.35">
      <c r="B38" s="250"/>
      <c r="C38" s="250"/>
      <c r="D38" s="250"/>
    </row>
    <row r="39" spans="2:4" x14ac:dyDescent="0.35">
      <c r="B39" s="234"/>
      <c r="C39" s="234"/>
      <c r="D39" s="234"/>
    </row>
    <row r="41" spans="2:4" x14ac:dyDescent="0.35">
      <c r="B41" s="248"/>
      <c r="C41" s="249"/>
      <c r="D41" s="39"/>
    </row>
    <row r="42" spans="2:4" x14ac:dyDescent="0.35">
      <c r="B42" s="34" t="s">
        <v>106</v>
      </c>
      <c r="D42" s="34" t="s">
        <v>101</v>
      </c>
    </row>
    <row r="43" spans="2:4" x14ac:dyDescent="0.35">
      <c r="B43" s="31" t="s">
        <v>120</v>
      </c>
    </row>
  </sheetData>
  <sheetProtection algorithmName="SHA-512" hashValue="CryM6nGmA+o8QgFg+bUT1ViOar+gJsHdO21/9JE9qcAc3GXkEdMzWHM8ESk4Hx1m6qrOlHIInaqxHTFOzkxgXw==" saltValue="kcoJZceqZF1vNtodsQZqXw==" spinCount="100000" sheet="1" objects="1" scenarios="1"/>
  <mergeCells count="18">
    <mergeCell ref="B2:D2"/>
    <mergeCell ref="B4:D4"/>
    <mergeCell ref="B3:D3"/>
    <mergeCell ref="C9:D9"/>
    <mergeCell ref="B11:D11"/>
    <mergeCell ref="B32:C32"/>
    <mergeCell ref="B35:C35"/>
    <mergeCell ref="B37:D39"/>
    <mergeCell ref="B41:C41"/>
    <mergeCell ref="C6:D6"/>
    <mergeCell ref="C7:D7"/>
    <mergeCell ref="C8:D8"/>
    <mergeCell ref="B10:D10"/>
    <mergeCell ref="B13:B14"/>
    <mergeCell ref="C13:C14"/>
    <mergeCell ref="D13:D14"/>
    <mergeCell ref="B26:C26"/>
    <mergeCell ref="B29:C29"/>
  </mergeCells>
  <printOptions horizontalCentered="1"/>
  <pageMargins left="0.25" right="0.25" top="0.75" bottom="0.75" header="0.3" footer="0.3"/>
  <pageSetup scale="91" orientation="portrait" r:id="rId1"/>
  <headerFooter differentFirst="1">
    <oddFooter>&amp;L&amp;D&amp;COregon Forward Price Approval Form&amp;R&amp;P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H17"/>
  <sheetViews>
    <sheetView workbookViewId="0">
      <selection activeCell="H18" sqref="H18"/>
    </sheetView>
  </sheetViews>
  <sheetFormatPr defaultRowHeight="14.5" x14ac:dyDescent="0.35"/>
  <cols>
    <col min="1" max="4" width="8.7265625" style="8"/>
    <col min="5" max="5" width="13.453125" style="8" customWidth="1"/>
    <col min="6" max="7" width="8.7265625" style="8"/>
    <col min="8" max="8" width="26.1796875" style="8" customWidth="1"/>
    <col min="9" max="260" width="8.7265625" style="8"/>
    <col min="261" max="261" width="13.453125" style="8" customWidth="1"/>
    <col min="262" max="263" width="8.7265625" style="8"/>
    <col min="264" max="264" width="26.1796875" style="8" customWidth="1"/>
    <col min="265" max="516" width="8.7265625" style="8"/>
    <col min="517" max="517" width="13.453125" style="8" customWidth="1"/>
    <col min="518" max="519" width="8.7265625" style="8"/>
    <col min="520" max="520" width="26.1796875" style="8" customWidth="1"/>
    <col min="521" max="772" width="8.7265625" style="8"/>
    <col min="773" max="773" width="13.453125" style="8" customWidth="1"/>
    <col min="774" max="775" width="8.7265625" style="8"/>
    <col min="776" max="776" width="26.1796875" style="8" customWidth="1"/>
    <col min="777" max="1028" width="8.7265625" style="8"/>
    <col min="1029" max="1029" width="13.453125" style="8" customWidth="1"/>
    <col min="1030" max="1031" width="8.7265625" style="8"/>
    <col min="1032" max="1032" width="26.1796875" style="8" customWidth="1"/>
    <col min="1033" max="1284" width="8.7265625" style="8"/>
    <col min="1285" max="1285" width="13.453125" style="8" customWidth="1"/>
    <col min="1286" max="1287" width="8.7265625" style="8"/>
    <col min="1288" max="1288" width="26.1796875" style="8" customWidth="1"/>
    <col min="1289" max="1540" width="8.7265625" style="8"/>
    <col min="1541" max="1541" width="13.453125" style="8" customWidth="1"/>
    <col min="1542" max="1543" width="8.7265625" style="8"/>
    <col min="1544" max="1544" width="26.1796875" style="8" customWidth="1"/>
    <col min="1545" max="1796" width="8.7265625" style="8"/>
    <col min="1797" max="1797" width="13.453125" style="8" customWidth="1"/>
    <col min="1798" max="1799" width="8.7265625" style="8"/>
    <col min="1800" max="1800" width="26.1796875" style="8" customWidth="1"/>
    <col min="1801" max="2052" width="8.7265625" style="8"/>
    <col min="2053" max="2053" width="13.453125" style="8" customWidth="1"/>
    <col min="2054" max="2055" width="8.7265625" style="8"/>
    <col min="2056" max="2056" width="26.1796875" style="8" customWidth="1"/>
    <col min="2057" max="2308" width="8.7265625" style="8"/>
    <col min="2309" max="2309" width="13.453125" style="8" customWidth="1"/>
    <col min="2310" max="2311" width="8.7265625" style="8"/>
    <col min="2312" max="2312" width="26.1796875" style="8" customWidth="1"/>
    <col min="2313" max="2564" width="8.7265625" style="8"/>
    <col min="2565" max="2565" width="13.453125" style="8" customWidth="1"/>
    <col min="2566" max="2567" width="8.7265625" style="8"/>
    <col min="2568" max="2568" width="26.1796875" style="8" customWidth="1"/>
    <col min="2569" max="2820" width="8.7265625" style="8"/>
    <col min="2821" max="2821" width="13.453125" style="8" customWidth="1"/>
    <col min="2822" max="2823" width="8.7265625" style="8"/>
    <col min="2824" max="2824" width="26.1796875" style="8" customWidth="1"/>
    <col min="2825" max="3076" width="8.7265625" style="8"/>
    <col min="3077" max="3077" width="13.453125" style="8" customWidth="1"/>
    <col min="3078" max="3079" width="8.7265625" style="8"/>
    <col min="3080" max="3080" width="26.1796875" style="8" customWidth="1"/>
    <col min="3081" max="3332" width="8.7265625" style="8"/>
    <col min="3333" max="3333" width="13.453125" style="8" customWidth="1"/>
    <col min="3334" max="3335" width="8.7265625" style="8"/>
    <col min="3336" max="3336" width="26.1796875" style="8" customWidth="1"/>
    <col min="3337" max="3588" width="8.7265625" style="8"/>
    <col min="3589" max="3589" width="13.453125" style="8" customWidth="1"/>
    <col min="3590" max="3591" width="8.7265625" style="8"/>
    <col min="3592" max="3592" width="26.1796875" style="8" customWidth="1"/>
    <col min="3593" max="3844" width="8.7265625" style="8"/>
    <col min="3845" max="3845" width="13.453125" style="8" customWidth="1"/>
    <col min="3846" max="3847" width="8.7265625" style="8"/>
    <col min="3848" max="3848" width="26.1796875" style="8" customWidth="1"/>
    <col min="3849" max="4100" width="8.7265625" style="8"/>
    <col min="4101" max="4101" width="13.453125" style="8" customWidth="1"/>
    <col min="4102" max="4103" width="8.7265625" style="8"/>
    <col min="4104" max="4104" width="26.1796875" style="8" customWidth="1"/>
    <col min="4105" max="4356" width="8.7265625" style="8"/>
    <col min="4357" max="4357" width="13.453125" style="8" customWidth="1"/>
    <col min="4358" max="4359" width="8.7265625" style="8"/>
    <col min="4360" max="4360" width="26.1796875" style="8" customWidth="1"/>
    <col min="4361" max="4612" width="8.7265625" style="8"/>
    <col min="4613" max="4613" width="13.453125" style="8" customWidth="1"/>
    <col min="4614" max="4615" width="8.7265625" style="8"/>
    <col min="4616" max="4616" width="26.1796875" style="8" customWidth="1"/>
    <col min="4617" max="4868" width="8.7265625" style="8"/>
    <col min="4869" max="4869" width="13.453125" style="8" customWidth="1"/>
    <col min="4870" max="4871" width="8.7265625" style="8"/>
    <col min="4872" max="4872" width="26.1796875" style="8" customWidth="1"/>
    <col min="4873" max="5124" width="8.7265625" style="8"/>
    <col min="5125" max="5125" width="13.453125" style="8" customWidth="1"/>
    <col min="5126" max="5127" width="8.7265625" style="8"/>
    <col min="5128" max="5128" width="26.1796875" style="8" customWidth="1"/>
    <col min="5129" max="5380" width="8.7265625" style="8"/>
    <col min="5381" max="5381" width="13.453125" style="8" customWidth="1"/>
    <col min="5382" max="5383" width="8.7265625" style="8"/>
    <col min="5384" max="5384" width="26.1796875" style="8" customWidth="1"/>
    <col min="5385" max="5636" width="8.7265625" style="8"/>
    <col min="5637" max="5637" width="13.453125" style="8" customWidth="1"/>
    <col min="5638" max="5639" width="8.7265625" style="8"/>
    <col min="5640" max="5640" width="26.1796875" style="8" customWidth="1"/>
    <col min="5641" max="5892" width="8.7265625" style="8"/>
    <col min="5893" max="5893" width="13.453125" style="8" customWidth="1"/>
    <col min="5894" max="5895" width="8.7265625" style="8"/>
    <col min="5896" max="5896" width="26.1796875" style="8" customWidth="1"/>
    <col min="5897" max="6148" width="8.7265625" style="8"/>
    <col min="6149" max="6149" width="13.453125" style="8" customWidth="1"/>
    <col min="6150" max="6151" width="8.7265625" style="8"/>
    <col min="6152" max="6152" width="26.1796875" style="8" customWidth="1"/>
    <col min="6153" max="6404" width="8.7265625" style="8"/>
    <col min="6405" max="6405" width="13.453125" style="8" customWidth="1"/>
    <col min="6406" max="6407" width="8.7265625" style="8"/>
    <col min="6408" max="6408" width="26.1796875" style="8" customWidth="1"/>
    <col min="6409" max="6660" width="8.7265625" style="8"/>
    <col min="6661" max="6661" width="13.453125" style="8" customWidth="1"/>
    <col min="6662" max="6663" width="8.7265625" style="8"/>
    <col min="6664" max="6664" width="26.1796875" style="8" customWidth="1"/>
    <col min="6665" max="6916" width="8.7265625" style="8"/>
    <col min="6917" max="6917" width="13.453125" style="8" customWidth="1"/>
    <col min="6918" max="6919" width="8.7265625" style="8"/>
    <col min="6920" max="6920" width="26.1796875" style="8" customWidth="1"/>
    <col min="6921" max="7172" width="8.7265625" style="8"/>
    <col min="7173" max="7173" width="13.453125" style="8" customWidth="1"/>
    <col min="7174" max="7175" width="8.7265625" style="8"/>
    <col min="7176" max="7176" width="26.1796875" style="8" customWidth="1"/>
    <col min="7177" max="7428" width="8.7265625" style="8"/>
    <col min="7429" max="7429" width="13.453125" style="8" customWidth="1"/>
    <col min="7430" max="7431" width="8.7265625" style="8"/>
    <col min="7432" max="7432" width="26.1796875" style="8" customWidth="1"/>
    <col min="7433" max="7684" width="8.7265625" style="8"/>
    <col min="7685" max="7685" width="13.453125" style="8" customWidth="1"/>
    <col min="7686" max="7687" width="8.7265625" style="8"/>
    <col min="7688" max="7688" width="26.1796875" style="8" customWidth="1"/>
    <col min="7689" max="7940" width="8.7265625" style="8"/>
    <col min="7941" max="7941" width="13.453125" style="8" customWidth="1"/>
    <col min="7942" max="7943" width="8.7265625" style="8"/>
    <col min="7944" max="7944" width="26.1796875" style="8" customWidth="1"/>
    <col min="7945" max="8196" width="8.7265625" style="8"/>
    <col min="8197" max="8197" width="13.453125" style="8" customWidth="1"/>
    <col min="8198" max="8199" width="8.7265625" style="8"/>
    <col min="8200" max="8200" width="26.1796875" style="8" customWidth="1"/>
    <col min="8201" max="8452" width="8.7265625" style="8"/>
    <col min="8453" max="8453" width="13.453125" style="8" customWidth="1"/>
    <col min="8454" max="8455" width="8.7265625" style="8"/>
    <col min="8456" max="8456" width="26.1796875" style="8" customWidth="1"/>
    <col min="8457" max="8708" width="8.7265625" style="8"/>
    <col min="8709" max="8709" width="13.453125" style="8" customWidth="1"/>
    <col min="8710" max="8711" width="8.7265625" style="8"/>
    <col min="8712" max="8712" width="26.1796875" style="8" customWidth="1"/>
    <col min="8713" max="8964" width="8.7265625" style="8"/>
    <col min="8965" max="8965" width="13.453125" style="8" customWidth="1"/>
    <col min="8966" max="8967" width="8.7265625" style="8"/>
    <col min="8968" max="8968" width="26.1796875" style="8" customWidth="1"/>
    <col min="8969" max="9220" width="8.7265625" style="8"/>
    <col min="9221" max="9221" width="13.453125" style="8" customWidth="1"/>
    <col min="9222" max="9223" width="8.7265625" style="8"/>
    <col min="9224" max="9224" width="26.1796875" style="8" customWidth="1"/>
    <col min="9225" max="9476" width="8.7265625" style="8"/>
    <col min="9477" max="9477" width="13.453125" style="8" customWidth="1"/>
    <col min="9478" max="9479" width="8.7265625" style="8"/>
    <col min="9480" max="9480" width="26.1796875" style="8" customWidth="1"/>
    <col min="9481" max="9732" width="8.7265625" style="8"/>
    <col min="9733" max="9733" width="13.453125" style="8" customWidth="1"/>
    <col min="9734" max="9735" width="8.7265625" style="8"/>
    <col min="9736" max="9736" width="26.1796875" style="8" customWidth="1"/>
    <col min="9737" max="9988" width="8.7265625" style="8"/>
    <col min="9989" max="9989" width="13.453125" style="8" customWidth="1"/>
    <col min="9990" max="9991" width="8.7265625" style="8"/>
    <col min="9992" max="9992" width="26.1796875" style="8" customWidth="1"/>
    <col min="9993" max="10244" width="8.7265625" style="8"/>
    <col min="10245" max="10245" width="13.453125" style="8" customWidth="1"/>
    <col min="10246" max="10247" width="8.7265625" style="8"/>
    <col min="10248" max="10248" width="26.1796875" style="8" customWidth="1"/>
    <col min="10249" max="10500" width="8.7265625" style="8"/>
    <col min="10501" max="10501" width="13.453125" style="8" customWidth="1"/>
    <col min="10502" max="10503" width="8.7265625" style="8"/>
    <col min="10504" max="10504" width="26.1796875" style="8" customWidth="1"/>
    <col min="10505" max="10756" width="8.7265625" style="8"/>
    <col min="10757" max="10757" width="13.453125" style="8" customWidth="1"/>
    <col min="10758" max="10759" width="8.7265625" style="8"/>
    <col min="10760" max="10760" width="26.1796875" style="8" customWidth="1"/>
    <col min="10761" max="11012" width="8.7265625" style="8"/>
    <col min="11013" max="11013" width="13.453125" style="8" customWidth="1"/>
    <col min="11014" max="11015" width="8.7265625" style="8"/>
    <col min="11016" max="11016" width="26.1796875" style="8" customWidth="1"/>
    <col min="11017" max="11268" width="8.7265625" style="8"/>
    <col min="11269" max="11269" width="13.453125" style="8" customWidth="1"/>
    <col min="11270" max="11271" width="8.7265625" style="8"/>
    <col min="11272" max="11272" width="26.1796875" style="8" customWidth="1"/>
    <col min="11273" max="11524" width="8.7265625" style="8"/>
    <col min="11525" max="11525" width="13.453125" style="8" customWidth="1"/>
    <col min="11526" max="11527" width="8.7265625" style="8"/>
    <col min="11528" max="11528" width="26.1796875" style="8" customWidth="1"/>
    <col min="11529" max="11780" width="8.7265625" style="8"/>
    <col min="11781" max="11781" width="13.453125" style="8" customWidth="1"/>
    <col min="11782" max="11783" width="8.7265625" style="8"/>
    <col min="11784" max="11784" width="26.1796875" style="8" customWidth="1"/>
    <col min="11785" max="12036" width="8.7265625" style="8"/>
    <col min="12037" max="12037" width="13.453125" style="8" customWidth="1"/>
    <col min="12038" max="12039" width="8.7265625" style="8"/>
    <col min="12040" max="12040" width="26.1796875" style="8" customWidth="1"/>
    <col min="12041" max="12292" width="8.7265625" style="8"/>
    <col min="12293" max="12293" width="13.453125" style="8" customWidth="1"/>
    <col min="12294" max="12295" width="8.7265625" style="8"/>
    <col min="12296" max="12296" width="26.1796875" style="8" customWidth="1"/>
    <col min="12297" max="12548" width="8.7265625" style="8"/>
    <col min="12549" max="12549" width="13.453125" style="8" customWidth="1"/>
    <col min="12550" max="12551" width="8.7265625" style="8"/>
    <col min="12552" max="12552" width="26.1796875" style="8" customWidth="1"/>
    <col min="12553" max="12804" width="8.7265625" style="8"/>
    <col min="12805" max="12805" width="13.453125" style="8" customWidth="1"/>
    <col min="12806" max="12807" width="8.7265625" style="8"/>
    <col min="12808" max="12808" width="26.1796875" style="8" customWidth="1"/>
    <col min="12809" max="13060" width="8.7265625" style="8"/>
    <col min="13061" max="13061" width="13.453125" style="8" customWidth="1"/>
    <col min="13062" max="13063" width="8.7265625" style="8"/>
    <col min="13064" max="13064" width="26.1796875" style="8" customWidth="1"/>
    <col min="13065" max="13316" width="8.7265625" style="8"/>
    <col min="13317" max="13317" width="13.453125" style="8" customWidth="1"/>
    <col min="13318" max="13319" width="8.7265625" style="8"/>
    <col min="13320" max="13320" width="26.1796875" style="8" customWidth="1"/>
    <col min="13321" max="13572" width="8.7265625" style="8"/>
    <col min="13573" max="13573" width="13.453125" style="8" customWidth="1"/>
    <col min="13574" max="13575" width="8.7265625" style="8"/>
    <col min="13576" max="13576" width="26.1796875" style="8" customWidth="1"/>
    <col min="13577" max="13828" width="8.7265625" style="8"/>
    <col min="13829" max="13829" width="13.453125" style="8" customWidth="1"/>
    <col min="13830" max="13831" width="8.7265625" style="8"/>
    <col min="13832" max="13832" width="26.1796875" style="8" customWidth="1"/>
    <col min="13833" max="14084" width="8.7265625" style="8"/>
    <col min="14085" max="14085" width="13.453125" style="8" customWidth="1"/>
    <col min="14086" max="14087" width="8.7265625" style="8"/>
    <col min="14088" max="14088" width="26.1796875" style="8" customWidth="1"/>
    <col min="14089" max="14340" width="8.7265625" style="8"/>
    <col min="14341" max="14341" width="13.453125" style="8" customWidth="1"/>
    <col min="14342" max="14343" width="8.7265625" style="8"/>
    <col min="14344" max="14344" width="26.1796875" style="8" customWidth="1"/>
    <col min="14345" max="14596" width="8.7265625" style="8"/>
    <col min="14597" max="14597" width="13.453125" style="8" customWidth="1"/>
    <col min="14598" max="14599" width="8.7265625" style="8"/>
    <col min="14600" max="14600" width="26.1796875" style="8" customWidth="1"/>
    <col min="14601" max="14852" width="8.7265625" style="8"/>
    <col min="14853" max="14853" width="13.453125" style="8" customWidth="1"/>
    <col min="14854" max="14855" width="8.7265625" style="8"/>
    <col min="14856" max="14856" width="26.1796875" style="8" customWidth="1"/>
    <col min="14857" max="15108" width="8.7265625" style="8"/>
    <col min="15109" max="15109" width="13.453125" style="8" customWidth="1"/>
    <col min="15110" max="15111" width="8.7265625" style="8"/>
    <col min="15112" max="15112" width="26.1796875" style="8" customWidth="1"/>
    <col min="15113" max="15364" width="8.7265625" style="8"/>
    <col min="15365" max="15365" width="13.453125" style="8" customWidth="1"/>
    <col min="15366" max="15367" width="8.7265625" style="8"/>
    <col min="15368" max="15368" width="26.1796875" style="8" customWidth="1"/>
    <col min="15369" max="15620" width="8.7265625" style="8"/>
    <col min="15621" max="15621" width="13.453125" style="8" customWidth="1"/>
    <col min="15622" max="15623" width="8.7265625" style="8"/>
    <col min="15624" max="15624" width="26.1796875" style="8" customWidth="1"/>
    <col min="15625" max="15876" width="8.7265625" style="8"/>
    <col min="15877" max="15877" width="13.453125" style="8" customWidth="1"/>
    <col min="15878" max="15879" width="8.7265625" style="8"/>
    <col min="15880" max="15880" width="26.1796875" style="8" customWidth="1"/>
    <col min="15881" max="16132" width="8.7265625" style="8"/>
    <col min="16133" max="16133" width="13.453125" style="8" customWidth="1"/>
    <col min="16134" max="16135" width="8.7265625" style="8"/>
    <col min="16136" max="16136" width="26.1796875" style="8" customWidth="1"/>
    <col min="16137" max="16384" width="8.7265625" style="8"/>
  </cols>
  <sheetData>
    <row r="1" spans="1:8" x14ac:dyDescent="0.35">
      <c r="B1" s="21"/>
      <c r="H1" s="22"/>
    </row>
    <row r="2" spans="1:8" x14ac:dyDescent="0.35">
      <c r="B2" s="23"/>
      <c r="H2" s="22"/>
    </row>
    <row r="3" spans="1:8" x14ac:dyDescent="0.35">
      <c r="B3" s="24"/>
    </row>
    <row r="6" spans="1:8" x14ac:dyDescent="0.35">
      <c r="A6" s="25"/>
      <c r="B6" s="23"/>
      <c r="C6" s="23"/>
      <c r="D6" s="23"/>
      <c r="E6" s="23"/>
      <c r="F6" s="23"/>
      <c r="G6" s="23"/>
    </row>
    <row r="7" spans="1:8" x14ac:dyDescent="0.35">
      <c r="B7" s="23"/>
      <c r="C7" s="23"/>
      <c r="D7" s="23"/>
      <c r="E7" s="23"/>
      <c r="F7" s="23"/>
      <c r="G7" s="23"/>
    </row>
    <row r="8" spans="1:8" x14ac:dyDescent="0.35">
      <c r="A8" s="23"/>
      <c r="B8" s="23"/>
      <c r="C8" s="23"/>
      <c r="D8" s="23"/>
      <c r="E8" s="23"/>
      <c r="F8" s="23"/>
      <c r="G8" s="23"/>
    </row>
    <row r="9" spans="1:8" x14ac:dyDescent="0.35">
      <c r="A9" s="23"/>
      <c r="B9" s="23"/>
      <c r="C9" s="23"/>
      <c r="D9" s="23"/>
      <c r="E9" s="23"/>
      <c r="F9" s="23"/>
      <c r="G9" s="23"/>
    </row>
    <row r="10" spans="1:8" x14ac:dyDescent="0.35">
      <c r="A10" s="23"/>
      <c r="B10" s="23"/>
      <c r="C10" s="23"/>
      <c r="D10" s="23"/>
      <c r="E10" s="23"/>
      <c r="F10" s="23"/>
      <c r="G10" s="23"/>
    </row>
    <row r="11" spans="1:8" x14ac:dyDescent="0.35">
      <c r="A11" s="23"/>
      <c r="B11" s="23"/>
      <c r="C11" s="23"/>
      <c r="D11" s="23"/>
      <c r="E11" s="23"/>
      <c r="F11" s="23"/>
      <c r="G11" s="23"/>
    </row>
    <row r="12" spans="1:8" x14ac:dyDescent="0.35">
      <c r="A12" s="23"/>
      <c r="B12" s="23"/>
      <c r="C12" s="23"/>
      <c r="D12" s="23"/>
      <c r="E12" s="23"/>
      <c r="F12" s="23"/>
      <c r="G12" s="23"/>
    </row>
    <row r="13" spans="1:8" x14ac:dyDescent="0.35">
      <c r="A13" s="23"/>
      <c r="B13" s="23"/>
      <c r="C13" s="23"/>
      <c r="D13" s="23"/>
      <c r="E13" s="23"/>
      <c r="F13" s="23"/>
      <c r="G13" s="23"/>
    </row>
    <row r="14" spans="1:8" x14ac:dyDescent="0.35">
      <c r="A14" s="23"/>
      <c r="B14" s="23"/>
      <c r="C14" s="23"/>
      <c r="D14" s="23"/>
      <c r="E14" s="23"/>
      <c r="F14" s="23"/>
      <c r="G14" s="23"/>
    </row>
    <row r="15" spans="1:8" x14ac:dyDescent="0.35">
      <c r="A15" s="26"/>
      <c r="B15" s="26"/>
      <c r="C15" s="26"/>
      <c r="D15" s="26"/>
      <c r="E15" s="16"/>
      <c r="F15" s="23"/>
      <c r="G15" s="23"/>
    </row>
    <row r="16" spans="1:8" x14ac:dyDescent="0.35">
      <c r="A16" s="23"/>
      <c r="B16" s="23"/>
      <c r="C16" s="23"/>
      <c r="D16" s="23"/>
      <c r="E16" s="23"/>
      <c r="F16" s="23"/>
      <c r="G16" s="23"/>
    </row>
    <row r="17" spans="1:7" x14ac:dyDescent="0.35">
      <c r="A17" s="23"/>
      <c r="B17" s="23"/>
      <c r="C17" s="23"/>
      <c r="D17" s="23"/>
      <c r="E17" s="23"/>
      <c r="F17" s="23"/>
      <c r="G17" s="23"/>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Category2 xmlns="61349e09-f723-44c2-8cf0-84395070165b">Qrf</Category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200A837C2F294B9F010BD48494492B" ma:contentTypeVersion="4" ma:contentTypeDescription="Create a new document." ma:contentTypeScope="" ma:versionID="1954da095df514a858e187da01d7c4bc">
  <xsd:schema xmlns:xsd="http://www.w3.org/2001/XMLSchema" xmlns:xs="http://www.w3.org/2001/XMLSchema" xmlns:p="http://schemas.microsoft.com/office/2006/metadata/properties" xmlns:ns1="http://schemas.microsoft.com/sharepoint/v3" xmlns:ns2="61349e09-f723-44c2-8cf0-84395070165b" xmlns:ns3="c11a4dd1-9999-41de-ad6b-508521c3559d" targetNamespace="http://schemas.microsoft.com/office/2006/metadata/properties" ma:root="true" ma:fieldsID="d80e92cc4fdda429363b7aeb532a226d" ns1:_="" ns2:_="" ns3:_="">
    <xsd:import namespace="http://schemas.microsoft.com/sharepoint/v3"/>
    <xsd:import namespace="61349e09-f723-44c2-8cf0-84395070165b"/>
    <xsd:import namespace="c11a4dd1-9999-41de-ad6b-508521c3559d"/>
    <xsd:element name="properties">
      <xsd:complexType>
        <xsd:sequence>
          <xsd:element name="documentManagement">
            <xsd:complexType>
              <xsd:all>
                <xsd:element ref="ns1:PublishingStartDate" minOccurs="0"/>
                <xsd:element ref="ns1:PublishingExpirationDate" minOccurs="0"/>
                <xsd:element ref="ns2:Category2"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349e09-f723-44c2-8cf0-84395070165b" elementFormDefault="qualified">
    <xsd:import namespace="http://schemas.microsoft.com/office/2006/documentManagement/types"/>
    <xsd:import namespace="http://schemas.microsoft.com/office/infopath/2007/PartnerControls"/>
    <xsd:element name="Category2" ma:index="10" nillable="true" ma:displayName="Category" ma:format="Dropdown" ma:internalName="Category2">
      <xsd:simpleType>
        <xsd:union memberTypes="dms:Text">
          <xsd:simpleType>
            <xsd:restriction base="dms:Choice">
              <xsd:enumeration value="Disaster"/>
              <xsd:enumeration value="General"/>
              <xsd:enumeration value="IT"/>
              <xsd:enumeration value="Orcpp"/>
              <xsd:enumeration value="Orpin"/>
              <xsd:enumeration value="Training"/>
              <xsd:enumeration value="Travel"/>
              <xsd:enumeration value="Qrf"/>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7C2B66-B447-4803-A71C-621C3C91BBCA}">
  <ds:schemaRefs>
    <ds:schemaRef ds:uri="61349e09-f723-44c2-8cf0-84395070165b"/>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c11a4dd1-9999-41de-ad6b-508521c3559d"/>
    <ds:schemaRef ds:uri="http://schemas.microsoft.com/sharepoint/v3"/>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2B1144AB-AA87-4A1E-B927-91A9E76BA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1349e09-f723-44c2-8cf0-84395070165b"/>
    <ds:schemaRef ds:uri="c11a4dd1-9999-41de-ad6b-508521c35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39FDC2-9A15-43DC-9A98-AFF26E66C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Price Calculation</vt:lpstr>
      <vt:lpstr>Margin and Overhead</vt:lpstr>
      <vt:lpstr>Price Approval Form</vt:lpstr>
      <vt:lpstr>Additional Calculations</vt:lpstr>
      <vt:lpstr>'Margin and Overhead'!Print_Area</vt:lpstr>
      <vt:lpstr>'Price Approval Form'!Print_Area</vt:lpstr>
      <vt:lpstr>'Price Calculation'!Print_Area</vt:lpstr>
      <vt:lpstr>'Price Approval Form'!Print_Titles</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PIERCE Darvin * DAS</dc:creator>
  <cp:lastModifiedBy>PIERCE Darvin * DAS</cp:lastModifiedBy>
  <cp:lastPrinted>2024-03-21T22:24:01Z</cp:lastPrinted>
  <dcterms:created xsi:type="dcterms:W3CDTF">2021-02-22T23:12:56Z</dcterms:created>
  <dcterms:modified xsi:type="dcterms:W3CDTF">2024-03-26T18:04:03Z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0x010100EA200A837C2F294B9F010BD48494492B</vt:lpwstr>
  </property>
  <property fmtid="{D5CDD505-2E9C-101B-9397-08002B2CF9AE}" pid="3" name="MSIP_Label_09b73270-2993-4076-be47-9c78f42a1e84_Enabled">
    <vt:lpwstr>true</vt:lpwstr>
  </property>
  <property fmtid="{D5CDD505-2E9C-101B-9397-08002B2CF9AE}" pid="4" name="MSIP_Label_09b73270-2993-4076-be47-9c78f42a1e84_SetDate">
    <vt:lpwstr>2023-10-17T15:20:01Z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aa85b608-daca-49d3-b006-a475a60cdf37</vt:lpwstr>
  </property>
  <property fmtid="{D5CDD505-2E9C-101B-9397-08002B2CF9AE}" pid="9" name="MSIP_Label_09b73270-2993-4076-be47-9c78f42a1e84_ContentBits">
    <vt:lpwstr>0</vt:lpwstr>
  </property>
</Properties>
</file>