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anya_g_ivanov_das_oregon_gov/Documents/Desktop/"/>
    </mc:Choice>
  </mc:AlternateContent>
  <xr:revisionPtr revIDLastSave="0" documentId="8_{F206A0DF-5B0B-44BE-92AB-759ED90F81E8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ALL_SUMMARY" sheetId="3" r:id="rId1"/>
  </sheets>
  <definedNames>
    <definedName name="ALL_CLAIM_DETAIL">#REF!</definedName>
    <definedName name="ALL_POLICY_DATA">#REF!</definedName>
    <definedName name="ALL_SUMMARY">ALL_SUMMARY!$C$1:$Y$7</definedName>
    <definedName name="CLM_DETAIL_269089">#REF!</definedName>
    <definedName name="CLM_DETAIL_454864">#REF!</definedName>
    <definedName name="CLM_SUMMARY_454864">#REF!</definedName>
  </definedNames>
  <calcPr calcId="191029" iterateCount="1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J12" i="3"/>
  <c r="I12" i="3"/>
  <c r="F12" i="3"/>
</calcChain>
</file>

<file path=xl/sharedStrings.xml><?xml version="1.0" encoding="utf-8"?>
<sst xmlns="http://schemas.openxmlformats.org/spreadsheetml/2006/main" count="56" uniqueCount="48">
  <si>
    <t>07/01/2024-06/30/2025</t>
  </si>
  <si>
    <t>07/01/2023-06/30/2024</t>
  </si>
  <si>
    <t>07/01/2022-06/30/2023</t>
  </si>
  <si>
    <t>07/01/2021-06/30/2022</t>
  </si>
  <si>
    <t>07/01/2020-06/30/2021</t>
  </si>
  <si>
    <t>07/01/2019-06/30/2020</t>
  </si>
  <si>
    <t>Policy Num</t>
  </si>
  <si>
    <t>Policy Name</t>
  </si>
  <si>
    <t>ALL STATE-ROLL-UP</t>
  </si>
  <si>
    <t>Policy Year</t>
  </si>
  <si>
    <t>Claim Count Dates</t>
  </si>
  <si>
    <t>As of Date</t>
  </si>
  <si>
    <t>Claim Count</t>
  </si>
  <si>
    <t>7/1-5/31 as of 6/30</t>
  </si>
  <si>
    <t>7/1-4/30 as of 5/31</t>
  </si>
  <si>
    <t>7/1-3/31 as of 4/30</t>
  </si>
  <si>
    <t>7/1-2/28 as of 3/31</t>
  </si>
  <si>
    <t>7/1-1/31 as of 2/28</t>
  </si>
  <si>
    <t>7/1-12/31 as of 1/31</t>
  </si>
  <si>
    <t>7/1-11/30 as of 12/31</t>
  </si>
  <si>
    <t>7/1-10/31 as of 11/30</t>
  </si>
  <si>
    <t>7/1-9/30 as of 10/31</t>
  </si>
  <si>
    <t>7/1-8/31 as of 9/30</t>
  </si>
  <si>
    <t>7/1-7/31 as of 8/31</t>
  </si>
  <si>
    <t xml:space="preserve">Claim Frequency Rate (CFR) </t>
  </si>
  <si>
    <t>(Number of claims per 200,000 hrs worked)</t>
  </si>
  <si>
    <t>Agency Current Year YTD</t>
  </si>
  <si>
    <t>Agency Prior Year Same Point In Time</t>
  </si>
  <si>
    <t xml:space="preserve">Agency Current Yr Target </t>
  </si>
  <si>
    <t>Agency Prior Year Finish</t>
  </si>
  <si>
    <t>SL1 Combined Current Year YTD</t>
  </si>
  <si>
    <t>SL1 Combined Prior Yr Same Point in Time</t>
  </si>
  <si>
    <t>SL1 Combined Current Yr Target</t>
  </si>
  <si>
    <t>SL1 Combined Prior Yr Finish</t>
  </si>
  <si>
    <t>State Current Year YTD</t>
  </si>
  <si>
    <t>State Prior Year Same Point In Time</t>
  </si>
  <si>
    <t>State Current Yr Goal</t>
  </si>
  <si>
    <t xml:space="preserve">State Prior Yr Finish </t>
  </si>
  <si>
    <t>NA</t>
  </si>
  <si>
    <t>All State Hours Worked; current year YTD:</t>
  </si>
  <si>
    <t>SL1 Agencies Hours Worked; current year YTD:</t>
  </si>
  <si>
    <t>All State Hours Worked; prior year YTD:</t>
  </si>
  <si>
    <t>SL1 Agencies Hours Worked; prior year YTD:</t>
  </si>
  <si>
    <t xml:space="preserve">
2023/24 CFR Target </t>
  </si>
  <si>
    <t>23/24
Trends</t>
  </si>
  <si>
    <t xml:space="preserve">All State Roll up </t>
  </si>
  <si>
    <t xml:space="preserve">SL1 Roll up </t>
  </si>
  <si>
    <t>7/1-6/30 as of 7/31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</si>
</sst>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Arial"/>
      <family val="2"/>
    </font>
    <font>
      <b/>
      <sz val="16"/>
      <color rgb="FF000000"/>
      <name val="Arial"/>
      <family val="2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Calibri"/>
      <family val="2"/>
    </font>
    <font>
      <sz val="16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68">
    <xf numFmtId="0" fontId="0" fillId="0" borderId="0" xfId="0"/>
    <xf numFmtId="14" fontId="0" fillId="0" borderId="0" xfId="0" applyNumberFormat="1"/>
    <xf numFmtId="3" fontId="0" fillId="0" borderId="0" xfId="0" applyNumberFormat="1"/>
    <xf numFmtId="164" fontId="0" fillId="0" borderId="0" xfId="0" applyNumberFormat="1"/>
    <xf numFmtId="0" fontId="2" fillId="0" borderId="0" xfId="1" applyFont="1"/>
    <xf numFmtId="0" fontId="4" fillId="0" borderId="0" xfId="0" applyFont="1"/>
    <xf numFmtId="0" fontId="5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0" fillId="0" borderId="2" xfId="0" applyBorder="1"/>
    <xf numFmtId="2" fontId="5" fillId="2" borderId="2" xfId="0" applyNumberFormat="1" applyFont="1" applyFill="1" applyBorder="1" applyAlignment="1">
      <alignment horizontal="center" vertical="center"/>
    </xf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4" fontId="0" fillId="0" borderId="0" xfId="0" applyNumberFormat="1"/>
    <xf numFmtId="0" fontId="9" fillId="0" borderId="7" xfId="0" applyFont="1" applyBorder="1" applyAlignment="1">
      <alignment horizontal="center" wrapText="1"/>
    </xf>
    <xf numFmtId="0" fontId="11" fillId="0" borderId="8" xfId="0" applyFont="1" applyBorder="1"/>
    <xf numFmtId="0" fontId="11" fillId="0" borderId="9" xfId="0" applyFont="1" applyBorder="1" applyAlignment="1">
      <alignment wrapText="1"/>
    </xf>
    <xf numFmtId="0" fontId="11" fillId="3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/>
    </xf>
    <xf numFmtId="2" fontId="12" fillId="0" borderId="11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/>
    </xf>
    <xf numFmtId="0" fontId="13" fillId="0" borderId="0" xfId="0" applyFont="1"/>
    <xf numFmtId="43" fontId="13" fillId="0" borderId="0" xfId="4" applyFont="1" applyFill="1" applyBorder="1"/>
    <xf numFmtId="4" fontId="14" fillId="0" borderId="0" xfId="0" applyNumberFormat="1" applyFont="1"/>
    <xf numFmtId="0" fontId="14" fillId="0" borderId="0" xfId="0" applyFont="1" applyAlignment="1">
      <alignment horizontal="right"/>
    </xf>
    <xf numFmtId="0" fontId="10" fillId="0" borderId="0" xfId="3" applyAlignment="1">
      <alignment horizontal="left"/>
    </xf>
    <xf numFmtId="43" fontId="4" fillId="3" borderId="1" xfId="2" applyFont="1" applyFill="1" applyBorder="1"/>
    <xf numFmtId="0" fontId="10" fillId="0" borderId="0" xfId="3" applyFill="1" applyAlignment="1">
      <alignment horizontal="left"/>
    </xf>
    <xf numFmtId="0" fontId="4" fillId="0" borderId="7" xfId="0" applyFont="1" applyBorder="1"/>
    <xf numFmtId="0" fontId="0" fillId="0" borderId="8" xfId="0" applyBorder="1"/>
    <xf numFmtId="43" fontId="4" fillId="3" borderId="12" xfId="2" applyFont="1" applyFill="1" applyBorder="1"/>
    <xf numFmtId="0" fontId="0" fillId="0" borderId="0" xfId="0" applyAlignment="1">
      <alignment horizontal="right"/>
    </xf>
    <xf numFmtId="0" fontId="10" fillId="0" borderId="0" xfId="3" applyAlignment="1">
      <alignment horizontal="right"/>
    </xf>
    <xf numFmtId="0" fontId="10" fillId="0" borderId="0" xfId="3" applyNumberFormat="1" applyBorder="1"/>
    <xf numFmtId="43" fontId="4" fillId="0" borderId="0" xfId="4" applyFont="1" applyFill="1" applyBorder="1"/>
    <xf numFmtId="43" fontId="14" fillId="0" borderId="0" xfId="4" applyFont="1"/>
    <xf numFmtId="0" fontId="0" fillId="0" borderId="0" xfId="0" applyAlignment="1">
      <alignment horizontal="left"/>
    </xf>
    <xf numFmtId="43" fontId="4" fillId="4" borderId="14" xfId="4" applyFont="1" applyFill="1" applyBorder="1"/>
    <xf numFmtId="43" fontId="10" fillId="0" borderId="15" xfId="3" applyNumberFormat="1" applyFill="1" applyBorder="1" applyAlignment="1">
      <alignment horizontal="left"/>
    </xf>
    <xf numFmtId="0" fontId="0" fillId="0" borderId="16" xfId="0" applyBorder="1"/>
    <xf numFmtId="43" fontId="4" fillId="4" borderId="17" xfId="4" applyFont="1" applyFill="1" applyBorder="1"/>
    <xf numFmtId="0" fontId="17" fillId="0" borderId="2" xfId="0" applyFont="1" applyBorder="1" applyAlignment="1">
      <alignment horizontal="center" vertical="center" wrapText="1" readingOrder="1"/>
    </xf>
    <xf numFmtId="2" fontId="8" fillId="2" borderId="2" xfId="0" applyNumberFormat="1" applyFont="1" applyFill="1" applyBorder="1" applyAlignment="1">
      <alignment horizontal="center" vertical="center" wrapText="1" readingOrder="1"/>
    </xf>
    <xf numFmtId="0" fontId="0" fillId="3" borderId="4" xfId="0" applyFill="1" applyBorder="1"/>
    <xf numFmtId="0" fontId="0" fillId="3" borderId="5" xfId="0" applyFill="1" applyBorder="1"/>
    <xf numFmtId="14" fontId="0" fillId="3" borderId="5" xfId="0" applyNumberFormat="1" applyFill="1" applyBorder="1"/>
    <xf numFmtId="3" fontId="0" fillId="3" borderId="6" xfId="0" applyNumberFormat="1" applyFill="1" applyBorder="1"/>
    <xf numFmtId="0" fontId="0" fillId="4" borderId="7" xfId="0" applyFill="1" applyBorder="1"/>
    <xf numFmtId="0" fontId="0" fillId="4" borderId="8" xfId="0" applyFill="1" applyBorder="1"/>
    <xf numFmtId="14" fontId="0" fillId="4" borderId="8" xfId="0" applyNumberFormat="1" applyFill="1" applyBorder="1"/>
    <xf numFmtId="3" fontId="0" fillId="4" borderId="9" xfId="0" applyNumberFormat="1" applyFill="1" applyBorder="1"/>
    <xf numFmtId="0" fontId="15" fillId="0" borderId="2" xfId="0" applyFont="1" applyBorder="1" applyAlignment="1">
      <alignment horizontal="center" wrapText="1" readingOrder="1"/>
    </xf>
    <xf numFmtId="0" fontId="16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 readingOrder="1"/>
    </xf>
    <xf numFmtId="43" fontId="5" fillId="3" borderId="3" xfId="4" applyFont="1" applyFill="1" applyBorder="1" applyAlignment="1">
      <alignment horizontal="center" vertical="center"/>
    </xf>
    <xf numFmtId="43" fontId="5" fillId="4" borderId="2" xfId="4" applyFont="1" applyFill="1" applyBorder="1" applyAlignment="1">
      <alignment horizontal="center" vertical="center"/>
    </xf>
    <xf numFmtId="43" fontId="5" fillId="3" borderId="2" xfId="4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3" xfId="0" applyFont="1" applyBorder="1" applyAlignment="1">
      <alignment horizontal="left"/>
    </xf>
  </cellXfs>
  <cellStyles count="5">
    <cellStyle name="Comma" xfId="2" builtinId="3"/>
    <cellStyle name="Comma 2" xfId="4" xr:uid="{FE2261A9-B0B5-4EDD-AB19-60FC5D9EE241}"/>
    <cellStyle name="Hyperlink" xfId="3" builtinId="8"/>
    <cellStyle name="Normal" xfId="0" builtinId="0"/>
    <cellStyle name="Normal 2" xfId="1" xr:uid="{E3A6BA16-C194-4552-9EE4-ABF3857121F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1062</xdr:colOff>
      <xdr:row>12</xdr:row>
      <xdr:rowOff>172510</xdr:rowOff>
    </xdr:from>
    <xdr:to>
      <xdr:col>8</xdr:col>
      <xdr:colOff>742950</xdr:colOff>
      <xdr:row>19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BDFE95-4177-4A17-8B19-B7CE04588AC7}"/>
            </a:ext>
          </a:extLst>
        </xdr:cNvPr>
        <xdr:cNvSpPr txBox="1"/>
      </xdr:nvSpPr>
      <xdr:spPr>
        <a:xfrm>
          <a:off x="5744637" y="3191935"/>
          <a:ext cx="3799413" cy="13419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Color Key</a:t>
          </a:r>
          <a:endParaRPr lang="en-US" sz="1400" b="0">
            <a:solidFill>
              <a:srgbClr val="FF0000"/>
            </a:solidFill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Green: Agency current YTD is same as or less than target number 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Red: Agency YTD is trending higher than target</a:t>
          </a:r>
          <a:endParaRPr lang="en-US">
            <a:effectLst/>
          </a:endParaRP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Blue: Current Year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Orange: Prior Year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3"/>
  <sheetViews>
    <sheetView tabSelected="1" zoomScale="90" zoomScaleNormal="90" workbookViewId="0">
      <selection activeCell="H12" sqref="H12"/>
    </sheetView>
  </sheetViews>
  <sheetFormatPr defaultRowHeight="14.5" x14ac:dyDescent="0.35"/>
  <cols>
    <col min="1" max="1" width="15" customWidth="1"/>
    <col min="2" max="2" width="16.7265625" customWidth="1"/>
    <col min="3" max="3" width="16" customWidth="1"/>
    <col min="4" max="4" width="19.90625" customWidth="1"/>
    <col min="5" max="12" width="14.6328125" customWidth="1"/>
    <col min="13" max="17" width="13" customWidth="1"/>
    <col min="18" max="18" width="19" customWidth="1"/>
    <col min="19" max="20" width="13" customWidth="1"/>
    <col min="21" max="21" width="22" customWidth="1"/>
    <col min="22" max="22" width="14" customWidth="1"/>
    <col min="23" max="23" width="15" customWidth="1"/>
    <col min="24" max="24" width="13" customWidth="1"/>
    <col min="25" max="25" width="11" customWidth="1"/>
  </cols>
  <sheetData>
    <row r="1" spans="1:25" ht="15" thickBot="1" x14ac:dyDescent="0.4">
      <c r="A1" s="4" t="s">
        <v>6</v>
      </c>
      <c r="B1" s="4" t="s">
        <v>7</v>
      </c>
      <c r="C1" t="s">
        <v>9</v>
      </c>
      <c r="D1" t="s">
        <v>10</v>
      </c>
      <c r="E1" t="s">
        <v>11</v>
      </c>
      <c r="F1" t="s">
        <v>12</v>
      </c>
    </row>
    <row r="2" spans="1:25" x14ac:dyDescent="0.35">
      <c r="A2" s="4">
        <v>367000</v>
      </c>
      <c r="B2" s="4" t="s">
        <v>8</v>
      </c>
      <c r="C2" s="50">
        <v>2024</v>
      </c>
      <c r="D2" s="51" t="s">
        <v>0</v>
      </c>
      <c r="E2" s="52">
        <v>45869</v>
      </c>
      <c r="F2" s="53">
        <v>1619</v>
      </c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3"/>
      <c r="S2" s="2"/>
      <c r="T2" s="2"/>
      <c r="U2" s="2"/>
    </row>
    <row r="3" spans="1:25" ht="15" thickBot="1" x14ac:dyDescent="0.4">
      <c r="A3" s="4">
        <v>367000</v>
      </c>
      <c r="B3" s="4" t="s">
        <v>8</v>
      </c>
      <c r="C3" s="54">
        <v>2023</v>
      </c>
      <c r="D3" s="55" t="s">
        <v>1</v>
      </c>
      <c r="E3" s="56">
        <v>45504</v>
      </c>
      <c r="F3" s="57">
        <v>1643</v>
      </c>
      <c r="G3" s="2"/>
      <c r="H3" s="3"/>
      <c r="I3" s="2"/>
      <c r="J3" s="2"/>
      <c r="K3" s="2"/>
      <c r="L3" s="2"/>
      <c r="M3" s="2"/>
      <c r="N3" s="2"/>
      <c r="O3" s="2"/>
      <c r="P3" s="2"/>
      <c r="Q3" s="2"/>
      <c r="R3" s="3"/>
      <c r="S3" s="2"/>
      <c r="T3" s="2"/>
      <c r="U3" s="2"/>
      <c r="V3" s="2"/>
      <c r="W3" s="2"/>
      <c r="X3" s="3"/>
      <c r="Y3" s="1"/>
    </row>
    <row r="4" spans="1:25" x14ac:dyDescent="0.35">
      <c r="A4" s="4">
        <v>367000</v>
      </c>
      <c r="B4" s="4" t="s">
        <v>8</v>
      </c>
      <c r="C4">
        <v>2022</v>
      </c>
      <c r="D4" t="s">
        <v>2</v>
      </c>
      <c r="E4" s="1">
        <v>45138</v>
      </c>
      <c r="F4" s="2">
        <v>1809</v>
      </c>
      <c r="G4" s="2"/>
      <c r="H4" s="3"/>
      <c r="I4" s="2"/>
      <c r="J4" s="2"/>
      <c r="K4" s="2"/>
      <c r="L4" s="2"/>
      <c r="M4" s="2"/>
      <c r="N4" s="2"/>
      <c r="O4" s="2"/>
      <c r="P4" s="2"/>
      <c r="Q4" s="2"/>
      <c r="R4" s="3"/>
      <c r="S4" s="2"/>
      <c r="T4" s="2"/>
      <c r="U4" s="2"/>
      <c r="V4" s="2"/>
      <c r="W4" s="2"/>
      <c r="X4" s="3"/>
      <c r="Y4" s="1"/>
    </row>
    <row r="5" spans="1:25" x14ac:dyDescent="0.35">
      <c r="A5" s="4">
        <v>367000</v>
      </c>
      <c r="B5" s="4" t="s">
        <v>8</v>
      </c>
      <c r="C5">
        <v>2021</v>
      </c>
      <c r="D5" t="s">
        <v>3</v>
      </c>
      <c r="E5" s="1">
        <v>44773</v>
      </c>
      <c r="F5" s="2">
        <v>2187</v>
      </c>
      <c r="G5" s="2"/>
      <c r="H5" s="3"/>
      <c r="I5" s="2"/>
      <c r="J5" s="2"/>
      <c r="K5" s="2"/>
      <c r="L5" s="2"/>
      <c r="M5" s="2"/>
      <c r="N5" s="2"/>
      <c r="O5" s="2"/>
      <c r="P5" s="2"/>
      <c r="Q5" s="2"/>
      <c r="R5" s="3"/>
      <c r="S5" s="2"/>
      <c r="T5" s="2"/>
      <c r="U5" s="2"/>
      <c r="V5" s="2"/>
      <c r="W5" s="2"/>
      <c r="X5" s="3"/>
      <c r="Y5" s="1"/>
    </row>
    <row r="6" spans="1:25" x14ac:dyDescent="0.35">
      <c r="A6" s="4">
        <v>367000</v>
      </c>
      <c r="B6" s="4" t="s">
        <v>8</v>
      </c>
      <c r="C6">
        <v>2020</v>
      </c>
      <c r="D6" t="s">
        <v>4</v>
      </c>
      <c r="E6" s="1">
        <v>44408</v>
      </c>
      <c r="F6" s="2">
        <v>1533</v>
      </c>
      <c r="G6" s="2"/>
      <c r="H6" s="3"/>
      <c r="I6" s="2"/>
      <c r="J6" s="2"/>
      <c r="K6" s="2"/>
      <c r="L6" s="2"/>
      <c r="M6" s="2"/>
      <c r="N6" s="2"/>
      <c r="O6" s="2"/>
      <c r="P6" s="2"/>
      <c r="Q6" s="2"/>
      <c r="R6" s="3"/>
      <c r="S6" s="2"/>
      <c r="T6" s="2"/>
      <c r="U6" s="2"/>
      <c r="V6" s="2"/>
      <c r="W6" s="2"/>
      <c r="X6" s="3"/>
      <c r="Y6" s="1"/>
    </row>
    <row r="7" spans="1:25" x14ac:dyDescent="0.35">
      <c r="A7" s="4">
        <v>367000</v>
      </c>
      <c r="B7" s="4" t="s">
        <v>8</v>
      </c>
      <c r="C7">
        <v>2019</v>
      </c>
      <c r="D7" t="s">
        <v>5</v>
      </c>
      <c r="E7" s="1">
        <v>44043</v>
      </c>
      <c r="F7" s="2">
        <v>1624</v>
      </c>
      <c r="G7" s="2"/>
      <c r="H7" s="3"/>
      <c r="I7" s="2"/>
      <c r="J7" s="2"/>
      <c r="K7" s="2"/>
      <c r="L7" s="2"/>
      <c r="M7" s="2"/>
      <c r="N7" s="2"/>
      <c r="O7" s="2"/>
      <c r="P7" s="2"/>
      <c r="Q7" s="2"/>
      <c r="R7" s="3"/>
      <c r="S7" s="2"/>
      <c r="T7" s="2"/>
      <c r="U7" s="2"/>
      <c r="V7" s="2"/>
      <c r="W7" s="2"/>
      <c r="X7" s="3"/>
      <c r="Y7" s="1"/>
    </row>
    <row r="8" spans="1:25" ht="15" thickBot="1" x14ac:dyDescent="0.4">
      <c r="V8" s="2"/>
      <c r="W8" s="2"/>
      <c r="X8" s="3"/>
      <c r="Y8" s="1"/>
    </row>
    <row r="9" spans="1:25" ht="18.5" x14ac:dyDescent="0.45">
      <c r="A9" s="10" t="s">
        <v>24</v>
      </c>
      <c r="B9" s="11"/>
      <c r="C9" s="11"/>
      <c r="D9" s="12"/>
      <c r="E9" s="1"/>
      <c r="F9" s="2"/>
      <c r="G9" s="2"/>
      <c r="H9" s="13"/>
      <c r="I9" s="2"/>
      <c r="J9" s="2"/>
      <c r="K9" s="2"/>
      <c r="L9" s="2"/>
    </row>
    <row r="10" spans="1:25" ht="19" thickBot="1" x14ac:dyDescent="0.5">
      <c r="A10" s="14"/>
      <c r="B10" s="15" t="s">
        <v>25</v>
      </c>
      <c r="C10" s="15"/>
      <c r="D10" s="16"/>
      <c r="E10" s="1"/>
      <c r="F10" s="2"/>
      <c r="G10" s="2"/>
      <c r="H10" s="13"/>
      <c r="I10" s="2"/>
      <c r="J10" s="2"/>
      <c r="K10" s="2"/>
      <c r="L10" s="2"/>
    </row>
    <row r="11" spans="1:25" ht="47" thickBot="1" x14ac:dyDescent="0.4">
      <c r="A11" s="17" t="s">
        <v>26</v>
      </c>
      <c r="B11" s="18" t="s">
        <v>27</v>
      </c>
      <c r="C11" s="19" t="s">
        <v>28</v>
      </c>
      <c r="D11" s="20" t="s">
        <v>29</v>
      </c>
      <c r="E11" s="21" t="s">
        <v>30</v>
      </c>
      <c r="F11" s="22" t="s">
        <v>31</v>
      </c>
      <c r="G11" s="22" t="s">
        <v>32</v>
      </c>
      <c r="H11" s="22" t="s">
        <v>33</v>
      </c>
      <c r="I11" s="22" t="s">
        <v>34</v>
      </c>
      <c r="J11" s="22" t="s">
        <v>35</v>
      </c>
      <c r="K11" s="22" t="s">
        <v>36</v>
      </c>
      <c r="L11" s="22" t="s">
        <v>37</v>
      </c>
    </row>
    <row r="12" spans="1:25" ht="21.5" thickBot="1" x14ac:dyDescent="0.4">
      <c r="A12" s="23" t="s">
        <v>38</v>
      </c>
      <c r="B12" s="24" t="s">
        <v>38</v>
      </c>
      <c r="C12" s="24" t="s">
        <v>38</v>
      </c>
      <c r="D12" s="24" t="s">
        <v>38</v>
      </c>
      <c r="E12" s="62">
        <f>1474/D16*200000</f>
        <v>4.3802335660183038</v>
      </c>
      <c r="F12" s="63">
        <f>1528/D19*200000</f>
        <v>5.4418209891581535</v>
      </c>
      <c r="G12" s="25">
        <v>5.57</v>
      </c>
      <c r="H12" s="26">
        <v>5.44</v>
      </c>
      <c r="I12" s="64">
        <f>F2/D15*200000</f>
        <v>3.2734140518991039</v>
      </c>
      <c r="J12" s="63">
        <f>F3/D18*200000</f>
        <v>4.1853295880958967</v>
      </c>
      <c r="K12" s="27">
        <v>4.37</v>
      </c>
      <c r="L12" s="26">
        <v>4.17</v>
      </c>
    </row>
    <row r="13" spans="1:25" ht="15.5" x14ac:dyDescent="0.35">
      <c r="D13" s="28"/>
    </row>
    <row r="14" spans="1:25" ht="16" thickBot="1" x14ac:dyDescent="0.4">
      <c r="A14" s="5"/>
      <c r="D14" s="29"/>
      <c r="F14" s="30"/>
      <c r="G14" s="31"/>
      <c r="H14" s="32"/>
      <c r="I14" s="2"/>
      <c r="J14" s="2"/>
    </row>
    <row r="15" spans="1:25" ht="16" thickBot="1" x14ac:dyDescent="0.4">
      <c r="A15" s="65" t="s">
        <v>39</v>
      </c>
      <c r="B15" s="66"/>
      <c r="C15" s="66"/>
      <c r="D15" s="33">
        <v>98918130.999084651</v>
      </c>
      <c r="F15" s="30"/>
      <c r="G15" s="30"/>
      <c r="H15" s="34"/>
      <c r="I15" s="2"/>
      <c r="J15" s="2"/>
    </row>
    <row r="16" spans="1:25" ht="15" thickBot="1" x14ac:dyDescent="0.4">
      <c r="A16" s="35" t="s">
        <v>40</v>
      </c>
      <c r="B16" s="36"/>
      <c r="C16" s="36"/>
      <c r="D16" s="37">
        <v>67302347.136702463</v>
      </c>
      <c r="F16" s="38"/>
      <c r="G16" s="39"/>
      <c r="H16" s="40"/>
      <c r="I16" s="2"/>
    </row>
    <row r="17" spans="1:15" ht="16" thickBot="1" x14ac:dyDescent="0.4">
      <c r="A17" s="5"/>
      <c r="D17" s="41"/>
      <c r="F17" s="42"/>
      <c r="G17" s="31"/>
      <c r="H17" s="43"/>
      <c r="I17" s="2"/>
      <c r="J17" s="2"/>
    </row>
    <row r="18" spans="1:15" ht="15.5" x14ac:dyDescent="0.35">
      <c r="A18" s="65" t="s">
        <v>41</v>
      </c>
      <c r="B18" s="66"/>
      <c r="C18" s="67"/>
      <c r="D18" s="44">
        <v>78512335.309175879</v>
      </c>
      <c r="F18" s="30"/>
      <c r="G18" s="31"/>
      <c r="H18" s="45"/>
      <c r="I18" s="2"/>
      <c r="J18" s="2"/>
    </row>
    <row r="19" spans="1:15" ht="15" thickBot="1" x14ac:dyDescent="0.4">
      <c r="A19" s="35" t="s">
        <v>42</v>
      </c>
      <c r="B19" s="36"/>
      <c r="C19" s="46"/>
      <c r="D19" s="47">
        <v>56157672.332267612</v>
      </c>
    </row>
    <row r="21" spans="1:15" ht="42.5" x14ac:dyDescent="0.35">
      <c r="A21" s="8"/>
      <c r="B21" s="58" t="s">
        <v>43</v>
      </c>
      <c r="C21" s="58" t="s">
        <v>44</v>
      </c>
      <c r="D21" s="58" t="s">
        <v>23</v>
      </c>
      <c r="E21" s="58" t="s">
        <v>22</v>
      </c>
      <c r="F21" s="58" t="s">
        <v>21</v>
      </c>
      <c r="G21" s="58" t="s">
        <v>20</v>
      </c>
      <c r="H21" s="58" t="s">
        <v>19</v>
      </c>
      <c r="I21" s="58" t="s">
        <v>18</v>
      </c>
      <c r="J21" s="58" t="s">
        <v>17</v>
      </c>
      <c r="K21" s="59" t="s">
        <v>16</v>
      </c>
      <c r="L21" s="59" t="s">
        <v>15</v>
      </c>
      <c r="M21" s="59" t="s">
        <v>14</v>
      </c>
      <c r="N21" s="59" t="s">
        <v>13</v>
      </c>
      <c r="O21" s="59" t="s">
        <v>47</v>
      </c>
    </row>
    <row r="22" spans="1:15" ht="38" customHeight="1" x14ac:dyDescent="0.35">
      <c r="A22" s="60" t="s">
        <v>45</v>
      </c>
      <c r="B22" s="48">
        <v>4.37</v>
      </c>
      <c r="C22" s="7"/>
      <c r="D22" s="49">
        <v>3.63</v>
      </c>
      <c r="E22" s="49">
        <v>3.31</v>
      </c>
      <c r="F22" s="49">
        <v>3.23</v>
      </c>
      <c r="G22" s="49">
        <v>3.33</v>
      </c>
      <c r="H22" s="6">
        <v>3.24</v>
      </c>
      <c r="I22" s="6">
        <v>3.22</v>
      </c>
      <c r="J22" s="6">
        <v>3.24</v>
      </c>
      <c r="K22" s="6">
        <v>3.24</v>
      </c>
      <c r="L22" s="6">
        <v>3.24</v>
      </c>
      <c r="M22" s="6">
        <v>3.31</v>
      </c>
      <c r="N22" s="6">
        <v>3.26</v>
      </c>
      <c r="O22" s="6">
        <v>3.27</v>
      </c>
    </row>
    <row r="23" spans="1:15" ht="43" customHeight="1" x14ac:dyDescent="0.35">
      <c r="A23" s="60" t="s">
        <v>46</v>
      </c>
      <c r="B23" s="61">
        <v>5.57</v>
      </c>
      <c r="C23" s="7"/>
      <c r="D23" s="49">
        <v>4.97</v>
      </c>
      <c r="E23" s="49">
        <v>4.4800000000000004</v>
      </c>
      <c r="F23" s="49">
        <v>4.41</v>
      </c>
      <c r="G23" s="49">
        <v>4.4800000000000004</v>
      </c>
      <c r="H23" s="9">
        <v>4.4000000000000004</v>
      </c>
      <c r="I23" s="6">
        <v>4.3499999999999996</v>
      </c>
      <c r="J23" s="6">
        <v>4.38</v>
      </c>
      <c r="K23" s="6">
        <v>4.34</v>
      </c>
      <c r="L23" s="6">
        <v>4.51</v>
      </c>
      <c r="M23" s="6">
        <v>4.4400000000000004</v>
      </c>
      <c r="N23" s="6">
        <v>4.37</v>
      </c>
      <c r="O23" s="6">
        <v>4.38</v>
      </c>
    </row>
  </sheetData>
  <sheetProtection algorithmName="SHA-512" hashValue="ESCuyxKNlA8cTam08ZtLnQG8hfoL/pk/7TU9X4ri539BIVgBPBKN7aFP2QnJSTttauOtW0xhRV9Vu+80t8zjSA==" saltValue="03RdiUihp9Tta1nux0DuCg==" spinCount="100000" sheet="1" objects="1" scenarios="1"/>
  <mergeCells count="2">
    <mergeCell ref="A15:C15"/>
    <mergeCell ref="A18:C18"/>
  </mergeCells>
  <phoneticPr fontId="19" type="noConversion"/>
  <conditionalFormatting sqref="C22:C23">
    <cfRule type="cellIs" dxfId="0" priority="1" operator="greaterThan">
      <formula>4.23</formula>
    </cfRule>
  </conditionalFormatting>
  <hyperlinks>
    <hyperlink ref="K19" location="PivotData!H36" display="PivotData!H36" xr:uid="{80261166-8A43-418D-AF7B-E324BE89EF06}"/>
    <hyperlink ref="K15" location="PivotData!H20" display="PivotData!H20" xr:uid="{AE370101-9028-4D1C-B072-814EB41A6F60}"/>
  </hyperlinks>
  <pageMargins left="0.75" right="0.75" top="1" bottom="1" header="0.5" footer="0.5"/>
  <headerFooter alignWithMargins="0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in="1.0000000000000002E-2" type="column" displayEmptyCellsAs="gap" high="1" minAxisType="custom" xr2:uid="{F2DD557C-5626-4C3A-8B14-C7CE312E4236}">
          <x14:colorSeries theme="1" tint="0.249977111117893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5" tint="-0.249977111117893"/>
          <x14:colorLow theme="1" tint="0.249977111117893"/>
          <x14:sparklines>
            <x14:sparkline>
              <xm:f>ALL_SUMMARY!D22:N22</xm:f>
              <xm:sqref>C22</xm:sqref>
            </x14:sparkline>
            <x14:sparkline>
              <xm:f>ALL_SUMMARY!D23:N23</xm:f>
              <xm:sqref>C23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5B4309E93C124FB41DB2BA023C2BAB" ma:contentTypeVersion="4" ma:contentTypeDescription="Create a new document." ma:contentTypeScope="" ma:versionID="a76074bfe87aa8d247d264f9a5ad96db">
  <xsd:schema xmlns:xsd="http://www.w3.org/2001/XMLSchema" xmlns:xs="http://www.w3.org/2001/XMLSchema" xmlns:p="http://schemas.microsoft.com/office/2006/metadata/properties" xmlns:ns1="http://schemas.microsoft.com/sharepoint/v3" xmlns:ns2="1000fe8c-ef40-497e-8da5-4362b3fdf112" xmlns:ns3="c11a4dd1-9999-41de-ad6b-508521c3559d" targetNamespace="http://schemas.microsoft.com/office/2006/metadata/properties" ma:root="true" ma:fieldsID="57f87f16086d18332309942c61ae8d3b" ns1:_="" ns2:_="" ns3:_="">
    <xsd:import namespace="http://schemas.microsoft.com/sharepoint/v3"/>
    <xsd:import namespace="1000fe8c-ef40-497e-8da5-4362b3fdf112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Subtopic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0fe8c-ef40-497e-8da5-4362b3fdf112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 Area" ma:format="Dropdown" ma:internalName="Topic_x0020_Area">
      <xsd:simpleType>
        <xsd:restriction base="dms:Choice">
          <xsd:enumeration value="Legislative"/>
          <xsd:enumeration value="Audits"/>
          <xsd:enumeration value="Communications"/>
        </xsd:restriction>
      </xsd:simpleType>
    </xsd:element>
    <xsd:element name="Subtopic" ma:index="11" nillable="true" ma:displayName="Subtopic" ma:format="Dropdown" ma:internalName="Subtopic">
      <xsd:simpleType>
        <xsd:restriction base="dms:Choice">
          <xsd:enumeration value="BillTracker"/>
          <xsd:enumeration value="Placeholder"/>
          <xsd:enumeration value="Placehold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_x0020_Area xmlns="1000fe8c-ef40-497e-8da5-4362b3fdf112" xsi:nil="true"/>
    <Subtopic xmlns="1000fe8c-ef40-497e-8da5-4362b3fdf112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C7B3B2-B4C9-4A3D-955F-1B9B8E221CEC}"/>
</file>

<file path=customXml/itemProps2.xml><?xml version="1.0" encoding="utf-8"?>
<ds:datastoreItem xmlns:ds="http://schemas.openxmlformats.org/officeDocument/2006/customXml" ds:itemID="{B833FFDE-1FB7-44D8-81A0-6715E197F423}"/>
</file>

<file path=customXml/itemProps3.xml><?xml version="1.0" encoding="utf-8"?>
<ds:datastoreItem xmlns:ds="http://schemas.openxmlformats.org/officeDocument/2006/customXml" ds:itemID="{E18A9147-6BC0-4451-9135-0B82361C8974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ALL_SUMMARY</vt:lpstr>
      <vt:lpstr>ALL_SUMMARY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IVANOV Anya G * DAS</cp:lastModifiedBy>
  <dcterms:created xsi:type="dcterms:W3CDTF">2025-08-01T15:35:19Z</dcterms:created>
  <dcterms:modified xsi:type="dcterms:W3CDTF">2025-08-20T15:11:26Z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0x010100D25B4309E93C124FB41DB2BA023C2BAB</vt:lpwstr>
  </property>
</Properties>
</file>