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16.xml" ContentType="application/vnd.openxmlformats-officedocument.drawing+xml"/>
  <Override PartName="/xl/worksheets/sheet2.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drawings/drawing8.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xl/ctrlProps/ctrlProp15.xml" ContentType="application/vnd.ms-excel.controlproperties+xml"/>
  <Override PartName="/xl/ctrlProps/ctrlProp44.xml" ContentType="application/vnd.ms-excel.controlproperties+xml"/>
  <Override PartName="/xl/comments6.xml" ContentType="application/vnd.openxmlformats-officedocument.spreadsheetml.comments+xml"/>
  <Override PartName="/docProps/app.xml" ContentType="application/vnd.openxmlformats-officedocument.extended-properties+xml"/>
  <Override PartName="/xl/ctrlProps/ctrlProp43.xml" ContentType="application/vnd.ms-excel.controlproperties+xml"/>
  <Override PartName="/xl/ctrlProps/ctrlProp42.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externalLinks/externalLink1.xml" ContentType="application/vnd.openxmlformats-officedocument.spreadsheetml.externalLink+xml"/>
  <Override PartName="/xl/comments1.xml" ContentType="application/vnd.openxmlformats-officedocument.spreadsheetml.comments+xml"/>
  <Override PartName="/xl/ctrlProps/ctrlProp1.xml" ContentType="application/vnd.ms-excel.controlproperties+xml"/>
  <Override PartName="/xl/ctrlProps/ctrlProp39.xml" ContentType="application/vnd.ms-excel.controlproperties+xml"/>
  <Override PartName="/xl/ctrlProps/ctrlProp14.xml" ContentType="application/vnd.ms-excel.controlproperties+xml"/>
  <Override PartName="/xl/ctrlProps/ctrlProp2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5.xml" ContentType="application/vnd.openxmlformats-officedocument.spreadsheetml.comments+xml"/>
  <Override PartName="/xl/ctrlProps/ctrlProp20.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6.xml" ContentType="application/vnd.ms-excel.controlproperties+xml"/>
  <Override PartName="/xl/comments4.xml" ContentType="application/vnd.openxmlformats-officedocument.spreadsheetml.comments+xml"/>
  <Override PartName="/xl/ctrlProps/ctrlProp13.xml" ContentType="application/vnd.ms-excel.controlproperties+xml"/>
  <Override PartName="/xl/ctrlProps/ctrlProp12.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35.xml" ContentType="application/vnd.ms-excel.controlproperties+xml"/>
  <Override PartName="/xl/ctrlProps/ctrlProp34.xml" ContentType="application/vnd.ms-excel.controlproperties+xml"/>
  <Override PartName="/xl/ctrlProps/ctrlProp33.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5.xml" ContentType="application/vnd.ms-excel.controlproperties+xml"/>
  <Override PartName="/xl/ctrlProps/ctrlProp32.xml" ContentType="application/vnd.ms-excel.controlproperties+xml"/>
  <Override PartName="/xl/ctrlProps/ctrlProp6.xml" ContentType="application/vnd.ms-excel.controlproperties+xml"/>
  <Override PartName="/xl/ctrlProps/ctrlProp29.xml" ContentType="application/vnd.ms-excel.controlproperties+xml"/>
  <Override PartName="/xl/comments3.xml" ContentType="application/vnd.openxmlformats-officedocument.spreadsheetml.comments+xml"/>
  <Override PartName="/xl/ctrlProps/ctrlProp30.xml" ContentType="application/vnd.ms-excel.controlproperties+xml"/>
  <Override PartName="/xl/ctrlProps/ctrlProp31.xml" ContentType="application/vnd.ms-excel.controlproperties+xml"/>
  <Override PartName="/xl/ctrlProps/ctrlProp40.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O:\CSLT\PROJECTS\Risk_Assessment\Construction_Tool\RA_Tool\Nov192019\MostCurrent_Copies\"/>
    </mc:Choice>
  </mc:AlternateContent>
  <bookViews>
    <workbookView showSheetTabs="0" xWindow="0" yWindow="0" windowWidth="9480" windowHeight="9660" tabRatio="904"/>
  </bookViews>
  <sheets>
    <sheet name="Home" sheetId="11" r:id="rId1"/>
    <sheet name="A&amp;E-RS" sheetId="102" r:id="rId2"/>
    <sheet name="Loss Example" sheetId="109" r:id="rId3"/>
    <sheet name="Insurance Requirements (RS)" sheetId="103" r:id="rId4"/>
    <sheet name="CGL Umbrella (RS)" sheetId="105" r:id="rId5"/>
    <sheet name="Automobile (RS)" sheetId="106" r:id="rId6"/>
    <sheet name="Pollution (RS)" sheetId="107" r:id="rId7"/>
    <sheet name="Professional (RS)" sheetId="108" r:id="rId8"/>
    <sheet name="Additional Coverages (RS)" sheetId="110" r:id="rId9"/>
    <sheet name="Summary (RS)" sheetId="104" r:id="rId10"/>
    <sheet name="Insurance Requirements (A&amp;E)" sheetId="54" r:id="rId11"/>
    <sheet name="CGL Umbrella (A&amp;E)" sheetId="55" r:id="rId12"/>
    <sheet name="Automobile (A&amp;E)" sheetId="56" r:id="rId13"/>
    <sheet name="Professional (A&amp;E)" sheetId="57" r:id="rId14"/>
    <sheet name="Additional Coverages (A&amp;E)" sheetId="111" r:id="rId15"/>
    <sheet name="Summary (A&amp;E)" sheetId="58" r:id="rId16"/>
  </sheets>
  <externalReferences>
    <externalReference r:id="rId1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0" i="58" l="1"/>
  <c r="B69" i="58"/>
  <c r="E69" i="58" s="1"/>
  <c r="I66" i="58"/>
  <c r="B65" i="58"/>
  <c r="E65" i="58" s="1"/>
  <c r="I62" i="58"/>
  <c r="B61" i="58"/>
  <c r="E61" i="58" s="1"/>
  <c r="I58" i="58"/>
  <c r="B57" i="58"/>
  <c r="E57" i="58" s="1"/>
  <c r="B49" i="58"/>
  <c r="E49" i="58" s="1"/>
  <c r="B43" i="58"/>
  <c r="E43" i="58" s="1"/>
  <c r="Z19" i="54"/>
  <c r="K78" i="111"/>
  <c r="Q65" i="111"/>
  <c r="I54" i="58" s="1"/>
  <c r="H59" i="111"/>
  <c r="I50" i="58" s="1"/>
  <c r="Q36" i="111"/>
  <c r="I40" i="58" s="1"/>
  <c r="Z33" i="111"/>
  <c r="I44" i="58" s="1"/>
  <c r="I85" i="104"/>
  <c r="B84" i="104"/>
  <c r="E84" i="104" s="1"/>
  <c r="I81" i="104"/>
  <c r="B80" i="104"/>
  <c r="E80" i="104" s="1"/>
  <c r="I77" i="104"/>
  <c r="B76" i="104"/>
  <c r="E76" i="104" s="1"/>
  <c r="I73" i="104"/>
  <c r="B72" i="104"/>
  <c r="E72" i="104" s="1"/>
  <c r="B64" i="104"/>
  <c r="E64" i="104" s="1"/>
  <c r="B60" i="104"/>
  <c r="E60" i="104" s="1"/>
  <c r="W19" i="103"/>
  <c r="K78" i="110"/>
  <c r="Q65" i="110"/>
  <c r="I69" i="104" s="1"/>
  <c r="H59" i="110"/>
  <c r="I65" i="104" s="1"/>
  <c r="Q36" i="110"/>
  <c r="I57" i="104" s="1"/>
  <c r="Z33" i="110"/>
  <c r="I61" i="104" s="1"/>
  <c r="B68" i="104" l="1"/>
  <c r="E68" i="104" s="1"/>
  <c r="B53" i="58"/>
  <c r="E53" i="58" s="1"/>
  <c r="B39" i="58"/>
  <c r="E39" i="58" s="1"/>
  <c r="B56" i="104"/>
  <c r="E56" i="104" s="1"/>
  <c r="E32" i="104" l="1"/>
  <c r="B32" i="104"/>
  <c r="E43" i="104" l="1"/>
  <c r="B43" i="104"/>
  <c r="E40" i="104"/>
  <c r="B40" i="104"/>
  <c r="Q35" i="107"/>
  <c r="Q36" i="107" s="1"/>
  <c r="M19" i="103" s="1"/>
  <c r="Q30" i="107"/>
  <c r="B30" i="107"/>
  <c r="Q29" i="107"/>
  <c r="B35" i="104" l="1"/>
  <c r="E35" i="104"/>
  <c r="J36" i="104"/>
  <c r="G37" i="104"/>
  <c r="R19" i="103" l="1"/>
  <c r="G43" i="108"/>
  <c r="G44" i="108" l="1"/>
  <c r="G50" i="104" s="1"/>
  <c r="J49" i="104"/>
  <c r="E48" i="104"/>
  <c r="B48" i="104"/>
  <c r="U19" i="54"/>
  <c r="G43" i="57"/>
  <c r="G44" i="57" s="1"/>
  <c r="H19" i="103" l="1"/>
  <c r="C19" i="103"/>
  <c r="E27" i="104" l="1"/>
  <c r="B27" i="104"/>
  <c r="B20" i="104"/>
  <c r="E20" i="104"/>
  <c r="E15" i="104"/>
  <c r="B15" i="104"/>
  <c r="Q30" i="106"/>
  <c r="H34" i="106"/>
  <c r="I28" i="104" s="1"/>
  <c r="G34" i="105"/>
  <c r="I21" i="104" s="1"/>
  <c r="G31" i="105"/>
  <c r="G17" i="104" s="1"/>
  <c r="G30" i="105"/>
  <c r="J16" i="104" s="1"/>
  <c r="E31" i="58" l="1"/>
  <c r="G33" i="58"/>
  <c r="J32" i="58"/>
  <c r="P19" i="54"/>
  <c r="H34" i="56"/>
  <c r="K19" i="54"/>
  <c r="G34" i="55"/>
  <c r="G31" i="55"/>
  <c r="G30" i="55"/>
  <c r="I28" i="58" l="1"/>
  <c r="E27" i="58"/>
  <c r="I21" i="58"/>
  <c r="B20" i="58"/>
  <c r="J16" i="58"/>
  <c r="G17" i="58"/>
  <c r="B31" i="58"/>
  <c r="B15" i="58"/>
  <c r="E15" i="58"/>
  <c r="E20" i="58"/>
  <c r="B27" i="58"/>
</calcChain>
</file>

<file path=xl/comments1.xml><?xml version="1.0" encoding="utf-8"?>
<comments xmlns="http://schemas.openxmlformats.org/spreadsheetml/2006/main">
  <authors>
    <author>CARTWRIGHT Zac * DAS</author>
  </authors>
  <commentList>
    <comment ref="M24"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List>
</comments>
</file>

<file path=xl/comments2.xml><?xml version="1.0" encoding="utf-8"?>
<comments xmlns="http://schemas.openxmlformats.org/spreadsheetml/2006/main">
  <authors>
    <author>CARTWRIGHT Zac * DAS</author>
  </authors>
  <commentList>
    <comment ref="C27" authorId="0" shapeId="0">
      <text>
        <r>
          <rPr>
            <b/>
            <sz val="9"/>
            <color indexed="81"/>
            <rFont val="Tahoma"/>
            <charset val="1"/>
          </rPr>
          <t xml:space="preserve">
</t>
        </r>
        <r>
          <rPr>
            <b/>
            <sz val="10"/>
            <color indexed="81"/>
            <rFont val="Tahoma"/>
            <family val="2"/>
          </rPr>
          <t>Related Services contracts include professional services for planning, designing, engineering or overseeing public improvement projects or components of public improvement projects, including but not limited to landscape architectural services, facilities planning services, energy planning services, space planning services, hazardous substances, hazardous waste or toxic substances testing services, cost estimating services, appraising services, material testing services, mechanical system balancing services, commissioning services, project management services, and owner’s representation services or land-use planning services.</t>
        </r>
      </text>
    </comment>
  </commentList>
</comments>
</file>

<file path=xl/comments3.xml><?xml version="1.0" encoding="utf-8"?>
<comments xmlns="http://schemas.openxmlformats.org/spreadsheetml/2006/main">
  <authors>
    <author>CARTWRIGHT Zac * DAS</author>
  </authors>
  <commentList>
    <comment ref="L27"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List>
</comments>
</file>

<file path=xl/comments4.xml><?xml version="1.0" encoding="utf-8"?>
<comments xmlns="http://schemas.openxmlformats.org/spreadsheetml/2006/main">
  <authors>
    <author>CARTWRIGHT Zac * DAS</author>
  </authors>
  <commentList>
    <comment ref="C26" authorId="0" shapeId="0">
      <text>
        <r>
          <rPr>
            <b/>
            <sz val="9"/>
            <color indexed="81"/>
            <rFont val="Tahoma"/>
            <family val="2"/>
          </rPr>
          <t xml:space="preserve">
A Phase I Environmental Site Assessment (ESA) is conducted by a qualified environmental professional to identify potential or existing environmental contamination within underlying land as well as physical improvements to the property. Standards for a Phase I ESA are outlined by the United States Environmental Protection agency. </t>
        </r>
      </text>
    </comment>
    <comment ref="C34" authorId="0" shapeId="0">
      <text>
        <r>
          <rPr>
            <b/>
            <sz val="9"/>
            <color indexed="81"/>
            <rFont val="Tahoma"/>
            <family val="2"/>
          </rPr>
          <t xml:space="preserve">
Hazardous materials can include operating fluids such as fuel, lubricants, hydraulics, etc. and can also include hazardous building materials, treatments and finishes.
</t>
        </r>
      </text>
    </comment>
    <comment ref="C36" authorId="0" shapeId="0">
      <text>
        <r>
          <rPr>
            <b/>
            <sz val="9"/>
            <color indexed="81"/>
            <rFont val="Tahoma"/>
            <family val="2"/>
          </rPr>
          <t xml:space="preserve">
Hazardous materials can include operating fluids such as fuel, lubricants, hydraulics, etc. and can also include hazardous building materials, treatments and finishes.</t>
        </r>
      </text>
    </comment>
    <comment ref="C38" authorId="0" shapeId="0">
      <text>
        <r>
          <rPr>
            <b/>
            <sz val="9"/>
            <color indexed="81"/>
            <rFont val="Tahoma"/>
            <family val="2"/>
          </rPr>
          <t xml:space="preserve">
i.e. lead paint, underground fuel tanks, soil contamination, etc.
</t>
        </r>
      </text>
    </comment>
    <comment ref="C40" authorId="0" shapeId="0">
      <text>
        <r>
          <rPr>
            <b/>
            <sz val="9"/>
            <color indexed="81"/>
            <rFont val="Tahoma"/>
            <family val="2"/>
          </rPr>
          <t xml:space="preserve">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
</t>
        </r>
      </text>
    </comment>
    <comment ref="D41" authorId="0" shapeId="0">
      <text>
        <r>
          <rPr>
            <b/>
            <sz val="9"/>
            <color indexed="81"/>
            <rFont val="Tahoma"/>
            <family val="2"/>
          </rPr>
          <t xml:space="preserve">
   Small Scale/Low Risk – Abatement work in a section of a building and abatement does not require containment. Example hazardous materials include but are not limited to nonfriable asbestos, lead paint, mold, regulated hazardous materials, chemicals, contaminated soil, fuels, etc...</t>
        </r>
      </text>
    </comment>
    <comment ref="D42" authorId="0" shapeId="0">
      <text>
        <r>
          <rPr>
            <b/>
            <sz val="9"/>
            <color indexed="81"/>
            <rFont val="Tahoma"/>
            <family val="2"/>
          </rPr>
          <t xml:space="preserve">
   Medium-large scale/medium-high risk – Abatement work building wide and or abatement requires containment of building and materials (air monitoring inside/outside building containment area, negative air pressure maintained throughout abatement) and or building is partially occupied (employees and or clients). Example hazardous materials include but are not limited to friable asbestos, mold, regulated hazardous materials, chemicals, contaminated soil, fuels, etc...</t>
        </r>
      </text>
    </comment>
  </commentList>
</comments>
</file>

<file path=xl/comments5.xml><?xml version="1.0" encoding="utf-8"?>
<comments xmlns="http://schemas.openxmlformats.org/spreadsheetml/2006/main">
  <authors>
    <author>CARTWRIGHT Zac * DAS</author>
  </authors>
  <commentList>
    <comment ref="U27" authorId="0" shapeId="0">
      <text>
        <r>
          <rPr>
            <b/>
            <sz val="9"/>
            <color indexed="81"/>
            <rFont val="Tahoma"/>
            <family val="2"/>
          </rPr>
          <t xml:space="preserve">
An example of when Bailee’s Coverage would be used is when the contractor is storing state owned property not related to the building materials of the project (computers, documents, and other state owned assets/contents).</t>
        </r>
      </text>
    </comment>
    <comment ref="Z30" authorId="0" shapeId="0">
      <text>
        <r>
          <rPr>
            <b/>
            <sz val="9"/>
            <color indexed="81"/>
            <rFont val="Tahoma"/>
            <family val="2"/>
          </rPr>
          <t xml:space="preserve">
  To ensure adequate coverage, ask of the contractor the total value of all property of others entrusted to the contractor at any one point in time. Request an insurance requirement in an amount equal to this value.</t>
        </r>
      </text>
    </comment>
    <comment ref="T50" authorId="0" shapeId="0">
      <text>
        <r>
          <rPr>
            <b/>
            <sz val="9"/>
            <color indexed="81"/>
            <rFont val="Tahoma"/>
            <family val="2"/>
          </rPr>
          <t xml:space="preserve">
  The term "vessel" has been broadly defined to include any kind of watercraft or equipment capable of being used on navigable waters. In addition to the usual craft found upon rivers, lakes, and oceans, the following have been found to be vessels even though they lack motive power: houseboats, rafts, dredging barges, floating cranes, floating derricks, drilling barges, jack-up drilling rigs, and submersible or semi-submersible rigs. The controlling factors in determining whether a craft is a "vessel" are the purpose for which it was constructed and the business in which it is engaged.  </t>
        </r>
      </text>
    </comment>
    <comment ref="C53" authorId="0" shapeId="0">
      <text>
        <r>
          <rPr>
            <b/>
            <sz val="9"/>
            <color indexed="81"/>
            <rFont val="Tahoma"/>
            <family val="2"/>
          </rPr>
          <t xml:space="preserve">
Coverage is particularly important when the contractor has unsupervised access to state property, including access during non-business hours.</t>
        </r>
      </text>
    </comment>
  </commentList>
</comments>
</file>

<file path=xl/comments6.xml><?xml version="1.0" encoding="utf-8"?>
<comments xmlns="http://schemas.openxmlformats.org/spreadsheetml/2006/main">
  <authors>
    <author>CARTWRIGHT Zac * DAS</author>
  </authors>
  <commentList>
    <comment ref="U27" authorId="0" shapeId="0">
      <text>
        <r>
          <rPr>
            <b/>
            <sz val="9"/>
            <color indexed="81"/>
            <rFont val="Tahoma"/>
            <family val="2"/>
          </rPr>
          <t xml:space="preserve">
An example of when Bailee’s Coverage would be used is when the contractor is storing state owned property not related to the building materials of the project (computers, documents, and other state owned assets/contents).</t>
        </r>
      </text>
    </comment>
    <comment ref="Z30" authorId="0" shapeId="0">
      <text>
        <r>
          <rPr>
            <b/>
            <sz val="9"/>
            <color indexed="81"/>
            <rFont val="Tahoma"/>
            <family val="2"/>
          </rPr>
          <t xml:space="preserve">
  To ensure adequate coverage, ask of the contractor the total value of all property of others entrusted to the contractor at any one point in time. Request an insurance requirement in an amount equal to this value.</t>
        </r>
      </text>
    </comment>
    <comment ref="T50" authorId="0" shapeId="0">
      <text>
        <r>
          <rPr>
            <b/>
            <sz val="9"/>
            <color indexed="81"/>
            <rFont val="Tahoma"/>
            <family val="2"/>
          </rPr>
          <t xml:space="preserve">
  The term "vessel" has been broadly defined to include any kind of watercraft or equipment capable of being used on navigable waters. In addition to the usual craft found upon rivers, lakes, and oceans, the following have been found to be vessels even though they lack motive power: houseboats, rafts, dredging barges, floating cranes, floating derricks, drilling barges, jack-up drilling rigs, and submersible or semi-submersible rigs. The controlling factors in determining whether a craft is a "vessel" are the purpose for which it was constructed and the business in which it is engaged.  </t>
        </r>
      </text>
    </comment>
    <comment ref="C53" authorId="0" shapeId="0">
      <text>
        <r>
          <rPr>
            <b/>
            <sz val="9"/>
            <color indexed="81"/>
            <rFont val="Tahoma"/>
            <family val="2"/>
          </rPr>
          <t xml:space="preserve">
Coverage is particularly important when the contractor has unsupervised access to state property, including access during non-business hours.</t>
        </r>
      </text>
    </comment>
  </commentList>
</comments>
</file>

<file path=xl/sharedStrings.xml><?xml version="1.0" encoding="utf-8"?>
<sst xmlns="http://schemas.openxmlformats.org/spreadsheetml/2006/main" count="533" uniqueCount="211">
  <si>
    <t>Home</t>
  </si>
  <si>
    <t>Summary / Print</t>
  </si>
  <si>
    <t>Automobile Liability</t>
  </si>
  <si>
    <t>The contract is for a:</t>
  </si>
  <si>
    <t>Risk Reduction Strategies</t>
  </si>
  <si>
    <t>Will the Contractor:</t>
  </si>
  <si>
    <t>Commercial General Liability Coverage:</t>
  </si>
  <si>
    <t>Suggested per occurrence amount:</t>
  </si>
  <si>
    <t>Suggested aggregate amount:</t>
  </si>
  <si>
    <t>Suggested coverage amount:</t>
  </si>
  <si>
    <t>Automobile Liability Coverage:</t>
  </si>
  <si>
    <t>Step 2: Will the Contractor:</t>
  </si>
  <si>
    <t>1. Store hazardous materials on the job site?</t>
  </si>
  <si>
    <t>Contractor's Pollution Liability Coverage:</t>
  </si>
  <si>
    <t>1. Use a vehicle to accomplish the work?</t>
  </si>
  <si>
    <t>2. Travel to or from state locations?</t>
  </si>
  <si>
    <t>3. Transport state property, clients, or employees?</t>
  </si>
  <si>
    <t>Suggested per claim amount:</t>
  </si>
  <si>
    <t>Not Required</t>
  </si>
  <si>
    <t>Required</t>
  </si>
  <si>
    <t>.</t>
  </si>
  <si>
    <t>Coverage shall be written on a combined single limit of not less than</t>
  </si>
  <si>
    <t>AUTOMOBILE LIABILITY:</t>
  </si>
  <si>
    <t>Annual aggregate limit shall not be less than</t>
  </si>
  <si>
    <t>per occurrence.</t>
  </si>
  <si>
    <t>Coverage shall be written on an occurrence basis in an amount of not less than</t>
  </si>
  <si>
    <t>COMMERCIAL GENERAL LIABILITY:</t>
  </si>
  <si>
    <t>Coverage shall be written and provided in an amount of not less than</t>
  </si>
  <si>
    <t>per claim.</t>
  </si>
  <si>
    <t>Loss Examples</t>
  </si>
  <si>
    <t>Workers' Compensation does not need to be risk assessed. Requirements are already included in the Insurance Requirements template.</t>
  </si>
  <si>
    <t>WORKERS' COMPENSATION &amp; EMPLOYERS' LIABILITY:</t>
  </si>
  <si>
    <t>Suggested minimum combined single limit:</t>
  </si>
  <si>
    <t>2. Apply, use or handle hazardous materials on job site?</t>
  </si>
  <si>
    <t>Suggested minimum per occurrence:</t>
  </si>
  <si>
    <t>Suggested minimum aggregate:</t>
  </si>
  <si>
    <t>1. Abate, remove, dispose and/or work with asbestos?</t>
  </si>
  <si>
    <t>Contractor's Pollution Liability Endorsements:</t>
  </si>
  <si>
    <t>Asbestos Liability Endorsement:</t>
  </si>
  <si>
    <t>Lead Liability Endorsement:</t>
  </si>
  <si>
    <t>Automobile Liability Endorsement:</t>
  </si>
  <si>
    <t>General Liability and Umbrella Coverage</t>
  </si>
  <si>
    <r>
      <t xml:space="preserve">Click </t>
    </r>
    <r>
      <rPr>
        <b/>
        <sz val="13"/>
        <color theme="4" tint="-0.249977111117893"/>
        <rFont val="Calibri"/>
        <family val="2"/>
        <scheme val="minor"/>
      </rPr>
      <t>HERE</t>
    </r>
    <r>
      <rPr>
        <b/>
        <sz val="13"/>
        <color rgb="FF000000"/>
        <rFont val="Calibri"/>
        <family val="2"/>
        <scheme val="minor"/>
      </rPr>
      <t xml:space="preserve"> for more information.</t>
    </r>
  </si>
  <si>
    <t>Small project (small interior remodel)</t>
  </si>
  <si>
    <t>Medium to large project (additions, medium to large remodel, etc.)</t>
  </si>
  <si>
    <t>Design is for an addition, remodel, or tenant improvement:</t>
  </si>
  <si>
    <t>Architectural &amp; Engineering and Related Services</t>
  </si>
  <si>
    <t>Professional Liability</t>
  </si>
  <si>
    <t>Professional Liability Coverage:</t>
  </si>
  <si>
    <t>Excess/Umbrella Coverage:</t>
  </si>
  <si>
    <t>EXCESS/UMBRELLA COVERAGE:</t>
  </si>
  <si>
    <t>Commercial General Liability (CGL) and                                 Excess/Umbrella Coverage Selection</t>
  </si>
  <si>
    <t>Architectural &amp; Engineering / Related Services</t>
  </si>
  <si>
    <t>Architectural &amp; Engineering (A&amp;E)</t>
  </si>
  <si>
    <t>Related Services</t>
  </si>
  <si>
    <t>Pollution Liability</t>
  </si>
  <si>
    <t>A&amp;E / Related Services</t>
  </si>
  <si>
    <t>Architectural &amp; Engineering Procurement</t>
  </si>
  <si>
    <t>Related Services Procurement</t>
  </si>
  <si>
    <t>PROFESSIONAL LIABILITY:</t>
  </si>
  <si>
    <t>Related services</t>
  </si>
  <si>
    <t>Risk Assessment Insurance Summary</t>
  </si>
  <si>
    <t>This risk assessment insurance summary is based off of a risk assessment and is meant to be used as a guide. If a different conclusion is made, document the reasoning.</t>
  </si>
  <si>
    <t>Insurance Assessment</t>
  </si>
  <si>
    <t>Small to medium project (less than $20M)</t>
  </si>
  <si>
    <t>Projects equal to or more than</t>
  </si>
  <si>
    <t>Note:</t>
  </si>
  <si>
    <t>Design is for a new structure or building:</t>
  </si>
  <si>
    <t>Medium to large project less than $20M (additions, medium to large remodel, etc.)</t>
  </si>
  <si>
    <t>Professional Liability for Related Services</t>
  </si>
  <si>
    <t>Professional advise, instructions or services are given on:</t>
  </si>
  <si>
    <t>Existing Structure:</t>
  </si>
  <si>
    <t>New Structure:</t>
  </si>
  <si>
    <t>Small to medium project (building new structure less than $20M)</t>
  </si>
  <si>
    <t>Contractor's Pollution Liability (CPL) for                               Existing Building Construction</t>
  </si>
  <si>
    <t>Step 3: Contractor's Pollution Liability Endorsements:</t>
  </si>
  <si>
    <t>Step 1: Phase I Environmental Site Assessment (ESA)</t>
  </si>
  <si>
    <t>1. Has a Phase I ESA been done?</t>
  </si>
  <si>
    <r>
      <t xml:space="preserve">Yes, and hazardous materials </t>
    </r>
    <r>
      <rPr>
        <b/>
        <sz val="13"/>
        <color theme="1"/>
        <rFont val="Calibri"/>
        <family val="2"/>
        <scheme val="minor"/>
      </rPr>
      <t>are not present</t>
    </r>
  </si>
  <si>
    <r>
      <t xml:space="preserve">Yes, and hazardous materials </t>
    </r>
    <r>
      <rPr>
        <b/>
        <sz val="13"/>
        <color theme="1"/>
        <rFont val="Calibri"/>
        <family val="2"/>
        <scheme val="minor"/>
      </rPr>
      <t>are present</t>
    </r>
  </si>
  <si>
    <t>No, hazardous materials at the site are unknown</t>
  </si>
  <si>
    <t>Lead Risk - Buildings built in or before 1978 have a higher chance of containing lead based paint. It is important to identify any lead based materials before work begins.</t>
  </si>
  <si>
    <t>3. Are other hazardous materials present?</t>
  </si>
  <si>
    <t>4. Abate, remove and/or dispose of hazardous materials?</t>
  </si>
  <si>
    <t xml:space="preserve">Small scale / low risk abatement </t>
  </si>
  <si>
    <t>Medium-large scale / medium-high risk abatement</t>
  </si>
  <si>
    <t>5. Work in, around or over water, wells, wetlands, or protected species area?</t>
  </si>
  <si>
    <t>CONTRACTOR'S POLLUTION LIABILITY:</t>
  </si>
  <si>
    <t>Tips, Risk Reduction Strategies and Loss Examples</t>
  </si>
  <si>
    <t>Architectural &amp; Engineering / Related Services Procurement</t>
  </si>
  <si>
    <t>Architectural &amp; Engineering Loss Examples</t>
  </si>
  <si>
    <t>Related Services Loss Examples</t>
  </si>
  <si>
    <t>Professional Liability: $5.8 million</t>
  </si>
  <si>
    <t>Professional Liability:</t>
  </si>
  <si>
    <t>Professional Liability: $1.3 million</t>
  </si>
  <si>
    <t>Pollution and Professional Liability: $3.8 million</t>
  </si>
  <si>
    <t>Professional Liability: Excess of $2 million</t>
  </si>
  <si>
    <t>Verify the scope of work is within the contractor's area of expertise and experience.</t>
  </si>
  <si>
    <t>These tips, risk reduction strategies and loss examples should be used to assist with the risk assessment.</t>
  </si>
  <si>
    <t>Tips</t>
  </si>
  <si>
    <t>Occurrence vs. Claims-made Coverage</t>
  </si>
  <si>
    <t>Occurrence Coverage:</t>
  </si>
  <si>
    <t>Claims-made Coverage:</t>
  </si>
  <si>
    <t>Home Page</t>
  </si>
  <si>
    <t>Documentation</t>
  </si>
  <si>
    <t>Conduct an insurance risk assessment to identify suggested insurance types and amounts, document the summary page with the contract documentation, and update the contract insurance requirements template.</t>
  </si>
  <si>
    <t>Verify the contractor has the required insurance coverage, endorsements and proper insurance language as outlined within the insurance requirements template.</t>
  </si>
  <si>
    <t>Contact DAS Risk Management</t>
  </si>
  <si>
    <t>Contact DAS Risk Management with questions or concerns at:</t>
  </si>
  <si>
    <t>Email:</t>
  </si>
  <si>
    <t>Phone:</t>
  </si>
  <si>
    <t>Risk.Management@oregon.gov</t>
  </si>
  <si>
    <t>503-373-7475</t>
  </si>
  <si>
    <t>An environmental consultant was hired by the owner of a parcel of land to prepare Phase I / Phase II Environmental Site Assessment reports in support of a real estate transaction. After the property transferred to the new owner, a lawsuit was filed against the consultant and the previous owner. The lawsuit alleged that the site assessments were negligently prepared and that the reports failed to inform of the extent of the contamination on the property and failed to meet the applicable ASTM standards. The lawsuit listed damages in excess of $1,200,000.</t>
  </si>
  <si>
    <t>Pollution and Professional Liability: $30,000</t>
  </si>
  <si>
    <t>Note: Automobile Liability Coverage is set for a minimum of $1M as it takes into account the Excess/Umbrella Coverage which should also apply over the Automobile Liability Coverage (Excess/Umbrella Coverage recommendation is set within the General Liability and Umbrella Coverage section).</t>
  </si>
  <si>
    <t xml:space="preserve">Note: Automobile Liability Coverage is set for a minimum of $1M as it takes into account the Excess/Umbrella Coverage which should also apply over the Automobile Liability Coverage (Excess/Umbrella Coverage recommendation is set within the General Liability and Umbrella Coverage section). </t>
  </si>
  <si>
    <t>Professional Liability for Architectural &amp; Engineering</t>
  </si>
  <si>
    <t xml:space="preserve">Architectural and engineering </t>
  </si>
  <si>
    <t>The examples below are to help prompt the thinking/assessment process, but is not an exhaustive list of examples. Additional questions/examples may need to be addressed. Be sure to involve subject matter experts.</t>
  </si>
  <si>
    <t>Footnote:</t>
  </si>
  <si>
    <t>The above loss examples have been provided by:</t>
  </si>
  <si>
    <t>A land surveyor provided surveying and staking services for a residential housing development project. The firm used inaccurate reference points when shooting the survey which resulted in errors during the staking of the site. The errors were not discovered until the site had been graded. The owner of the project brought suit alleging professional negligence. The case was settled for $1.3 million. 6</t>
  </si>
  <si>
    <t>An architect was retained to design a residential property. Based on the contractor’s recommendation, the architect agreed to a product substitution for exterior fixtures even though the architect had no experience with this product. Years following occupancy, the owners issued a claim against the architect alleging that the product, as specified, failed and was intended specifically for interior use only. As the only design professional retained, the architect was held to a higher standard of care than the contractor and faced considerable exposure for the costs associated with repairs. 3</t>
  </si>
  <si>
    <t>An architectural firm provided complete design and construction oversight services for the construction of a new town hall building. The project ran $25 million over budget and the city brought suit against the design and construction teams alleging design errors and deficiencies accounting for $9 million in specified damages. The case was settled for $5.8 million. 2</t>
  </si>
  <si>
    <t>A state government agency retained an architect and a construction manager to provide engineering, design, and construction oversight necessary for an irrigation dam. The design firm underestimated the volume of water flowing through the channel during the rainy season. As a result, a downstream neighborhood is flooded and a golf course is forced to shut down for six months. Bodily injury, property damage and loss of use claims in excess of $2 million are filed against both the architect and construction manager of the project. 1</t>
  </si>
  <si>
    <t>Note: Excess/umbrella insurance coverage shall be provided and will apply over all liability policies, without exception, including but not limited to Commercial General Liability, Automobile Liability, and Employers’ Liability coverage.</t>
  </si>
  <si>
    <r>
      <t xml:space="preserve">Click </t>
    </r>
    <r>
      <rPr>
        <b/>
        <sz val="13"/>
        <color theme="4" tint="-0.249977111117893"/>
        <rFont val="Calibri"/>
        <family val="2"/>
        <scheme val="minor"/>
      </rPr>
      <t>HERE</t>
    </r>
    <r>
      <rPr>
        <sz val="13"/>
        <color theme="1"/>
        <rFont val="Calibri"/>
        <family val="2"/>
        <scheme val="minor"/>
      </rPr>
      <t xml:space="preserve"> to review tips, risk reduction strategies and loss examples which will help offer insight when conducting an insurance risk assessment.</t>
    </r>
  </si>
  <si>
    <t>Notes</t>
  </si>
  <si>
    <t>Commercial General Liability coverage is a risk transfer strategy to help cover the cost of liability claims for personal injury, property damage and advertising injury.</t>
  </si>
  <si>
    <t>Note: Require an additional insured endorsement with respect to liability arising out of ongoing operations and completed operations. This practice helps protect the contractor and the state from losses that occur during the course of construction, as well as claims arising out of the completed project (damages found after the project is completed). Review Insurance Template for more detail.</t>
  </si>
  <si>
    <t>Professional Liability coverage is a risk transfer strategy to help cover the cost of liability claims as a result of errors and omissions in performing professional services. It is important to note that professional liability policy limits cover the insurer’s payment of defense costs, which reduces available policy limits (unlike Commercial General Liability policies where defense costs are paid in addition to policy limits).  Because of this, it is important to consider higher limits in regards to professional liability coverage.</t>
  </si>
  <si>
    <t>Drone Liability</t>
  </si>
  <si>
    <t xml:space="preserve">Operate a drone(s) over rural, and/or other low risk areas? </t>
  </si>
  <si>
    <t>1.</t>
  </si>
  <si>
    <t>2.</t>
  </si>
  <si>
    <t>Operate a drone(s) over urban, high vehicle traffic, high fire risk and/or other high risk areas?</t>
  </si>
  <si>
    <t>Note: Drones are also known as Unmanned Aircraft Systems (UAS) and Unmanned Aerial Vehicle (UAV).</t>
  </si>
  <si>
    <t>Drone Liability Coverage:</t>
  </si>
  <si>
    <t>An HVAC engineer provided design and installation services for the construction of a new high school. Design errors created mold issues in the pool/gymnasium wing that resulted in student and faculty respiratory ailments. Suit was brought against the engineer and the case was settled for $3.8 million. 5</t>
  </si>
  <si>
    <t>The Professional and Contractor’s Pollution Liability combo policy responded by retaining local defense attorneys to defend the consultant.  A settlement was reached with the new property owner for the reduced amount of $30,000. 4</t>
  </si>
  <si>
    <t>1 XL Catlin; 2 Apogee Insurance group a Berkshire Hathaway Company; 3 Encon a Victor Company; 4 Landmark E&amp;S Insurance Brokers, LLC; 5,6 Chubb</t>
  </si>
  <si>
    <r>
      <t xml:space="preserve">Summary Document to Assist with </t>
    </r>
    <r>
      <rPr>
        <sz val="11"/>
        <color theme="4" tint="-0.249977111117893"/>
        <rFont val="Calibri"/>
        <family val="2"/>
        <scheme val="minor"/>
      </rPr>
      <t>Insurance Requirement Template - Link</t>
    </r>
  </si>
  <si>
    <t>Additional Coverages</t>
  </si>
  <si>
    <t>Aircraft Liability</t>
  </si>
  <si>
    <t>Marine Liability</t>
  </si>
  <si>
    <r>
      <t xml:space="preserve">ADDITIONAL COVERAGES (listed below) may be needed. Refer to the Additional Coverages section within the Insurance Assessment or click </t>
    </r>
    <r>
      <rPr>
        <b/>
        <sz val="11"/>
        <color theme="4" tint="-0.249977111117893"/>
        <rFont val="Calibri"/>
        <family val="2"/>
        <scheme val="minor"/>
      </rPr>
      <t>HERE</t>
    </r>
    <r>
      <rPr>
        <b/>
        <sz val="11"/>
        <color theme="1"/>
        <rFont val="Calibri"/>
        <family val="2"/>
        <scheme val="minor"/>
      </rPr>
      <t xml:space="preserve"> </t>
    </r>
  </si>
  <si>
    <t>2. Abate, remove, dispose and/or work with lead?</t>
  </si>
  <si>
    <t>Automobile Liability Endorsement</t>
  </si>
  <si>
    <t>Transport hazardous materials?</t>
  </si>
  <si>
    <t>Note</t>
  </si>
  <si>
    <t>Automobile Liability insurance is typically required in most contracts. Automobile Liability is need whenever contracted work requires use of a licensed vehicle on public roads or on your property (this includes driving between job sites, to and from meetings, and/or occasional trips).</t>
  </si>
  <si>
    <t>Bailee's Coverage</t>
  </si>
  <si>
    <t xml:space="preserve">Additional coverages are non-typical coverages that may be required based on the exposures from specialized contracted services. </t>
  </si>
  <si>
    <t>1. Operate a single engine piston aircraft?</t>
  </si>
  <si>
    <t>Have care, custody and control of state owned property for storage or servicing?</t>
  </si>
  <si>
    <t>2. Operate a multi engine piston aircraft?</t>
  </si>
  <si>
    <t>Review to confirm if additional coverages are needed.</t>
  </si>
  <si>
    <t>If so, what is the property value?</t>
  </si>
  <si>
    <t>3. Operate a single engine turbine aircraft?</t>
  </si>
  <si>
    <t>●</t>
  </si>
  <si>
    <t>Bailee's Coverage:</t>
  </si>
  <si>
    <t>4. Operate a multi engine turbine aircraft?</t>
  </si>
  <si>
    <t>Crime Protection</t>
  </si>
  <si>
    <t>Aircraft Liability Coverage:</t>
  </si>
  <si>
    <t>Marine Coverage</t>
  </si>
  <si>
    <r>
      <t xml:space="preserve">Click </t>
    </r>
    <r>
      <rPr>
        <b/>
        <sz val="13"/>
        <color theme="4" tint="-0.249977111117893"/>
        <rFont val="Calibri"/>
        <family val="2"/>
        <scheme val="minor"/>
      </rPr>
      <t>HERE</t>
    </r>
    <r>
      <rPr>
        <b/>
        <sz val="13"/>
        <color rgb="FF000000"/>
        <rFont val="Calibri"/>
        <family val="2"/>
        <scheme val="minor"/>
      </rPr>
      <t xml:space="preserve"> for more information on Additional Coverages.</t>
    </r>
  </si>
  <si>
    <r>
      <t xml:space="preserve">Click </t>
    </r>
    <r>
      <rPr>
        <b/>
        <sz val="13"/>
        <color theme="4" tint="-0.249977111117893"/>
        <rFont val="Calibri"/>
        <family val="2"/>
        <scheme val="minor"/>
      </rPr>
      <t>HERE</t>
    </r>
    <r>
      <rPr>
        <b/>
        <sz val="13"/>
        <color rgb="FF000000"/>
        <rFont val="Calibri"/>
        <family val="2"/>
        <scheme val="minor"/>
      </rPr>
      <t xml:space="preserve"> for more information on Aircraft Liability.</t>
    </r>
  </si>
  <si>
    <r>
      <t xml:space="preserve">Click </t>
    </r>
    <r>
      <rPr>
        <b/>
        <sz val="13"/>
        <color theme="4" tint="-0.249977111117893"/>
        <rFont val="Calibri"/>
        <family val="2"/>
        <scheme val="minor"/>
      </rPr>
      <t>HERE</t>
    </r>
    <r>
      <rPr>
        <b/>
        <sz val="13"/>
        <color rgb="FF000000"/>
        <rFont val="Calibri"/>
        <family val="2"/>
        <scheme val="minor"/>
      </rPr>
      <t xml:space="preserve"> for more information on Bailee's Coverage.</t>
    </r>
  </si>
  <si>
    <t>Continue working on Additional Coverages below</t>
  </si>
  <si>
    <t>Crime Protection Coverage</t>
  </si>
  <si>
    <t>Have access to substantially valuable state owned tangible movable property?</t>
  </si>
  <si>
    <t>Employee Dishonesty or Fidelity Bond:</t>
  </si>
  <si>
    <t>Hull and Machinery</t>
  </si>
  <si>
    <t>Protection and Indemnity</t>
  </si>
  <si>
    <t>Vessel Pollution Liability</t>
  </si>
  <si>
    <t>Marine Coverage:</t>
  </si>
  <si>
    <t>Review Summary/Print document for suggested coverage.</t>
  </si>
  <si>
    <r>
      <t xml:space="preserve">Click </t>
    </r>
    <r>
      <rPr>
        <b/>
        <sz val="13"/>
        <color theme="4" tint="-0.249977111117893"/>
        <rFont val="Calibri"/>
        <family val="2"/>
        <scheme val="minor"/>
      </rPr>
      <t>HERE</t>
    </r>
    <r>
      <rPr>
        <b/>
        <sz val="13"/>
        <color rgb="FF000000"/>
        <rFont val="Calibri"/>
        <family val="2"/>
        <scheme val="minor"/>
      </rPr>
      <t xml:space="preserve"> for more information on Crime Protection.</t>
    </r>
  </si>
  <si>
    <r>
      <t xml:space="preserve">Click </t>
    </r>
    <r>
      <rPr>
        <b/>
        <sz val="13"/>
        <color theme="4" tint="-0.249977111117893"/>
        <rFont val="Calibri"/>
        <family val="2"/>
        <scheme val="minor"/>
      </rPr>
      <t>HERE</t>
    </r>
    <r>
      <rPr>
        <b/>
        <sz val="13"/>
        <color rgb="FF000000"/>
        <rFont val="Calibri"/>
        <family val="2"/>
        <scheme val="minor"/>
      </rPr>
      <t xml:space="preserve"> for more information on Marine Coverage.</t>
    </r>
  </si>
  <si>
    <t>Have the above additional coverages been reviewed?</t>
  </si>
  <si>
    <t>CRIME PROTECTION COVERAGE (EMPLOYEE DISHONESTY or FIDELITY BOND):</t>
  </si>
  <si>
    <t>Transportation of Hazardous Materials                                 CA 99 48 and MCS-90 Endorsements:</t>
  </si>
  <si>
    <t>Asbestos Risk - Buildings built in or before 1985 have a higher chance of containing asbestos. It is important to identify any asbestos-containing materials before work begins. Any abatement of asbestos must be performed by an Oregon DEQ Licensed Asbestos Abatement Contractor.</t>
  </si>
  <si>
    <t>$20M contact DAS Risk Management.</t>
  </si>
  <si>
    <t>AIRCRAFT LIABILITY:</t>
  </si>
  <si>
    <t>BAILEE'S COVERAGE:</t>
  </si>
  <si>
    <t>DRONE / UNMANNED AIRCRAFT SYSTEMS (UAS) / UNMANNED AERIAL VEHICLE (UAV) LIABILITY:</t>
  </si>
  <si>
    <t>MARINE LIABILITY:</t>
  </si>
  <si>
    <t>MARINE HULL AND MACHINERY:</t>
  </si>
  <si>
    <t>MARINE PROTECTION AND INDEMNITY:</t>
  </si>
  <si>
    <t>VESSEL POLLUTION LIABILITY:</t>
  </si>
  <si>
    <t>If vessels will be used on navigable waters, contact DAS Risk Management for assistance in determining appropriate coverage(s), limits, and for obtaining additional Insurance Requirement Template language.</t>
  </si>
  <si>
    <t>A. CONTRACTOR'S POLLUTION LIABILITY ENDORSEMENT (Asbestos Liability Endorsement):</t>
  </si>
  <si>
    <t>B. CONTRACTOR'S POLLUTION LIABILITY ENDORSEMENT (Lead Liability Endorsement):</t>
  </si>
  <si>
    <t>Covers all claims arising out of incidents occurring during the policy period, regardless of whether or not the policy is still in effect at the time that the claim is made. Occurrence-based coverage should be generally available, except on professional liability and pollution liability coverage.</t>
  </si>
  <si>
    <t>A claim for injury or damage must be reported or filed during a policy period when coverage is in force in order to be covered. To ensure coverage is in force when a claim is made, the claims made policy needs to be continuously renewed (and premium paid). Generally, professional liability, high hazard products liability and pollution liability policies are written on a claims made basis.  “Tail” coverage may be purchased to extend the time to report a claim after the claims made policy has ended.</t>
  </si>
  <si>
    <t xml:space="preserve">A. AUTOMOBILE LIABILITY BROADENED POLLUTION LIABILITY ENDORSEMENT (CA 99 48 or equivalent Endorsement and MSC-90 Endorsement (if regulated motor carrier) for transporting hazardous materials): </t>
  </si>
  <si>
    <t xml:space="preserve">
Architecture &amp; Engineering (A&amp;E) contracts include professional services performed by an architect, engineer, photogrammetrist, transportation planner, or land surveyor.   
Related Services contracts include professional services for planning, designing, engineering or overseeing public improvement projects or components of public improvement projects.
The above is not an exhaustive list of services.
</t>
  </si>
  <si>
    <t xml:space="preserve">
These tips, risk reduction strategies and loss examples help offer insight when conducting an insurance risk assessment.
</t>
  </si>
  <si>
    <t xml:space="preserve">
Architecture &amp; Engineering (A&amp;E) contracts include professional services performed by an architect, engineer, photogrammetrist, transportation planner, or land surveyor. 
The above is not an exhaustive list of services.
</t>
  </si>
  <si>
    <t xml:space="preserve">
Related Services contracts include professional services for planning, designing, engineering or overseeing public improvement projects or components of public improvement projects, including but not limited to landscape architectural services, facilities planning services, energy planning services, space planning services, hazardous substances, hazardous waste or toxic substances testing services, cost estimating services, appraising services, material testing services, mechanical system balancing services, commissioning services, project management services, and owner’s representation services or land-use planning services.
The above is not an exhaustive list of services.
</t>
  </si>
  <si>
    <t xml:space="preserve">
Commercial General Liability (CGL) is required in all contracts. It is perhaps the most important of all insurance policies in a contractual relationship. It ensures the Contractor has broad liability coverage for contractual activities and for completed operations.  
Note: CGL does not provide coverage for Professional Liability.
</t>
  </si>
  <si>
    <t xml:space="preserve">
Automobile Liability insurance is typically required in most contracts. Automobile Liability is need whenever contracted work requires use of a licensed vehicle on public roads or on your property (this includes driving between job sites, to and from meetings, and/or occasional trips).
</t>
  </si>
  <si>
    <t xml:space="preserve">
Pollution Liability insurance is required when the contractor will be using, removing, hauling, storing, or disposing of hazardous materials.
</t>
  </si>
  <si>
    <t xml:space="preserve">
Professional Liability insurance is required when the Contractor's work is in a professional field requiring specialized knowledge and intellectual skills. 
</t>
  </si>
  <si>
    <t xml:space="preserve">
Additional coverages are non-typical coverages that may be required based on the exposures from specialized contracted services. These types of coverages include, but are not limited toAircraft Liability,  Drone Liability, Marine Liability and more.
Review to confirm if additional coverages are needed.
</t>
  </si>
  <si>
    <t xml:space="preserve">
Click here to 
continue working on Insurance Assessment
</t>
  </si>
  <si>
    <t xml:space="preserve">
Additional coverages are non-typical coverages that may be required based on the exposures from specialized contracted services. These types of coverages include, but are not limited to Aircraft Liability, Drone Liability, Marine Liability and more.
Review to confirm if additional coverages are needed.
</t>
  </si>
  <si>
    <r>
      <rPr>
        <b/>
        <sz val="8"/>
        <color theme="1"/>
        <rFont val="Calibri"/>
        <family val="2"/>
        <scheme val="minor"/>
      </rPr>
      <t>Save</t>
    </r>
    <r>
      <rPr>
        <sz val="8"/>
        <color theme="1"/>
        <rFont val="Calibri"/>
        <family val="2"/>
        <scheme val="minor"/>
      </rPr>
      <t xml:space="preserve"> this </t>
    </r>
    <r>
      <rPr>
        <b/>
        <sz val="8"/>
        <color theme="1"/>
        <rFont val="Calibri"/>
        <family val="2"/>
        <scheme val="minor"/>
      </rPr>
      <t>Summary document</t>
    </r>
    <r>
      <rPr>
        <sz val="8"/>
        <color theme="1"/>
        <rFont val="Calibri"/>
        <family val="2"/>
        <scheme val="minor"/>
      </rPr>
      <t xml:space="preserve"> by </t>
    </r>
    <r>
      <rPr>
        <b/>
        <sz val="8"/>
        <color theme="1"/>
        <rFont val="Calibri"/>
        <family val="2"/>
        <scheme val="minor"/>
      </rPr>
      <t>clicking File</t>
    </r>
    <r>
      <rPr>
        <sz val="8"/>
        <color theme="1"/>
        <rFont val="Calibri"/>
        <family val="2"/>
        <scheme val="minor"/>
      </rPr>
      <t xml:space="preserve">, </t>
    </r>
    <r>
      <rPr>
        <b/>
        <sz val="8"/>
        <color theme="1"/>
        <rFont val="Calibri"/>
        <family val="2"/>
        <scheme val="minor"/>
      </rPr>
      <t>Save As</t>
    </r>
    <r>
      <rPr>
        <sz val="8"/>
        <color theme="1"/>
        <rFont val="Calibri"/>
        <family val="2"/>
        <scheme val="minor"/>
      </rPr>
      <t xml:space="preserve">, </t>
    </r>
    <r>
      <rPr>
        <b/>
        <sz val="8"/>
        <color theme="1"/>
        <rFont val="Calibri"/>
        <family val="2"/>
        <scheme val="minor"/>
      </rPr>
      <t>select location to save</t>
    </r>
    <r>
      <rPr>
        <sz val="8"/>
        <color theme="1"/>
        <rFont val="Calibri"/>
        <family val="2"/>
        <scheme val="minor"/>
      </rPr>
      <t xml:space="preserve">, </t>
    </r>
    <r>
      <rPr>
        <b/>
        <sz val="8"/>
        <color theme="1"/>
        <rFont val="Calibri"/>
        <family val="2"/>
        <scheme val="minor"/>
      </rPr>
      <t>update file name</t>
    </r>
    <r>
      <rPr>
        <sz val="8"/>
        <color theme="1"/>
        <rFont val="Calibri"/>
        <family val="2"/>
        <scheme val="minor"/>
      </rPr>
      <t xml:space="preserve">, </t>
    </r>
    <r>
      <rPr>
        <b/>
        <sz val="8"/>
        <color theme="1"/>
        <rFont val="Calibri"/>
        <family val="2"/>
        <scheme val="minor"/>
      </rPr>
      <t>select PDF within Save as type</t>
    </r>
    <r>
      <rPr>
        <sz val="8"/>
        <color theme="1"/>
        <rFont val="Calibri"/>
        <family val="2"/>
        <scheme val="minor"/>
      </rPr>
      <t xml:space="preserve">, and then </t>
    </r>
    <r>
      <rPr>
        <b/>
        <sz val="8"/>
        <color theme="1"/>
        <rFont val="Calibri"/>
        <family val="2"/>
        <scheme val="minor"/>
      </rPr>
      <t>click Save</t>
    </r>
    <r>
      <rPr>
        <sz val="8"/>
        <color theme="1"/>
        <rFont val="Calibri"/>
        <family val="2"/>
        <scheme val="minor"/>
      </rPr>
      <t>.</t>
    </r>
  </si>
  <si>
    <t>Click here to                                                          continue working on Insurance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</si>
</sst>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44" x14ac:knownFonts="1">
    <font>
      <sz val="11"/>
      <color theme="1"/>
      <name val="Calibri"/>
      <family val="2"/>
      <scheme val="minor"/>
    </font>
    <font>
      <u/>
      <sz val="11"/>
      <color theme="10"/>
      <name val="Calibri"/>
      <family val="2"/>
      <scheme val="minor"/>
    </font>
    <font>
      <sz val="11"/>
      <color theme="0"/>
      <name val="Calibri"/>
      <family val="2"/>
      <scheme val="minor"/>
    </font>
    <font>
      <b/>
      <sz val="16"/>
      <color theme="0"/>
      <name val="Calibri"/>
      <family val="2"/>
      <scheme val="minor"/>
    </font>
    <font>
      <b/>
      <sz val="22"/>
      <color theme="0"/>
      <name val="Calibri"/>
      <family val="2"/>
      <scheme val="minor"/>
    </font>
    <font>
      <sz val="13"/>
      <name val="Calibri"/>
      <family val="2"/>
      <scheme val="minor"/>
    </font>
    <font>
      <b/>
      <sz val="13"/>
      <name val="Calibri"/>
      <family val="2"/>
      <scheme val="minor"/>
    </font>
    <font>
      <b/>
      <sz val="26"/>
      <color theme="0"/>
      <name val="Calibri"/>
      <family val="2"/>
      <scheme val="minor"/>
    </font>
    <font>
      <sz val="11"/>
      <color theme="1"/>
      <name val="Calibri"/>
      <family val="2"/>
      <scheme val="minor"/>
    </font>
    <font>
      <b/>
      <sz val="13"/>
      <color theme="0"/>
      <name val="Calibri"/>
      <family val="2"/>
      <scheme val="minor"/>
    </font>
    <font>
      <sz val="13"/>
      <color theme="0"/>
      <name val="Calibri"/>
      <family val="2"/>
      <scheme val="minor"/>
    </font>
    <font>
      <b/>
      <sz val="9"/>
      <color indexed="81"/>
      <name val="Tahoma"/>
      <family val="2"/>
    </font>
    <font>
      <sz val="13"/>
      <color theme="1"/>
      <name val="Calibri"/>
      <family val="2"/>
      <scheme val="minor"/>
    </font>
    <font>
      <b/>
      <sz val="13"/>
      <color theme="1"/>
      <name val="Calibri"/>
      <family val="2"/>
      <scheme val="minor"/>
    </font>
    <font>
      <b/>
      <sz val="14"/>
      <color theme="1"/>
      <name val="Calibri"/>
      <family val="2"/>
      <scheme val="minor"/>
    </font>
    <font>
      <b/>
      <sz val="14"/>
      <color theme="0"/>
      <name val="Calibri"/>
      <family val="2"/>
      <scheme val="minor"/>
    </font>
    <font>
      <b/>
      <u/>
      <sz val="14"/>
      <color theme="0"/>
      <name val="Calibri"/>
      <family val="2"/>
      <scheme val="minor"/>
    </font>
    <font>
      <u/>
      <sz val="13"/>
      <name val="Calibri"/>
      <family val="2"/>
      <scheme val="minor"/>
    </font>
    <font>
      <sz val="1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sz val="12"/>
      <color theme="0"/>
      <name val="Calibri"/>
      <family val="2"/>
      <scheme val="minor"/>
    </font>
    <font>
      <b/>
      <sz val="13"/>
      <color rgb="FF000000"/>
      <name val="Calibri"/>
      <family val="2"/>
      <scheme val="minor"/>
    </font>
    <font>
      <b/>
      <sz val="13"/>
      <color theme="4" tint="-0.249977111117893"/>
      <name val="Calibri"/>
      <family val="2"/>
      <scheme val="minor"/>
    </font>
    <font>
      <b/>
      <sz val="14"/>
      <name val="Calibri"/>
      <family val="2"/>
      <scheme val="minor"/>
    </font>
    <font>
      <b/>
      <sz val="15"/>
      <color theme="0"/>
      <name val="Calibri"/>
      <family val="2"/>
      <scheme val="minor"/>
    </font>
    <font>
      <sz val="8"/>
      <color theme="1"/>
      <name val="Calibri"/>
      <family val="2"/>
      <scheme val="minor"/>
    </font>
    <font>
      <b/>
      <sz val="18"/>
      <color theme="0"/>
      <name val="Calibri"/>
      <family val="2"/>
      <scheme val="minor"/>
    </font>
    <font>
      <sz val="11"/>
      <color theme="1"/>
      <name val="Calibri"/>
      <family val="2"/>
    </font>
    <font>
      <u/>
      <sz val="11"/>
      <color theme="1"/>
      <name val="Calibri"/>
      <family val="2"/>
      <scheme val="minor"/>
    </font>
    <font>
      <sz val="11"/>
      <name val="Calibri"/>
      <family val="2"/>
    </font>
    <font>
      <b/>
      <u/>
      <sz val="11"/>
      <color theme="1"/>
      <name val="Calibri"/>
      <family val="2"/>
      <scheme val="minor"/>
    </font>
    <font>
      <sz val="11"/>
      <color theme="4" tint="-0.249977111117893"/>
      <name val="Calibri"/>
      <family val="2"/>
      <scheme val="minor"/>
    </font>
    <font>
      <b/>
      <sz val="11"/>
      <color theme="4" tint="-0.249977111117893"/>
      <name val="Calibri"/>
      <family val="2"/>
      <scheme val="minor"/>
    </font>
    <font>
      <sz val="13"/>
      <color rgb="FF000000"/>
      <name val="Calibri"/>
      <family val="2"/>
      <scheme val="minor"/>
    </font>
    <font>
      <sz val="13"/>
      <color theme="1"/>
      <name val="Calibri"/>
      <family val="2"/>
    </font>
    <font>
      <sz val="13"/>
      <color theme="4" tint="-0.249977111117893"/>
      <name val="Calibri"/>
      <family val="2"/>
    </font>
    <font>
      <sz val="13"/>
      <color theme="4" tint="-0.249977111117893"/>
      <name val="Calibri"/>
      <family val="2"/>
      <scheme val="minor"/>
    </font>
    <font>
      <b/>
      <sz val="9"/>
      <color indexed="81"/>
      <name val="Tahoma"/>
      <charset val="1"/>
    </font>
    <font>
      <b/>
      <sz val="10"/>
      <color indexed="81"/>
      <name val="Tahoma"/>
      <family val="2"/>
    </font>
    <font>
      <b/>
      <sz val="12.5"/>
      <color theme="1"/>
      <name val="Calibri"/>
      <family val="2"/>
      <scheme val="minor"/>
    </font>
    <font>
      <b/>
      <sz val="8"/>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01579B"/>
        <bgColor indexed="64"/>
      </patternFill>
    </fill>
    <fill>
      <patternFill patternType="solid">
        <fgColor theme="0" tint="-0.14999847407452621"/>
        <bgColor indexed="64"/>
      </patternFill>
    </fill>
    <fill>
      <patternFill patternType="solid">
        <fgColor theme="7"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44" fontId="8" fillId="0" borderId="0" applyFont="0" applyFill="0" applyBorder="0" applyAlignment="0" applyProtection="0"/>
  </cellStyleXfs>
  <cellXfs count="191">
    <xf numFmtId="0" fontId="0" fillId="0" borderId="0" xfId="0"/>
    <xf numFmtId="0" fontId="0" fillId="0" borderId="0" xfId="0" applyFill="1"/>
    <xf numFmtId="0" fontId="0" fillId="3" borderId="0" xfId="0" applyFill="1"/>
    <xf numFmtId="0" fontId="5" fillId="3" borderId="0" xfId="0" applyFont="1" applyFill="1" applyAlignment="1">
      <alignment vertical="top" wrapText="1"/>
    </xf>
    <xf numFmtId="0" fontId="5" fillId="3" borderId="0" xfId="0" applyFont="1" applyFill="1" applyAlignment="1">
      <alignment vertical="top"/>
    </xf>
    <xf numFmtId="0" fontId="0" fillId="4" borderId="0" xfId="0" applyFill="1"/>
    <xf numFmtId="0" fontId="12" fillId="3" borderId="0" xfId="0" applyFont="1" applyFill="1"/>
    <xf numFmtId="0" fontId="2" fillId="3" borderId="0" xfId="0" applyFont="1" applyFill="1"/>
    <xf numFmtId="0" fontId="14" fillId="3" borderId="0" xfId="0" applyFont="1" applyFill="1" applyAlignment="1">
      <alignment vertical="center" wrapText="1"/>
    </xf>
    <xf numFmtId="0" fontId="14" fillId="4" borderId="0" xfId="0" applyFont="1" applyFill="1" applyAlignment="1">
      <alignment vertical="center" wrapText="1"/>
    </xf>
    <xf numFmtId="0" fontId="13" fillId="3" borderId="0" xfId="0" applyFont="1" applyFill="1" applyAlignment="1">
      <alignment vertical="center" wrapText="1"/>
    </xf>
    <xf numFmtId="0" fontId="14" fillId="3" borderId="0" xfId="0" applyFont="1" applyFill="1" applyAlignment="1"/>
    <xf numFmtId="164" fontId="14" fillId="3" borderId="0" xfId="2" applyNumberFormat="1" applyFont="1" applyFill="1" applyAlignment="1"/>
    <xf numFmtId="0" fontId="5" fillId="3" borderId="0" xfId="0" applyFont="1" applyFill="1"/>
    <xf numFmtId="0" fontId="5" fillId="3" borderId="0" xfId="0" applyFont="1" applyFill="1" applyAlignment="1">
      <alignment vertical="center" wrapText="1"/>
    </xf>
    <xf numFmtId="164" fontId="5" fillId="3" borderId="0" xfId="2" applyNumberFormat="1" applyFont="1" applyFill="1" applyAlignment="1">
      <alignment vertical="center" wrapText="1"/>
    </xf>
    <xf numFmtId="0" fontId="3" fillId="3" borderId="0" xfId="0" applyFont="1" applyFill="1" applyAlignment="1">
      <alignment vertical="center" wrapText="1"/>
    </xf>
    <xf numFmtId="0" fontId="12" fillId="3" borderId="0" xfId="0" applyFont="1" applyFill="1" applyAlignment="1">
      <alignment vertical="center" wrapText="1"/>
    </xf>
    <xf numFmtId="0" fontId="12" fillId="3" borderId="0" xfId="0" applyFont="1" applyFill="1" applyAlignment="1">
      <alignment vertical="center"/>
    </xf>
    <xf numFmtId="0" fontId="9" fillId="3" borderId="0" xfId="0" applyFont="1" applyFill="1" applyAlignment="1">
      <alignment vertical="center" wrapText="1"/>
    </xf>
    <xf numFmtId="0" fontId="9" fillId="0" borderId="0" xfId="0" applyFont="1" applyFill="1" applyAlignment="1">
      <alignment vertical="center" wrapText="1"/>
    </xf>
    <xf numFmtId="0" fontId="17" fillId="0" borderId="0" xfId="0" applyFont="1" applyFill="1" applyAlignment="1">
      <alignment vertical="center"/>
    </xf>
    <xf numFmtId="0" fontId="10" fillId="3" borderId="0" xfId="0" applyFont="1" applyFill="1" applyAlignment="1">
      <alignment vertical="center"/>
    </xf>
    <xf numFmtId="0" fontId="0" fillId="0" borderId="0" xfId="0" applyFill="1" applyBorder="1"/>
    <xf numFmtId="0" fontId="20" fillId="0" borderId="0" xfId="0" applyFont="1" applyFill="1" applyBorder="1"/>
    <xf numFmtId="0" fontId="20" fillId="5" borderId="1" xfId="0" applyFont="1" applyFill="1" applyBorder="1" applyAlignment="1">
      <alignment horizontal="center" vertical="center"/>
    </xf>
    <xf numFmtId="0" fontId="21" fillId="0" borderId="0" xfId="0" applyFont="1" applyFill="1" applyBorder="1"/>
    <xf numFmtId="0" fontId="2" fillId="3" borderId="0" xfId="0" applyFont="1" applyFill="1" applyAlignment="1">
      <alignment horizontal="center"/>
    </xf>
    <xf numFmtId="0" fontId="0" fillId="0" borderId="0" xfId="0" applyFill="1" applyBorder="1" applyAlignment="1"/>
    <xf numFmtId="0" fontId="7" fillId="0" borderId="0" xfId="0" applyFont="1" applyAlignment="1">
      <alignment vertical="center"/>
    </xf>
    <xf numFmtId="0" fontId="4" fillId="0" borderId="0" xfId="0" applyFont="1" applyAlignment="1">
      <alignment vertical="center"/>
    </xf>
    <xf numFmtId="0" fontId="4" fillId="0" borderId="0" xfId="0" applyFont="1" applyAlignment="1"/>
    <xf numFmtId="0" fontId="19" fillId="0" borderId="0" xfId="0" applyFont="1" applyFill="1" applyBorder="1" applyAlignment="1"/>
    <xf numFmtId="164" fontId="8" fillId="5" borderId="0" xfId="2" applyNumberFormat="1" applyFont="1" applyFill="1" applyBorder="1" applyAlignment="1">
      <alignment horizontal="center"/>
    </xf>
    <xf numFmtId="0" fontId="22" fillId="0" borderId="0" xfId="0" applyFont="1" applyFill="1" applyBorder="1" applyAlignment="1">
      <alignment horizontal="center" vertical="center"/>
    </xf>
    <xf numFmtId="0" fontId="0" fillId="0" borderId="0" xfId="0" applyFill="1" applyBorder="1" applyAlignment="1">
      <alignment horizontal="left" vertical="top" wrapText="1"/>
    </xf>
    <xf numFmtId="49" fontId="12" fillId="3" borderId="0" xfId="0" applyNumberFormat="1" applyFont="1" applyFill="1" applyAlignment="1">
      <alignment horizontal="right"/>
    </xf>
    <xf numFmtId="0" fontId="2" fillId="0" borderId="0" xfId="0" applyFont="1" applyFill="1" applyAlignment="1">
      <alignment horizontal="center"/>
    </xf>
    <xf numFmtId="0" fontId="10" fillId="3" borderId="0" xfId="0" applyFont="1" applyFill="1"/>
    <xf numFmtId="0" fontId="3" fillId="4" borderId="0" xfId="0" applyFont="1" applyFill="1" applyAlignment="1">
      <alignment vertical="center"/>
    </xf>
    <xf numFmtId="0" fontId="2" fillId="3" borderId="0" xfId="0" applyFont="1" applyFill="1" applyProtection="1">
      <protection locked="0"/>
    </xf>
    <xf numFmtId="0" fontId="2" fillId="3" borderId="0" xfId="0" applyFont="1" applyFill="1" applyAlignment="1" applyProtection="1">
      <alignment vertical="center" wrapText="1"/>
      <protection locked="0"/>
    </xf>
    <xf numFmtId="0" fontId="2" fillId="3" borderId="0" xfId="0" applyFont="1" applyFill="1" applyAlignment="1" applyProtection="1">
      <alignment vertical="center"/>
      <protection locked="0"/>
    </xf>
    <xf numFmtId="0" fontId="10" fillId="3" borderId="0" xfId="0" applyFont="1" applyFill="1" applyAlignment="1" applyProtection="1">
      <alignment vertical="center"/>
      <protection locked="0"/>
    </xf>
    <xf numFmtId="0" fontId="10" fillId="3" borderId="0" xfId="0" applyFont="1" applyFill="1" applyProtection="1">
      <protection locked="0"/>
    </xf>
    <xf numFmtId="0" fontId="3" fillId="0" borderId="0" xfId="0" applyFont="1" applyFill="1" applyAlignment="1">
      <alignment vertical="center" wrapText="1"/>
    </xf>
    <xf numFmtId="164" fontId="8" fillId="5" borderId="0" xfId="2" applyNumberFormat="1" applyFont="1" applyFill="1" applyBorder="1" applyAlignment="1">
      <alignment horizontal="center"/>
    </xf>
    <xf numFmtId="0" fontId="22" fillId="0" borderId="0" xfId="0" applyFont="1" applyFill="1" applyBorder="1" applyAlignment="1">
      <alignment horizontal="center" vertical="center"/>
    </xf>
    <xf numFmtId="0" fontId="0" fillId="0" borderId="0" xfId="0" applyFill="1" applyBorder="1" applyAlignment="1">
      <alignment horizontal="left" vertical="top" wrapText="1"/>
    </xf>
    <xf numFmtId="0" fontId="3" fillId="0" borderId="0" xfId="0" applyFont="1" applyAlignment="1">
      <alignment vertical="center"/>
    </xf>
    <xf numFmtId="0" fontId="26" fillId="0" borderId="0" xfId="0" applyFont="1" applyFill="1" applyAlignment="1">
      <alignment vertical="center"/>
    </xf>
    <xf numFmtId="0" fontId="23" fillId="3" borderId="0" xfId="0" applyFont="1" applyFill="1" applyAlignment="1">
      <alignment wrapText="1"/>
    </xf>
    <xf numFmtId="164" fontId="8" fillId="5" borderId="0" xfId="2" applyNumberFormat="1" applyFont="1" applyFill="1" applyBorder="1" applyAlignment="1">
      <alignment horizontal="center"/>
    </xf>
    <xf numFmtId="0" fontId="0" fillId="3" borderId="0" xfId="0" applyFill="1" applyProtection="1">
      <protection locked="0"/>
    </xf>
    <xf numFmtId="0" fontId="5" fillId="3" borderId="0" xfId="0" applyFont="1" applyFill="1" applyAlignment="1" applyProtection="1">
      <alignment vertical="center" wrapText="1"/>
      <protection locked="0"/>
    </xf>
    <xf numFmtId="0" fontId="18" fillId="3" borderId="0" xfId="0" applyFont="1" applyFill="1" applyAlignment="1" applyProtection="1">
      <alignment vertical="center" wrapText="1"/>
      <protection locked="0"/>
    </xf>
    <xf numFmtId="0" fontId="18" fillId="3" borderId="0" xfId="0" applyFont="1" applyFill="1" applyProtection="1">
      <protection locked="0"/>
    </xf>
    <xf numFmtId="0" fontId="19" fillId="0" borderId="0" xfId="0" applyFont="1" applyFill="1" applyBorder="1" applyAlignment="1">
      <alignment horizontal="center"/>
    </xf>
    <xf numFmtId="0" fontId="22" fillId="0" borderId="0" xfId="0" applyFont="1" applyFill="1" applyBorder="1" applyAlignment="1">
      <alignment horizontal="center" vertical="center"/>
    </xf>
    <xf numFmtId="0" fontId="6" fillId="0" borderId="0" xfId="0" applyFont="1" applyFill="1" applyAlignment="1">
      <alignment vertical="center"/>
    </xf>
    <xf numFmtId="0" fontId="29" fillId="0" borderId="0" xfId="0" applyFont="1" applyFill="1" applyAlignment="1">
      <alignment vertical="center"/>
    </xf>
    <xf numFmtId="0" fontId="5" fillId="0" borderId="0" xfId="0" applyFont="1" applyFill="1" applyAlignment="1">
      <alignment vertical="top" wrapText="1"/>
    </xf>
    <xf numFmtId="0" fontId="5" fillId="0" borderId="0" xfId="0" applyFont="1" applyFill="1" applyAlignment="1">
      <alignment vertical="top"/>
    </xf>
    <xf numFmtId="0" fontId="6" fillId="0" borderId="0" xfId="0" applyFont="1" applyFill="1" applyAlignment="1">
      <alignment vertical="top" wrapText="1"/>
    </xf>
    <xf numFmtId="0" fontId="6" fillId="0" borderId="0" xfId="0" applyFont="1" applyFill="1" applyAlignment="1">
      <alignment vertical="top"/>
    </xf>
    <xf numFmtId="0" fontId="0" fillId="0" borderId="0" xfId="0" applyAlignment="1">
      <alignment vertical="center"/>
    </xf>
    <xf numFmtId="0" fontId="0" fillId="0" borderId="0" xfId="0" applyAlignment="1">
      <alignment vertical="top" wrapText="1"/>
    </xf>
    <xf numFmtId="0" fontId="18" fillId="0" borderId="0" xfId="0" applyFont="1" applyAlignment="1">
      <alignment horizontal="left" vertical="center" wrapText="1"/>
    </xf>
    <xf numFmtId="0" fontId="0" fillId="0" borderId="0" xfId="0" applyAlignment="1">
      <alignment vertical="center" wrapText="1"/>
    </xf>
    <xf numFmtId="0" fontId="0" fillId="0" borderId="0" xfId="0" applyFont="1" applyFill="1" applyBorder="1"/>
    <xf numFmtId="0" fontId="30" fillId="0" borderId="0" xfId="0" applyFont="1" applyAlignment="1">
      <alignment vertical="top" wrapText="1"/>
    </xf>
    <xf numFmtId="0" fontId="30" fillId="0" borderId="0" xfId="0" applyFont="1" applyAlignment="1">
      <alignment vertical="center" wrapText="1"/>
    </xf>
    <xf numFmtId="0" fontId="0" fillId="0" borderId="0" xfId="0" applyFont="1" applyAlignment="1">
      <alignment vertical="center" wrapText="1"/>
    </xf>
    <xf numFmtId="0" fontId="13" fillId="0" borderId="0" xfId="0" applyFont="1" applyFill="1" applyBorder="1"/>
    <xf numFmtId="0" fontId="0" fillId="0" borderId="0" xfId="0" applyFont="1" applyFill="1" applyBorder="1" applyAlignment="1"/>
    <xf numFmtId="0" fontId="0" fillId="0" borderId="0" xfId="0" applyFont="1" applyFill="1" applyBorder="1" applyAlignment="1">
      <alignment horizontal="left" vertical="center"/>
    </xf>
    <xf numFmtId="0" fontId="32" fillId="0" borderId="0" xfId="0" applyFont="1" applyAlignment="1">
      <alignment vertical="center"/>
    </xf>
    <xf numFmtId="0" fontId="1" fillId="0" borderId="0" xfId="1" applyFill="1" applyBorder="1" applyAlignment="1"/>
    <xf numFmtId="0" fontId="0" fillId="0" borderId="0" xfId="0" applyAlignment="1">
      <alignment horizontal="left" vertical="top" wrapText="1"/>
    </xf>
    <xf numFmtId="0" fontId="0" fillId="0" borderId="0" xfId="0"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33" fillId="0" borderId="0" xfId="0" applyFont="1" applyFill="1" applyBorder="1" applyAlignment="1"/>
    <xf numFmtId="0" fontId="33" fillId="0" borderId="0" xfId="0" applyFont="1" applyFill="1" applyBorder="1"/>
    <xf numFmtId="0" fontId="33" fillId="0" borderId="0" xfId="0" applyFont="1" applyAlignment="1">
      <alignment vertical="center"/>
    </xf>
    <xf numFmtId="0" fontId="1" fillId="0" borderId="0" xfId="1" applyAlignment="1">
      <alignment horizontal="left" vertical="top"/>
    </xf>
    <xf numFmtId="0" fontId="18" fillId="0" borderId="0" xfId="0" applyFont="1" applyAlignment="1">
      <alignment vertical="top" wrapText="1"/>
    </xf>
    <xf numFmtId="0" fontId="0" fillId="0" borderId="0" xfId="0" applyFont="1" applyAlignment="1">
      <alignment vertical="top" wrapText="1"/>
    </xf>
    <xf numFmtId="0" fontId="0" fillId="0" borderId="0" xfId="0" applyFont="1" applyFill="1" applyBorder="1" applyAlignment="1">
      <alignment horizontal="left"/>
    </xf>
    <xf numFmtId="0" fontId="12" fillId="3" borderId="0" xfId="0" applyFont="1" applyFill="1" applyAlignment="1">
      <alignment vertical="center" wrapText="1"/>
    </xf>
    <xf numFmtId="0" fontId="12" fillId="3" borderId="0" xfId="0" applyFont="1" applyFill="1" applyAlignment="1">
      <alignment wrapText="1"/>
    </xf>
    <xf numFmtId="0" fontId="0" fillId="3" borderId="0" xfId="0" applyFill="1" applyAlignment="1"/>
    <xf numFmtId="0" fontId="0" fillId="0" borderId="0" xfId="0" applyAlignment="1">
      <alignment horizontal="left"/>
    </xf>
    <xf numFmtId="0" fontId="0" fillId="0" borderId="0" xfId="0" applyAlignment="1">
      <alignment horizontal="left" indent="1"/>
    </xf>
    <xf numFmtId="0" fontId="0" fillId="0" borderId="0" xfId="0" applyFill="1" applyBorder="1" applyProtection="1">
      <protection locked="0"/>
    </xf>
    <xf numFmtId="49" fontId="12" fillId="3" borderId="0" xfId="0" applyNumberFormat="1" applyFont="1" applyFill="1" applyAlignment="1">
      <alignment horizontal="right" vertical="top"/>
    </xf>
    <xf numFmtId="164" fontId="0" fillId="3" borderId="0" xfId="2" applyNumberFormat="1" applyFont="1" applyFill="1" applyBorder="1" applyAlignment="1" applyProtection="1">
      <protection locked="0"/>
    </xf>
    <xf numFmtId="0" fontId="12" fillId="3" borderId="0" xfId="0" applyFont="1" applyFill="1" applyAlignment="1">
      <alignment shrinkToFit="1"/>
    </xf>
    <xf numFmtId="0" fontId="22" fillId="0" borderId="0" xfId="0" applyFont="1" applyFill="1" applyAlignment="1">
      <alignment vertical="center"/>
    </xf>
    <xf numFmtId="0" fontId="0" fillId="0" borderId="0" xfId="0" applyProtection="1">
      <protection locked="0"/>
    </xf>
    <xf numFmtId="0" fontId="2" fillId="3" borderId="0" xfId="0" applyFont="1" applyFill="1" applyAlignment="1" applyProtection="1">
      <protection locked="0"/>
    </xf>
    <xf numFmtId="0" fontId="12" fillId="3" borderId="0" xfId="0" applyFont="1" applyFill="1" applyAlignment="1"/>
    <xf numFmtId="0" fontId="37" fillId="3" borderId="0" xfId="0" applyFont="1" applyFill="1" applyAlignment="1">
      <alignment horizontal="right"/>
    </xf>
    <xf numFmtId="0" fontId="38" fillId="3" borderId="0" xfId="0" applyFont="1" applyFill="1"/>
    <xf numFmtId="0" fontId="39" fillId="3" borderId="0" xfId="0" applyFont="1" applyFill="1"/>
    <xf numFmtId="0" fontId="0" fillId="0" borderId="0" xfId="0" applyFill="1" applyAlignment="1"/>
    <xf numFmtId="0" fontId="24" fillId="0" borderId="0" xfId="0" applyFont="1" applyFill="1" applyAlignment="1">
      <alignment vertical="center" wrapText="1"/>
    </xf>
    <xf numFmtId="164" fontId="8" fillId="0" borderId="0" xfId="2" applyNumberFormat="1" applyFont="1" applyFill="1" applyBorder="1" applyAlignment="1">
      <alignment horizontal="center"/>
    </xf>
    <xf numFmtId="164" fontId="0" fillId="3" borderId="0" xfId="2" applyNumberFormat="1" applyFont="1" applyFill="1" applyBorder="1" applyAlignment="1" applyProtection="1"/>
    <xf numFmtId="164" fontId="0" fillId="0" borderId="0" xfId="2" applyNumberFormat="1" applyFont="1" applyFill="1" applyBorder="1" applyAlignment="1" applyProtection="1"/>
    <xf numFmtId="0" fontId="0" fillId="0" borderId="0" xfId="0" applyProtection="1"/>
    <xf numFmtId="0" fontId="0" fillId="0" borderId="0" xfId="0" applyAlignment="1">
      <alignment horizontal="left" vertical="top" wrapText="1"/>
    </xf>
    <xf numFmtId="0" fontId="30" fillId="0" borderId="0" xfId="0" applyFont="1" applyAlignment="1">
      <alignment horizontal="left" vertical="top" wrapText="1"/>
    </xf>
    <xf numFmtId="0" fontId="15" fillId="3" borderId="0" xfId="0" applyFont="1" applyFill="1" applyAlignment="1">
      <alignment vertical="center" wrapText="1"/>
    </xf>
    <xf numFmtId="0" fontId="0" fillId="0" borderId="0" xfId="0" applyAlignment="1">
      <alignment horizontal="left" vertical="center" wrapText="1" indent="1"/>
    </xf>
    <xf numFmtId="0" fontId="3" fillId="4" borderId="0" xfId="0" applyFont="1" applyFill="1" applyAlignment="1">
      <alignment horizontal="center" vertical="center" wrapText="1"/>
    </xf>
    <xf numFmtId="0" fontId="13" fillId="3" borderId="0" xfId="0" applyFont="1" applyFill="1" applyAlignment="1">
      <alignment horizontal="left" vertical="top" wrapText="1" indent="1"/>
    </xf>
    <xf numFmtId="0" fontId="13" fillId="3" borderId="0" xfId="0" applyFont="1" applyFill="1" applyAlignment="1">
      <alignment horizontal="left" vertical="top" indent="1"/>
    </xf>
    <xf numFmtId="0" fontId="3" fillId="4" borderId="0" xfId="0" applyFont="1" applyFill="1" applyAlignment="1">
      <alignment horizontal="center" vertical="center"/>
    </xf>
    <xf numFmtId="0" fontId="3" fillId="2" borderId="0" xfId="0" applyFont="1" applyFill="1" applyAlignment="1">
      <alignment horizontal="center" vertical="center"/>
    </xf>
    <xf numFmtId="0" fontId="42" fillId="3" borderId="0" xfId="0" applyFont="1" applyFill="1" applyAlignment="1">
      <alignment horizontal="left" vertical="top" wrapText="1" indent="1"/>
    </xf>
    <xf numFmtId="0" fontId="0" fillId="0" borderId="0" xfId="0" applyAlignment="1">
      <alignment horizontal="left" vertical="center" wrapText="1"/>
    </xf>
    <xf numFmtId="0" fontId="18"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0" fillId="0" borderId="0" xfId="0" applyFont="1" applyAlignment="1">
      <alignment horizontal="left" vertical="top" wrapText="1"/>
    </xf>
    <xf numFmtId="0" fontId="13" fillId="0" borderId="0" xfId="0" applyFont="1" applyFill="1" applyBorder="1" applyAlignment="1" applyProtection="1">
      <alignment horizontal="left"/>
    </xf>
    <xf numFmtId="0" fontId="1" fillId="0" borderId="0" xfId="1" applyFill="1" applyBorder="1" applyAlignment="1">
      <alignment horizontal="left"/>
    </xf>
    <xf numFmtId="0" fontId="1" fillId="0" borderId="0" xfId="1" applyFill="1" applyBorder="1" applyAlignment="1">
      <alignment horizontal="left" vertical="top"/>
    </xf>
    <xf numFmtId="0" fontId="0" fillId="0" borderId="0" xfId="0" applyAlignment="1">
      <alignment horizontal="left" vertical="center" wrapText="1" indent="1"/>
    </xf>
    <xf numFmtId="0" fontId="22" fillId="0" borderId="2" xfId="0" applyFont="1" applyFill="1" applyBorder="1" applyAlignment="1">
      <alignment horizontal="center" vertical="center"/>
    </xf>
    <xf numFmtId="0" fontId="22" fillId="0" borderId="0" xfId="0" applyFont="1" applyFill="1" applyBorder="1" applyAlignment="1">
      <alignment horizontal="center" vertical="center"/>
    </xf>
    <xf numFmtId="0" fontId="0" fillId="0" borderId="0" xfId="0" applyFill="1" applyBorder="1" applyAlignment="1">
      <alignment horizontal="center"/>
    </xf>
    <xf numFmtId="0" fontId="0" fillId="0" borderId="0" xfId="0" applyFont="1" applyFill="1" applyBorder="1" applyAlignment="1">
      <alignment horizontal="center"/>
    </xf>
    <xf numFmtId="0" fontId="3" fillId="0" borderId="0" xfId="0" applyFont="1" applyAlignment="1">
      <alignment horizontal="center" vertical="center"/>
    </xf>
    <xf numFmtId="0" fontId="24" fillId="3" borderId="0" xfId="0" applyFont="1" applyFill="1" applyAlignment="1">
      <alignment horizontal="center" vertical="center" wrapText="1"/>
    </xf>
    <xf numFmtId="0" fontId="13" fillId="3" borderId="0" xfId="0" applyFont="1" applyFill="1" applyAlignment="1" applyProtection="1">
      <alignment horizontal="left" vertical="top" wrapText="1" indent="1"/>
    </xf>
    <xf numFmtId="0" fontId="13" fillId="3" borderId="0" xfId="0" applyFont="1" applyFill="1" applyAlignment="1" applyProtection="1">
      <alignment horizontal="left" vertical="top" indent="1"/>
    </xf>
    <xf numFmtId="0" fontId="3" fillId="4" borderId="0" xfId="0" applyFont="1" applyFill="1" applyAlignment="1">
      <alignment horizontal="center" wrapText="1"/>
    </xf>
    <xf numFmtId="0" fontId="12" fillId="3" borderId="0" xfId="0" applyFont="1" applyFill="1" applyAlignment="1">
      <alignment horizontal="left" vertical="center" wrapText="1" indent="1"/>
    </xf>
    <xf numFmtId="0" fontId="13" fillId="3" borderId="0" xfId="0" applyFont="1" applyFill="1" applyAlignment="1">
      <alignment horizontal="left" vertical="center" wrapText="1" indent="1"/>
    </xf>
    <xf numFmtId="0" fontId="9" fillId="4" borderId="0" xfId="0" applyFont="1" applyFill="1" applyAlignment="1">
      <alignment horizontal="left"/>
    </xf>
    <xf numFmtId="0" fontId="16" fillId="4" borderId="0" xfId="0" applyFont="1" applyFill="1" applyAlignment="1">
      <alignment horizontal="left" vertical="center" wrapText="1"/>
    </xf>
    <xf numFmtId="0" fontId="15" fillId="4" borderId="0" xfId="0" applyFont="1" applyFill="1" applyAlignment="1">
      <alignment horizontal="left" vertical="center" wrapText="1"/>
    </xf>
    <xf numFmtId="0" fontId="9" fillId="4" borderId="0" xfId="0" applyFont="1" applyFill="1" applyAlignment="1">
      <alignment horizontal="right" vertical="center" wrapText="1"/>
    </xf>
    <xf numFmtId="164" fontId="15" fillId="4" borderId="0" xfId="2" applyNumberFormat="1" applyFont="1" applyFill="1" applyAlignment="1">
      <alignment horizontal="center" vertical="center" wrapText="1"/>
    </xf>
    <xf numFmtId="0" fontId="12" fillId="3" borderId="0" xfId="0" applyFont="1" applyFill="1" applyAlignment="1">
      <alignment horizontal="left"/>
    </xf>
    <xf numFmtId="0" fontId="29" fillId="4" borderId="0" xfId="0" applyFont="1" applyFill="1" applyAlignment="1">
      <alignment horizontal="center" vertical="center" wrapText="1"/>
    </xf>
    <xf numFmtId="0" fontId="29" fillId="4" borderId="0" xfId="0" applyFont="1" applyFill="1" applyAlignment="1">
      <alignment horizontal="center" vertical="center"/>
    </xf>
    <xf numFmtId="0" fontId="12" fillId="3" borderId="0" xfId="0" applyFont="1" applyFill="1" applyAlignment="1">
      <alignment shrinkToFit="1"/>
    </xf>
    <xf numFmtId="0" fontId="0" fillId="0" borderId="0" xfId="0" applyAlignment="1">
      <alignment shrinkToFit="1"/>
    </xf>
    <xf numFmtId="0" fontId="2" fillId="3" borderId="0" xfId="0" applyFont="1" applyFill="1" applyAlignment="1" applyProtection="1">
      <alignment horizontal="center" vertical="center"/>
      <protection locked="0"/>
    </xf>
    <xf numFmtId="0" fontId="5" fillId="3" borderId="0" xfId="0" applyFont="1" applyFill="1" applyAlignment="1">
      <alignment horizontal="left" vertical="top" wrapText="1"/>
    </xf>
    <xf numFmtId="164" fontId="2" fillId="3" borderId="0" xfId="2" applyNumberFormat="1" applyFont="1" applyFill="1" applyAlignment="1">
      <alignment horizontal="center"/>
    </xf>
    <xf numFmtId="0" fontId="9" fillId="4" borderId="0" xfId="0" applyFont="1" applyFill="1" applyAlignment="1">
      <alignment horizontal="center"/>
    </xf>
    <xf numFmtId="0" fontId="9" fillId="3" borderId="0" xfId="0" applyFont="1" applyFill="1" applyAlignment="1">
      <alignment horizontal="right" vertical="center" wrapText="1"/>
    </xf>
    <xf numFmtId="0" fontId="9" fillId="3" borderId="0" xfId="0" applyFont="1" applyFill="1" applyAlignment="1">
      <alignment horizontal="center"/>
    </xf>
    <xf numFmtId="0" fontId="5" fillId="3" borderId="0" xfId="0" applyFont="1" applyFill="1" applyAlignment="1">
      <alignment horizontal="left" vertical="center" shrinkToFit="1"/>
    </xf>
    <xf numFmtId="0" fontId="5" fillId="3" borderId="0" xfId="0" applyFont="1" applyFill="1" applyAlignment="1">
      <alignment vertical="center" shrinkToFit="1"/>
    </xf>
    <xf numFmtId="0" fontId="12" fillId="3" borderId="0" xfId="0" applyFont="1" applyFill="1" applyAlignment="1">
      <alignment horizontal="left" vertical="center" wrapText="1"/>
    </xf>
    <xf numFmtId="0" fontId="5" fillId="3" borderId="0" xfId="0" applyFont="1" applyFill="1" applyAlignment="1">
      <alignment horizontal="left" vertical="center"/>
    </xf>
    <xf numFmtId="0" fontId="9" fillId="4" borderId="0" xfId="0" applyFont="1" applyFill="1" applyAlignment="1">
      <alignment horizontal="right" vertical="center" shrinkToFit="1"/>
    </xf>
    <xf numFmtId="164" fontId="15" fillId="4" borderId="0" xfId="2" applyNumberFormat="1" applyFont="1" applyFill="1" applyAlignment="1">
      <alignment horizontal="center" vertical="center"/>
    </xf>
    <xf numFmtId="0" fontId="12" fillId="3" borderId="0" xfId="0" applyFont="1" applyFill="1" applyAlignment="1">
      <alignment horizontal="left" shrinkToFit="1"/>
    </xf>
    <xf numFmtId="0" fontId="12" fillId="3" borderId="0" xfId="0" applyFont="1" applyFill="1" applyAlignment="1">
      <alignment vertical="center" wrapText="1"/>
    </xf>
    <xf numFmtId="0" fontId="12" fillId="3" borderId="0" xfId="0" applyFont="1" applyFill="1" applyAlignment="1">
      <alignment horizontal="left" vertical="center" shrinkToFit="1"/>
    </xf>
    <xf numFmtId="0" fontId="9" fillId="4" borderId="0" xfId="0" applyFont="1" applyFill="1" applyAlignment="1">
      <alignment horizontal="left" shrinkToFit="1"/>
    </xf>
    <xf numFmtId="0" fontId="12" fillId="3" borderId="0" xfId="0" applyFont="1" applyFill="1" applyAlignment="1">
      <alignment horizontal="right" vertical="center"/>
    </xf>
    <xf numFmtId="164" fontId="12" fillId="3" borderId="0" xfId="2" applyNumberFormat="1" applyFont="1" applyFill="1" applyBorder="1" applyAlignment="1">
      <alignment horizontal="center" vertical="center"/>
    </xf>
    <xf numFmtId="0" fontId="23" fillId="4" borderId="0" xfId="0" applyFont="1" applyFill="1" applyAlignment="1">
      <alignment horizontal="left" wrapText="1"/>
    </xf>
    <xf numFmtId="0" fontId="12" fillId="3" borderId="0" xfId="0" applyFont="1" applyFill="1" applyAlignment="1">
      <alignment horizontal="left" wrapText="1"/>
    </xf>
    <xf numFmtId="0" fontId="12" fillId="3" borderId="0" xfId="0" applyFont="1" applyFill="1" applyAlignment="1">
      <alignment horizontal="left" vertical="top" wrapText="1"/>
    </xf>
    <xf numFmtId="0" fontId="27" fillId="4" borderId="0" xfId="0" applyFont="1" applyFill="1" applyAlignment="1">
      <alignment horizontal="center" vertical="center" wrapText="1"/>
    </xf>
    <xf numFmtId="0" fontId="22" fillId="0" borderId="0" xfId="0" applyFont="1" applyFill="1" applyAlignment="1">
      <alignment horizontal="center" vertical="center"/>
    </xf>
    <xf numFmtId="0" fontId="13" fillId="3" borderId="0" xfId="0" applyFont="1" applyFill="1" applyAlignment="1">
      <alignment horizontal="center"/>
    </xf>
    <xf numFmtId="0" fontId="9" fillId="4" borderId="0" xfId="0" applyFont="1" applyFill="1" applyAlignment="1">
      <alignment horizontal="left" vertical="center" wrapText="1"/>
    </xf>
    <xf numFmtId="164" fontId="9" fillId="4" borderId="0" xfId="2" applyNumberFormat="1" applyFont="1" applyFill="1" applyAlignment="1">
      <alignment horizontal="center" vertical="center" wrapText="1"/>
    </xf>
    <xf numFmtId="164" fontId="12" fillId="3" borderId="3" xfId="2" applyNumberFormat="1" applyFont="1" applyFill="1" applyBorder="1" applyAlignment="1" applyProtection="1">
      <alignment horizontal="center" vertical="center"/>
      <protection locked="0"/>
    </xf>
    <xf numFmtId="164" fontId="12" fillId="3" borderId="4" xfId="2" applyNumberFormat="1" applyFont="1" applyFill="1" applyBorder="1" applyAlignment="1" applyProtection="1">
      <alignment horizontal="center" vertical="center"/>
      <protection locked="0"/>
    </xf>
    <xf numFmtId="0" fontId="12" fillId="3" borderId="0" xfId="0" applyFont="1" applyFill="1" applyAlignment="1">
      <alignment horizontal="left" vertical="center" wrapText="1" indent="2"/>
    </xf>
    <xf numFmtId="0" fontId="2" fillId="3" borderId="0" xfId="0" applyFont="1" applyFill="1" applyAlignment="1" applyProtection="1">
      <alignment horizontal="center"/>
      <protection locked="0"/>
    </xf>
    <xf numFmtId="0" fontId="24" fillId="3" borderId="0" xfId="0" applyFont="1" applyFill="1" applyAlignment="1" applyProtection="1">
      <alignment horizontal="center" vertical="center" wrapText="1"/>
    </xf>
    <xf numFmtId="0" fontId="36" fillId="3" borderId="0" xfId="0" applyFont="1" applyFill="1" applyAlignment="1">
      <alignment horizontal="left" indent="1"/>
    </xf>
    <xf numFmtId="0" fontId="36" fillId="3" borderId="0" xfId="0" applyFont="1" applyFill="1" applyAlignment="1">
      <alignment horizontal="left" vertical="center" wrapText="1" indent="1"/>
    </xf>
    <xf numFmtId="0" fontId="0" fillId="0" borderId="0" xfId="0" applyFill="1" applyBorder="1" applyAlignment="1">
      <alignment horizontal="left" vertical="top" wrapText="1"/>
    </xf>
    <xf numFmtId="164" fontId="8" fillId="5" borderId="0" xfId="2" applyNumberFormat="1" applyFont="1" applyFill="1" applyBorder="1" applyAlignment="1">
      <alignment horizontal="center"/>
    </xf>
    <xf numFmtId="0" fontId="28" fillId="0" borderId="0" xfId="0" applyFont="1" applyFill="1" applyBorder="1" applyAlignment="1">
      <alignment horizontal="center"/>
    </xf>
    <xf numFmtId="0" fontId="23" fillId="4" borderId="0" xfId="0" applyFont="1" applyFill="1" applyBorder="1" applyAlignment="1">
      <alignment horizontal="center" vertical="center" wrapText="1"/>
    </xf>
    <xf numFmtId="0" fontId="20" fillId="0" borderId="0" xfId="0" applyFont="1" applyAlignment="1">
      <alignment horizontal="left" vertical="center" wrapText="1"/>
    </xf>
    <xf numFmtId="0" fontId="21" fillId="0" borderId="0" xfId="0" applyFont="1" applyFill="1" applyBorder="1" applyAlignment="1">
      <alignment horizontal="left" wrapText="1"/>
    </xf>
    <xf numFmtId="0" fontId="20" fillId="6" borderId="0" xfId="0" applyFont="1" applyFill="1" applyBorder="1" applyAlignment="1">
      <alignment horizontal="center" vertical="center" wrapText="1"/>
    </xf>
  </cellXfs>
  <cellStyles count="3">
    <cellStyle name="Currency" xfId="2" builtinId="4"/>
    <cellStyle name="Hyperlink" xfId="1" builtinId="8"/>
    <cellStyle name="Normal" xfId="0" builtinId="0"/>
  </cellStyles>
  <dxfs count="26">
    <dxf>
      <fill>
        <patternFill>
          <bgColor rgb="FFFF0000"/>
        </patternFill>
      </fill>
    </dxf>
    <dxf>
      <fill>
        <patternFill>
          <bgColor rgb="FFFF0000"/>
        </patternFill>
      </fill>
    </dxf>
    <dxf>
      <font>
        <color theme="0"/>
      </font>
      <fill>
        <patternFill>
          <bgColor rgb="FF00B05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01579B"/>
      <color rgb="FF3348B3"/>
      <color rgb="FF000000"/>
      <color rgb="FF315AB5"/>
      <color rgb="FFFFFFFF"/>
      <color rgb="FF28659C"/>
      <color rgb="FF2A6BA6"/>
      <color rgb="FF2F76B7"/>
      <color rgb="FF216F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fmlaLink="$B$27" noThreeD="1"/>
</file>

<file path=xl/ctrlProps/ctrlProp10.xml><?xml version="1.0" encoding="utf-8"?>
<formControlPr xmlns="http://schemas.microsoft.com/office/spreadsheetml/2009/9/main" objectType="CheckBox" fmlaLink="$C$41" noThreeD="1"/>
</file>

<file path=xl/ctrlProps/ctrlProp11.xml><?xml version="1.0" encoding="utf-8"?>
<formControlPr xmlns="http://schemas.microsoft.com/office/spreadsheetml/2009/9/main" objectType="CheckBox" fmlaLink="$C$42" noThreeD="1"/>
</file>

<file path=xl/ctrlProps/ctrlProp12.xml><?xml version="1.0" encoding="utf-8"?>
<formControlPr xmlns="http://schemas.microsoft.com/office/spreadsheetml/2009/9/main" objectType="CheckBox" fmlaLink="$B$44" noThreeD="1"/>
</file>

<file path=xl/ctrlProps/ctrlProp13.xml><?xml version="1.0" encoding="utf-8"?>
<formControlPr xmlns="http://schemas.microsoft.com/office/spreadsheetml/2009/9/main" objectType="CheckBox" fmlaLink="$B$38" noThreeD="1"/>
</file>

<file path=xl/ctrlProps/ctrlProp14.xml><?xml version="1.0" encoding="utf-8"?>
<formControlPr xmlns="http://schemas.microsoft.com/office/spreadsheetml/2009/9/main" objectType="CheckBox" fmlaLink="$K$24" noThreeD="1"/>
</file>

<file path=xl/ctrlProps/ctrlProp15.xml><?xml version="1.0" encoding="utf-8"?>
<formControlPr xmlns="http://schemas.microsoft.com/office/spreadsheetml/2009/9/main" objectType="CheckBox" fmlaLink="$K$26" noThreeD="1"/>
</file>

<file path=xl/ctrlProps/ctrlProp16.xml><?xml version="1.0" encoding="utf-8"?>
<formControlPr xmlns="http://schemas.microsoft.com/office/spreadsheetml/2009/9/main" objectType="CheckBox" fmlaLink="$C$29" noThreeD="1"/>
</file>

<file path=xl/ctrlProps/ctrlProp17.xml><?xml version="1.0" encoding="utf-8"?>
<formControlPr xmlns="http://schemas.microsoft.com/office/spreadsheetml/2009/9/main" objectType="CheckBox" fmlaLink="$B$29" noThreeD="1"/>
</file>

<file path=xl/ctrlProps/ctrlProp18.xml><?xml version="1.0" encoding="utf-8"?>
<formControlPr xmlns="http://schemas.microsoft.com/office/spreadsheetml/2009/9/main" objectType="CheckBox" fmlaLink="$B$31" noThreeD="1"/>
</file>

<file path=xl/ctrlProps/ctrlProp19.xml><?xml version="1.0" encoding="utf-8"?>
<formControlPr xmlns="http://schemas.microsoft.com/office/spreadsheetml/2009/9/main" objectType="CheckBox" fmlaLink="$B$36" noThreeD="1"/>
</file>

<file path=xl/ctrlProps/ctrlProp2.xml><?xml version="1.0" encoding="utf-8"?>
<formControlPr xmlns="http://schemas.microsoft.com/office/spreadsheetml/2009/9/main" objectType="CheckBox" fmlaLink="$B$27" noThreeD="1"/>
</file>

<file path=xl/ctrlProps/ctrlProp20.xml><?xml version="1.0" encoding="utf-8"?>
<formControlPr xmlns="http://schemas.microsoft.com/office/spreadsheetml/2009/9/main" objectType="CheckBox" fmlaLink="$K$54" noThreeD="1"/>
</file>

<file path=xl/ctrlProps/ctrlProp21.xml><?xml version="1.0" encoding="utf-8"?>
<formControlPr xmlns="http://schemas.microsoft.com/office/spreadsheetml/2009/9/main" objectType="CheckBox" fmlaLink="$K$57" noThreeD="1"/>
</file>

<file path=xl/ctrlProps/ctrlProp22.xml><?xml version="1.0" encoding="utf-8"?>
<formControlPr xmlns="http://schemas.microsoft.com/office/spreadsheetml/2009/9/main" objectType="CheckBox" fmlaLink="$K$27" noThreeD="1"/>
</file>

<file path=xl/ctrlProps/ctrlProp23.xml><?xml version="1.0" encoding="utf-8"?>
<formControlPr xmlns="http://schemas.microsoft.com/office/spreadsheetml/2009/9/main" objectType="CheckBox" fmlaLink="$K$29" noThreeD="1"/>
</file>

<file path=xl/ctrlProps/ctrlProp24.xml><?xml version="1.0" encoding="utf-8"?>
<formControlPr xmlns="http://schemas.microsoft.com/office/spreadsheetml/2009/9/main" objectType="CheckBox" fmlaLink="$K$31" noThreeD="1"/>
</file>

<file path=xl/ctrlProps/ctrlProp25.xml><?xml version="1.0" encoding="utf-8"?>
<formControlPr xmlns="http://schemas.microsoft.com/office/spreadsheetml/2009/9/main" objectType="CheckBox" fmlaLink="$K$33" noThreeD="1"/>
</file>

<file path=xl/ctrlProps/ctrlProp26.xml><?xml version="1.0" encoding="utf-8"?>
<formControlPr xmlns="http://schemas.microsoft.com/office/spreadsheetml/2009/9/main" objectType="CheckBox" fmlaLink="$B$53" noThreeD="1"/>
</file>

<file path=xl/ctrlProps/ctrlProp27.xml><?xml version="1.0" encoding="utf-8"?>
<formControlPr xmlns="http://schemas.microsoft.com/office/spreadsheetml/2009/9/main" objectType="CheckBox" fmlaLink="$K$76" noThreeD="1"/>
</file>

<file path=xl/ctrlProps/ctrlProp28.xml><?xml version="1.0" encoding="utf-8"?>
<formControlPr xmlns="http://schemas.microsoft.com/office/spreadsheetml/2009/9/main" objectType="CheckBox" fmlaLink="$T$27" noThreeD="1"/>
</file>

<file path=xl/ctrlProps/ctrlProp29.xml><?xml version="1.0" encoding="utf-8"?>
<formControlPr xmlns="http://schemas.microsoft.com/office/spreadsheetml/2009/9/main" objectType="CheckBox" fmlaLink="$B$27" noThreeD="1"/>
</file>

<file path=xl/ctrlProps/ctrlProp3.xml><?xml version="1.0" encoding="utf-8"?>
<formControlPr xmlns="http://schemas.microsoft.com/office/spreadsheetml/2009/9/main" objectType="CheckBox" fmlaLink="$B$29" noThreeD="1"/>
</file>

<file path=xl/ctrlProps/ctrlProp30.xml><?xml version="1.0" encoding="utf-8"?>
<formControlPr xmlns="http://schemas.microsoft.com/office/spreadsheetml/2009/9/main" objectType="CheckBox" fmlaLink="$B$27" noThreeD="1"/>
</file>

<file path=xl/ctrlProps/ctrlProp31.xml><?xml version="1.0" encoding="utf-8"?>
<formControlPr xmlns="http://schemas.microsoft.com/office/spreadsheetml/2009/9/main" objectType="CheckBox" fmlaLink="$B$29" noThreeD="1"/>
</file>

<file path=xl/ctrlProps/ctrlProp32.xml><?xml version="1.0" encoding="utf-8"?>
<formControlPr xmlns="http://schemas.microsoft.com/office/spreadsheetml/2009/9/main" objectType="CheckBox" fmlaLink="$B$31" noThreeD="1"/>
</file>

<file path=xl/ctrlProps/ctrlProp33.xml><?xml version="1.0" encoding="utf-8"?>
<formControlPr xmlns="http://schemas.microsoft.com/office/spreadsheetml/2009/9/main" objectType="CheckBox" fmlaLink="$B$27" noThreeD="1"/>
</file>

<file path=xl/ctrlProps/ctrlProp34.xml><?xml version="1.0" encoding="utf-8"?>
<formControlPr xmlns="http://schemas.microsoft.com/office/spreadsheetml/2009/9/main" objectType="CheckBox" fmlaLink="$B$29" noThreeD="1"/>
</file>

<file path=xl/ctrlProps/ctrlProp35.xml><?xml version="1.0" encoding="utf-8"?>
<formControlPr xmlns="http://schemas.microsoft.com/office/spreadsheetml/2009/9/main" objectType="CheckBox" fmlaLink="$B$37" noThreeD="1"/>
</file>

<file path=xl/ctrlProps/ctrlProp36.xml><?xml version="1.0" encoding="utf-8"?>
<formControlPr xmlns="http://schemas.microsoft.com/office/spreadsheetml/2009/9/main" objectType="CheckBox" fmlaLink="$K$54" noThreeD="1"/>
</file>

<file path=xl/ctrlProps/ctrlProp37.xml><?xml version="1.0" encoding="utf-8"?>
<formControlPr xmlns="http://schemas.microsoft.com/office/spreadsheetml/2009/9/main" objectType="CheckBox" fmlaLink="$K$57" noThreeD="1"/>
</file>

<file path=xl/ctrlProps/ctrlProp38.xml><?xml version="1.0" encoding="utf-8"?>
<formControlPr xmlns="http://schemas.microsoft.com/office/spreadsheetml/2009/9/main" objectType="CheckBox" fmlaLink="$K$27" noThreeD="1"/>
</file>

<file path=xl/ctrlProps/ctrlProp39.xml><?xml version="1.0" encoding="utf-8"?>
<formControlPr xmlns="http://schemas.microsoft.com/office/spreadsheetml/2009/9/main" objectType="CheckBox" fmlaLink="$K$29" noThreeD="1"/>
</file>

<file path=xl/ctrlProps/ctrlProp4.xml><?xml version="1.0" encoding="utf-8"?>
<formControlPr xmlns="http://schemas.microsoft.com/office/spreadsheetml/2009/9/main" objectType="CheckBox" fmlaLink="$B$31" noThreeD="1"/>
</file>

<file path=xl/ctrlProps/ctrlProp40.xml><?xml version="1.0" encoding="utf-8"?>
<formControlPr xmlns="http://schemas.microsoft.com/office/spreadsheetml/2009/9/main" objectType="CheckBox" fmlaLink="$K$31" noThreeD="1"/>
</file>

<file path=xl/ctrlProps/ctrlProp41.xml><?xml version="1.0" encoding="utf-8"?>
<formControlPr xmlns="http://schemas.microsoft.com/office/spreadsheetml/2009/9/main" objectType="CheckBox" fmlaLink="$K$33" noThreeD="1"/>
</file>

<file path=xl/ctrlProps/ctrlProp42.xml><?xml version="1.0" encoding="utf-8"?>
<formControlPr xmlns="http://schemas.microsoft.com/office/spreadsheetml/2009/9/main" objectType="CheckBox" fmlaLink="$B$53" noThreeD="1"/>
</file>

<file path=xl/ctrlProps/ctrlProp43.xml><?xml version="1.0" encoding="utf-8"?>
<formControlPr xmlns="http://schemas.microsoft.com/office/spreadsheetml/2009/9/main" objectType="CheckBox" fmlaLink="$K$76" noThreeD="1"/>
</file>

<file path=xl/ctrlProps/ctrlProp44.xml><?xml version="1.0" encoding="utf-8"?>
<formControlPr xmlns="http://schemas.microsoft.com/office/spreadsheetml/2009/9/main" objectType="CheckBox" fmlaLink="$T$27" noThreeD="1"/>
</file>

<file path=xl/ctrlProps/ctrlProp5.xml><?xml version="1.0" encoding="utf-8"?>
<formControlPr xmlns="http://schemas.microsoft.com/office/spreadsheetml/2009/9/main" objectType="CheckBox" fmlaLink="$K$27" noThreeD="1"/>
</file>

<file path=xl/ctrlProps/ctrlProp6.xml><?xml version="1.0" encoding="utf-8"?>
<formControlPr xmlns="http://schemas.microsoft.com/office/spreadsheetml/2009/9/main" objectType="CheckBox" fmlaLink="$C$27" noThreeD="1"/>
</file>

<file path=xl/ctrlProps/ctrlProp7.xml><?xml version="1.0" encoding="utf-8"?>
<formControlPr xmlns="http://schemas.microsoft.com/office/spreadsheetml/2009/9/main" objectType="CheckBox" fmlaLink="$C$28" noThreeD="1"/>
</file>

<file path=xl/ctrlProps/ctrlProp8.xml><?xml version="1.0" encoding="utf-8"?>
<formControlPr xmlns="http://schemas.microsoft.com/office/spreadsheetml/2009/9/main" objectType="CheckBox" fmlaLink="$B$34" noThreeD="1"/>
</file>

<file path=xl/ctrlProps/ctrlProp9.xml><?xml version="1.0" encoding="utf-8"?>
<formControlPr xmlns="http://schemas.microsoft.com/office/spreadsheetml/2009/9/main" objectType="CheckBox" fmlaLink="$B$36"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hyperlink" Target="#'A&amp;E-RS'!A1"/><Relationship Id="rId4" Type="http://schemas.openxmlformats.org/officeDocument/2006/relationships/hyperlink" Target="#'Loss Example'!A1"/></Relationships>
</file>

<file path=xl/drawings/_rels/drawing10.xml.rels><?xml version="1.0" encoding="UTF-8" standalone="yes"?>
<Relationships xmlns="http://schemas.openxmlformats.org/package/2006/relationships"><Relationship Id="rId3" Type="http://schemas.openxmlformats.org/officeDocument/2006/relationships/hyperlink" Target="#'Additional Coverages (RS)'!A1"/><Relationship Id="rId2" Type="http://schemas.openxmlformats.org/officeDocument/2006/relationships/hyperlink" Target="https://www.oregon.gov/das/Risk/Pages/CntrctrInsReq.aspx" TargetMode="External"/><Relationship Id="rId1" Type="http://schemas.openxmlformats.org/officeDocument/2006/relationships/hyperlink" Target="#'Insurance Requirements (RS)'!A1"/></Relationships>
</file>

<file path=xl/drawings/_rels/drawing11.xml.rels><?xml version="1.0" encoding="UTF-8" standalone="yes"?>
<Relationships xmlns="http://schemas.openxmlformats.org/package/2006/relationships"><Relationship Id="rId8" Type="http://schemas.openxmlformats.org/officeDocument/2006/relationships/hyperlink" Target="#Home!A1"/><Relationship Id="rId13" Type="http://schemas.openxmlformats.org/officeDocument/2006/relationships/hyperlink" Target="https://www.oregon.gov/das/Risk/Pages/Insclauses.aspx" TargetMode="External"/><Relationship Id="rId3" Type="http://schemas.openxmlformats.org/officeDocument/2006/relationships/hyperlink" Target="#'Professional (A&amp;E)'!A1"/><Relationship Id="rId7" Type="http://schemas.openxmlformats.org/officeDocument/2006/relationships/image" Target="../media/image3.jpeg"/><Relationship Id="rId12" Type="http://schemas.openxmlformats.org/officeDocument/2006/relationships/image" Target="../media/image2.jpg"/><Relationship Id="rId2" Type="http://schemas.openxmlformats.org/officeDocument/2006/relationships/hyperlink" Target="#'Automobile (A&amp;E)'!A1"/><Relationship Id="rId1" Type="http://schemas.openxmlformats.org/officeDocument/2006/relationships/hyperlink" Target="#'CGL Umbrella (A&amp;E)'!A1"/><Relationship Id="rId6" Type="http://schemas.openxmlformats.org/officeDocument/2006/relationships/hyperlink" Target="https://www.oregon.gov/das/Risk/Pages/InsclausesProfErrorOmis.aspx" TargetMode="External"/><Relationship Id="rId11" Type="http://schemas.openxmlformats.org/officeDocument/2006/relationships/hyperlink" Target="#'Insurance Requirements (A&amp;E)'!A1"/><Relationship Id="rId5" Type="http://schemas.openxmlformats.org/officeDocument/2006/relationships/hyperlink" Target="https://www.oregon.gov/das/Risk/Pages/InsclausesAutoLiabIns.aspx" TargetMode="External"/><Relationship Id="rId10" Type="http://schemas.openxmlformats.org/officeDocument/2006/relationships/hyperlink" Target="#'Summary (A&amp;E)'!A1"/><Relationship Id="rId4" Type="http://schemas.openxmlformats.org/officeDocument/2006/relationships/hyperlink" Target="https://www.oregon.gov/das/Risk/Pages/InsclausesCmrclIns.aspx" TargetMode="External"/><Relationship Id="rId9" Type="http://schemas.openxmlformats.org/officeDocument/2006/relationships/hyperlink" Target="#'A&amp;E-RS'!A1"/><Relationship Id="rId14" Type="http://schemas.openxmlformats.org/officeDocument/2006/relationships/hyperlink" Target="#'Additional Coverages (A&amp;E)'!A1"/></Relationships>
</file>

<file path=xl/drawings/_rels/drawing12.xml.rels><?xml version="1.0" encoding="UTF-8" standalone="yes"?>
<Relationships xmlns="http://schemas.openxmlformats.org/package/2006/relationships"><Relationship Id="rId3" Type="http://schemas.openxmlformats.org/officeDocument/2006/relationships/hyperlink" Target="#'A&amp;E-RS'!A1"/><Relationship Id="rId2" Type="http://schemas.openxmlformats.org/officeDocument/2006/relationships/hyperlink" Target="#Home!A1"/><Relationship Id="rId1" Type="http://schemas.openxmlformats.org/officeDocument/2006/relationships/hyperlink" Target="#'Insurance Requirements (A&amp;E)'!A1"/><Relationship Id="rId6" Type="http://schemas.openxmlformats.org/officeDocument/2006/relationships/hyperlink" Target="#'Loss Example'!A1"/><Relationship Id="rId5" Type="http://schemas.openxmlformats.org/officeDocument/2006/relationships/image" Target="../media/image2.jpg"/><Relationship Id="rId4" Type="http://schemas.openxmlformats.org/officeDocument/2006/relationships/hyperlink" Target="#'Summary (A&amp;E)'!A1"/></Relationships>
</file>

<file path=xl/drawings/_rels/drawing13.xml.rels><?xml version="1.0" encoding="UTF-8" standalone="yes"?>
<Relationships xmlns="http://schemas.openxmlformats.org/package/2006/relationships"><Relationship Id="rId3" Type="http://schemas.openxmlformats.org/officeDocument/2006/relationships/hyperlink" Target="#'A&amp;E-RS'!A1"/><Relationship Id="rId2" Type="http://schemas.openxmlformats.org/officeDocument/2006/relationships/hyperlink" Target="#Home!A1"/><Relationship Id="rId1" Type="http://schemas.openxmlformats.org/officeDocument/2006/relationships/hyperlink" Target="#'Insurance Requirements (A&amp;E)'!A1"/><Relationship Id="rId6" Type="http://schemas.openxmlformats.org/officeDocument/2006/relationships/hyperlink" Target="#'Loss Example'!A1"/><Relationship Id="rId5" Type="http://schemas.openxmlformats.org/officeDocument/2006/relationships/image" Target="../media/image2.jpg"/><Relationship Id="rId4" Type="http://schemas.openxmlformats.org/officeDocument/2006/relationships/hyperlink" Target="#'Summary (A&amp;E)'!A1"/></Relationships>
</file>

<file path=xl/drawings/_rels/drawing14.xml.rels><?xml version="1.0" encoding="UTF-8" standalone="yes"?>
<Relationships xmlns="http://schemas.openxmlformats.org/package/2006/relationships"><Relationship Id="rId3" Type="http://schemas.openxmlformats.org/officeDocument/2006/relationships/hyperlink" Target="#'A&amp;E-RS'!A1"/><Relationship Id="rId2" Type="http://schemas.openxmlformats.org/officeDocument/2006/relationships/hyperlink" Target="#Home!A1"/><Relationship Id="rId1" Type="http://schemas.openxmlformats.org/officeDocument/2006/relationships/hyperlink" Target="#'Insurance Requirements (A&amp;E)'!A1"/><Relationship Id="rId6" Type="http://schemas.openxmlformats.org/officeDocument/2006/relationships/hyperlink" Target="#'Loss Example'!A1"/><Relationship Id="rId5" Type="http://schemas.openxmlformats.org/officeDocument/2006/relationships/image" Target="../media/image2.jpg"/><Relationship Id="rId4" Type="http://schemas.openxmlformats.org/officeDocument/2006/relationships/hyperlink" Target="#'Summary (A&amp;E)'!A1"/></Relationships>
</file>

<file path=xl/drawings/_rels/drawing15.xml.rels><?xml version="1.0" encoding="UTF-8" standalone="yes"?>
<Relationships xmlns="http://schemas.openxmlformats.org/package/2006/relationships"><Relationship Id="rId8" Type="http://schemas.openxmlformats.org/officeDocument/2006/relationships/hyperlink" Target="https://www.oregon.gov/das/Risk/Pages/InsclausesAircraft.aspx" TargetMode="External"/><Relationship Id="rId13" Type="http://schemas.openxmlformats.org/officeDocument/2006/relationships/hyperlink" Target="#'Additional Coverages (A&amp;E)'!A47"/><Relationship Id="rId3" Type="http://schemas.openxmlformats.org/officeDocument/2006/relationships/hyperlink" Target="#'Summary (A&amp;E)'!A1"/><Relationship Id="rId7" Type="http://schemas.openxmlformats.org/officeDocument/2006/relationships/hyperlink" Target="#'Additional Coverages (A&amp;E)'!J21"/><Relationship Id="rId12" Type="http://schemas.openxmlformats.org/officeDocument/2006/relationships/hyperlink" Target="#'Additional Coverages (A&amp;E)'!S21"/><Relationship Id="rId2" Type="http://schemas.openxmlformats.org/officeDocument/2006/relationships/hyperlink" Target="#'A&amp;E-RS'!A1"/><Relationship Id="rId1" Type="http://schemas.openxmlformats.org/officeDocument/2006/relationships/hyperlink" Target="#Home!A1"/><Relationship Id="rId6" Type="http://schemas.openxmlformats.org/officeDocument/2006/relationships/hyperlink" Target="https://www.oregon.gov/das/Risk/Pages/Insclauses.aspx" TargetMode="External"/><Relationship Id="rId11" Type="http://schemas.openxmlformats.org/officeDocument/2006/relationships/hyperlink" Target="https://www.oregon.gov/das/Risk/Pages/InsclausesCrimeProtCov.aspx" TargetMode="External"/><Relationship Id="rId5" Type="http://schemas.openxmlformats.org/officeDocument/2006/relationships/image" Target="../media/image2.jpg"/><Relationship Id="rId15" Type="http://schemas.openxmlformats.org/officeDocument/2006/relationships/hyperlink" Target="#'Additional Coverages (A&amp;E)'!S47"/><Relationship Id="rId10" Type="http://schemas.openxmlformats.org/officeDocument/2006/relationships/hyperlink" Target="https://www.oregon.gov/das/Risk/Pages/InsclausesMarine.aspx" TargetMode="External"/><Relationship Id="rId4" Type="http://schemas.openxmlformats.org/officeDocument/2006/relationships/hyperlink" Target="#'Insurance Requirements (A&amp;E)'!A1"/><Relationship Id="rId9" Type="http://schemas.openxmlformats.org/officeDocument/2006/relationships/hyperlink" Target="https://www.oregon.gov/das/Risk/Pages/InsclausesBaileesCov.aspx" TargetMode="External"/><Relationship Id="rId14" Type="http://schemas.openxmlformats.org/officeDocument/2006/relationships/hyperlink" Target="#'Additional Coverages (A&amp;E)'!J47"/></Relationships>
</file>

<file path=xl/drawings/_rels/drawing16.xml.rels><?xml version="1.0" encoding="UTF-8" standalone="yes"?>
<Relationships xmlns="http://schemas.openxmlformats.org/package/2006/relationships"><Relationship Id="rId3" Type="http://schemas.openxmlformats.org/officeDocument/2006/relationships/hyperlink" Target="#'Additional Coverages (A&amp;E)'!A1"/><Relationship Id="rId2" Type="http://schemas.openxmlformats.org/officeDocument/2006/relationships/hyperlink" Target="https://www.oregon.gov/das/Risk/Pages/CntrctrInsReq.aspx" TargetMode="External"/><Relationship Id="rId1" Type="http://schemas.openxmlformats.org/officeDocument/2006/relationships/hyperlink" Target="#'Insurance Requirements (A&amp;E)'!A1"/></Relationships>
</file>

<file path=xl/drawings/_rels/drawing2.xml.rels><?xml version="1.0" encoding="UTF-8" standalone="yes"?>
<Relationships xmlns="http://schemas.openxmlformats.org/package/2006/relationships"><Relationship Id="rId8" Type="http://schemas.openxmlformats.org/officeDocument/2006/relationships/image" Target="../media/image2.jpg"/><Relationship Id="rId3" Type="http://schemas.openxmlformats.org/officeDocument/2006/relationships/hyperlink" Target="https://www.oregon.gov/das/Risk/Pages/InsclausesAutoLiabIns.aspx" TargetMode="External"/><Relationship Id="rId7" Type="http://schemas.openxmlformats.org/officeDocument/2006/relationships/hyperlink" Target="#'Insurance Requirements (A&amp;E)'!A1"/><Relationship Id="rId2" Type="http://schemas.openxmlformats.org/officeDocument/2006/relationships/hyperlink" Target="https://www.oregon.gov/das/Risk/Pages/InsclausesCmrclIns.aspx" TargetMode="External"/><Relationship Id="rId1" Type="http://schemas.openxmlformats.org/officeDocument/2006/relationships/hyperlink" Target="#Home!A1"/><Relationship Id="rId6" Type="http://schemas.openxmlformats.org/officeDocument/2006/relationships/image" Target="../media/image3.jpeg"/><Relationship Id="rId5" Type="http://schemas.openxmlformats.org/officeDocument/2006/relationships/hyperlink" Target="#'A&amp;E-RS'!A1"/><Relationship Id="rId4" Type="http://schemas.openxmlformats.org/officeDocument/2006/relationships/hyperlink" Target="https://www.oregon.gov/das/Risk/Pages/InsclausesProfErrorOmis.aspx" TargetMode="External"/><Relationship Id="rId9" Type="http://schemas.openxmlformats.org/officeDocument/2006/relationships/hyperlink" Target="#'Insurance Requirements (RS)'!A1"/></Relationships>
</file>

<file path=xl/drawings/_rels/drawing3.xml.rels><?xml version="1.0" encoding="UTF-8" standalone="yes"?>
<Relationships xmlns="http://schemas.openxmlformats.org/package/2006/relationships"><Relationship Id="rId3" Type="http://schemas.openxmlformats.org/officeDocument/2006/relationships/hyperlink" Target="#'Loss Example'!A49"/><Relationship Id="rId2" Type="http://schemas.openxmlformats.org/officeDocument/2006/relationships/hyperlink" Target="#'Loss Example'!A13"/><Relationship Id="rId1" Type="http://schemas.openxmlformats.org/officeDocument/2006/relationships/hyperlink" Target="#Home!A1"/><Relationship Id="rId4" Type="http://schemas.openxmlformats.org/officeDocument/2006/relationships/hyperlink" Target="#'Loss Example'!A53"/></Relationships>
</file>

<file path=xl/drawings/_rels/drawing4.xml.rels><?xml version="1.0" encoding="UTF-8" standalone="yes"?>
<Relationships xmlns="http://schemas.openxmlformats.org/package/2006/relationships"><Relationship Id="rId8" Type="http://schemas.openxmlformats.org/officeDocument/2006/relationships/hyperlink" Target="https://www.oregon.gov/das/Risk/Pages/InsclausesAutoLiabIns.aspx" TargetMode="External"/><Relationship Id="rId13" Type="http://schemas.openxmlformats.org/officeDocument/2006/relationships/image" Target="../media/image2.jpg"/><Relationship Id="rId3" Type="http://schemas.openxmlformats.org/officeDocument/2006/relationships/hyperlink" Target="#'CGL Umbrella (RS)'!A1"/><Relationship Id="rId7" Type="http://schemas.openxmlformats.org/officeDocument/2006/relationships/hyperlink" Target="https://www.oregon.gov/das/Risk/Pages/InsclausesCmrclIns.aspx" TargetMode="External"/><Relationship Id="rId12" Type="http://schemas.openxmlformats.org/officeDocument/2006/relationships/hyperlink" Target="#'Insurance Requirements (RS)'!A1"/><Relationship Id="rId2" Type="http://schemas.openxmlformats.org/officeDocument/2006/relationships/hyperlink" Target="#'A&amp;E-RS'!A1"/><Relationship Id="rId1" Type="http://schemas.openxmlformats.org/officeDocument/2006/relationships/hyperlink" Target="#Home!A1"/><Relationship Id="rId6" Type="http://schemas.openxmlformats.org/officeDocument/2006/relationships/hyperlink" Target="#'Summary (RS)'!A1"/><Relationship Id="rId11" Type="http://schemas.openxmlformats.org/officeDocument/2006/relationships/hyperlink" Target="https://www.oregon.gov/das/Risk/Pages/InsclausesPollutLiab.aspx" TargetMode="External"/><Relationship Id="rId5" Type="http://schemas.openxmlformats.org/officeDocument/2006/relationships/hyperlink" Target="#'Professional (RS)'!A1"/><Relationship Id="rId15" Type="http://schemas.openxmlformats.org/officeDocument/2006/relationships/hyperlink" Target="#'Additional Coverages (RS)'!A1"/><Relationship Id="rId10" Type="http://schemas.openxmlformats.org/officeDocument/2006/relationships/hyperlink" Target="#'Pollution (RS)'!A1"/><Relationship Id="rId4" Type="http://schemas.openxmlformats.org/officeDocument/2006/relationships/hyperlink" Target="#'Automobile (RS)'!A1"/><Relationship Id="rId9" Type="http://schemas.openxmlformats.org/officeDocument/2006/relationships/hyperlink" Target="https://www.oregon.gov/das/Risk/Pages/InsclausesProfErrorOmis.aspx" TargetMode="External"/><Relationship Id="rId14" Type="http://schemas.openxmlformats.org/officeDocument/2006/relationships/hyperlink" Target="https://www.oregon.gov/das/Risk/Pages/Insclauses.aspx"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A&amp;E-RS'!A1"/><Relationship Id="rId2" Type="http://schemas.openxmlformats.org/officeDocument/2006/relationships/hyperlink" Target="#Home!A1"/><Relationship Id="rId1" Type="http://schemas.openxmlformats.org/officeDocument/2006/relationships/hyperlink" Target="#'Insurance Requirements (RS)'!A1"/><Relationship Id="rId6" Type="http://schemas.openxmlformats.org/officeDocument/2006/relationships/hyperlink" Target="#'Loss Example'!A1"/><Relationship Id="rId5" Type="http://schemas.openxmlformats.org/officeDocument/2006/relationships/image" Target="../media/image2.jpg"/><Relationship Id="rId4" Type="http://schemas.openxmlformats.org/officeDocument/2006/relationships/hyperlink" Target="#'Summary (RS)'!A1"/></Relationships>
</file>

<file path=xl/drawings/_rels/drawing6.xml.rels><?xml version="1.0" encoding="UTF-8" standalone="yes"?>
<Relationships xmlns="http://schemas.openxmlformats.org/package/2006/relationships"><Relationship Id="rId3" Type="http://schemas.openxmlformats.org/officeDocument/2006/relationships/hyperlink" Target="#'A&amp;E-RS'!A1"/><Relationship Id="rId2" Type="http://schemas.openxmlformats.org/officeDocument/2006/relationships/hyperlink" Target="#Home!A1"/><Relationship Id="rId1" Type="http://schemas.openxmlformats.org/officeDocument/2006/relationships/hyperlink" Target="#'Insurance Requirements (RS)'!A1"/><Relationship Id="rId6" Type="http://schemas.openxmlformats.org/officeDocument/2006/relationships/hyperlink" Target="#'Loss Example'!A1"/><Relationship Id="rId5" Type="http://schemas.openxmlformats.org/officeDocument/2006/relationships/image" Target="../media/image2.jpg"/><Relationship Id="rId4" Type="http://schemas.openxmlformats.org/officeDocument/2006/relationships/hyperlink" Target="#'Summary (RS)'!A1"/></Relationships>
</file>

<file path=xl/drawings/_rels/drawing7.xml.rels><?xml version="1.0" encoding="UTF-8" standalone="yes"?>
<Relationships xmlns="http://schemas.openxmlformats.org/package/2006/relationships"><Relationship Id="rId3" Type="http://schemas.openxmlformats.org/officeDocument/2006/relationships/hyperlink" Target="#'A&amp;E-RS'!A1"/><Relationship Id="rId2" Type="http://schemas.openxmlformats.org/officeDocument/2006/relationships/hyperlink" Target="#Home!A1"/><Relationship Id="rId1" Type="http://schemas.openxmlformats.org/officeDocument/2006/relationships/hyperlink" Target="#'Insurance Requirements (RS)'!A1"/><Relationship Id="rId5" Type="http://schemas.openxmlformats.org/officeDocument/2006/relationships/image" Target="../media/image2.jpg"/><Relationship Id="rId4" Type="http://schemas.openxmlformats.org/officeDocument/2006/relationships/hyperlink" Target="#'Summary (RS)'!A1"/></Relationships>
</file>

<file path=xl/drawings/_rels/drawing8.xml.rels><?xml version="1.0" encoding="UTF-8" standalone="yes"?>
<Relationships xmlns="http://schemas.openxmlformats.org/package/2006/relationships"><Relationship Id="rId3" Type="http://schemas.openxmlformats.org/officeDocument/2006/relationships/hyperlink" Target="#'A&amp;E-RS'!A1"/><Relationship Id="rId2" Type="http://schemas.openxmlformats.org/officeDocument/2006/relationships/hyperlink" Target="#Home!A1"/><Relationship Id="rId1" Type="http://schemas.openxmlformats.org/officeDocument/2006/relationships/hyperlink" Target="#'Insurance Requirements (RS)'!A1"/><Relationship Id="rId6" Type="http://schemas.openxmlformats.org/officeDocument/2006/relationships/hyperlink" Target="#'Loss Example'!A1"/><Relationship Id="rId5" Type="http://schemas.openxmlformats.org/officeDocument/2006/relationships/image" Target="../media/image2.jpg"/><Relationship Id="rId4" Type="http://schemas.openxmlformats.org/officeDocument/2006/relationships/hyperlink" Target="#'Summary (RS)'!A1"/></Relationships>
</file>

<file path=xl/drawings/_rels/drawing9.xml.rels><?xml version="1.0" encoding="UTF-8" standalone="yes"?>
<Relationships xmlns="http://schemas.openxmlformats.org/package/2006/relationships"><Relationship Id="rId8" Type="http://schemas.openxmlformats.org/officeDocument/2006/relationships/hyperlink" Target="https://www.oregon.gov/das/Risk/Pages/InsclausesAircraft.aspx" TargetMode="External"/><Relationship Id="rId13" Type="http://schemas.openxmlformats.org/officeDocument/2006/relationships/hyperlink" Target="#'Additional Coverages (RS)'!A47"/><Relationship Id="rId3" Type="http://schemas.openxmlformats.org/officeDocument/2006/relationships/hyperlink" Target="#'Summary (RS)'!A1"/><Relationship Id="rId7" Type="http://schemas.openxmlformats.org/officeDocument/2006/relationships/hyperlink" Target="#'Additional Coverages (RS)'!J21"/><Relationship Id="rId12" Type="http://schemas.openxmlformats.org/officeDocument/2006/relationships/hyperlink" Target="#'Additional Coverages (RS)'!S21"/><Relationship Id="rId2" Type="http://schemas.openxmlformats.org/officeDocument/2006/relationships/hyperlink" Target="#'A&amp;E-RS'!A1"/><Relationship Id="rId1" Type="http://schemas.openxmlformats.org/officeDocument/2006/relationships/hyperlink" Target="#Home!A1"/><Relationship Id="rId6" Type="http://schemas.openxmlformats.org/officeDocument/2006/relationships/hyperlink" Target="https://www.oregon.gov/das/Risk/Pages/Insclauses.aspx" TargetMode="External"/><Relationship Id="rId11" Type="http://schemas.openxmlformats.org/officeDocument/2006/relationships/hyperlink" Target="https://www.oregon.gov/das/Risk/Pages/InsclausesCrimeProtCov.aspx" TargetMode="External"/><Relationship Id="rId5" Type="http://schemas.openxmlformats.org/officeDocument/2006/relationships/image" Target="../media/image2.jpg"/><Relationship Id="rId15" Type="http://schemas.openxmlformats.org/officeDocument/2006/relationships/hyperlink" Target="#'Additional Coverages (RS)'!S47"/><Relationship Id="rId10" Type="http://schemas.openxmlformats.org/officeDocument/2006/relationships/hyperlink" Target="https://www.oregon.gov/das/Risk/Pages/InsclausesMarine.aspx" TargetMode="External"/><Relationship Id="rId4" Type="http://schemas.openxmlformats.org/officeDocument/2006/relationships/hyperlink" Target="#'Insurance Requirements (RS)'!A1"/><Relationship Id="rId9" Type="http://schemas.openxmlformats.org/officeDocument/2006/relationships/hyperlink" Target="https://www.oregon.gov/das/Risk/Pages/InsclausesBaileesCov.aspx" TargetMode="External"/><Relationship Id="rId14" Type="http://schemas.openxmlformats.org/officeDocument/2006/relationships/hyperlink" Target="#'Additional Coverages (RS)'!J47"/></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152400</xdr:colOff>
      <xdr:row>24</xdr:row>
      <xdr:rowOff>9525</xdr:rowOff>
    </xdr:from>
    <xdr:to>
      <xdr:col>6</xdr:col>
      <xdr:colOff>161925</xdr:colOff>
      <xdr:row>26</xdr:row>
      <xdr:rowOff>180975</xdr:rowOff>
    </xdr:to>
    <xdr:sp macro="" textlink="">
      <xdr:nvSpPr>
        <xdr:cNvPr id="7" name="Rectangle 6"/>
        <xdr:cNvSpPr/>
      </xdr:nvSpPr>
      <xdr:spPr>
        <a:xfrm>
          <a:off x="428625" y="4638675"/>
          <a:ext cx="2581275"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504825</xdr:colOff>
      <xdr:row>19</xdr:row>
      <xdr:rowOff>219074</xdr:rowOff>
    </xdr:from>
    <xdr:to>
      <xdr:col>18</xdr:col>
      <xdr:colOff>504825</xdr:colOff>
      <xdr:row>23</xdr:row>
      <xdr:rowOff>9524</xdr:rowOff>
    </xdr:to>
    <xdr:sp macro="" textlink="">
      <xdr:nvSpPr>
        <xdr:cNvPr id="15" name="Rectangle 14">
          <a:hlinkClick xmlns:r="http://schemas.openxmlformats.org/officeDocument/2006/relationships" r:id="rId1"/>
        </xdr:cNvPr>
        <xdr:cNvSpPr/>
      </xdr:nvSpPr>
      <xdr:spPr>
        <a:xfrm>
          <a:off x="6438900" y="3867149"/>
          <a:ext cx="308610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28576</xdr:colOff>
      <xdr:row>2</xdr:row>
      <xdr:rowOff>0</xdr:rowOff>
    </xdr:from>
    <xdr:to>
      <xdr:col>27</xdr:col>
      <xdr:colOff>266701</xdr:colOff>
      <xdr:row>17</xdr:row>
      <xdr:rowOff>180975</xdr:rowOff>
    </xdr:to>
    <xdr:pic>
      <xdr:nvPicPr>
        <xdr:cNvPr id="16" name="Picture 1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6" y="381000"/>
          <a:ext cx="13887450" cy="3038475"/>
        </a:xfrm>
        <a:prstGeom prst="rect">
          <a:avLst/>
        </a:prstGeom>
      </xdr:spPr>
    </xdr:pic>
    <xdr:clientData/>
  </xdr:twoCellAnchor>
  <xdr:twoCellAnchor editAs="oneCell">
    <xdr:from>
      <xdr:col>2</xdr:col>
      <xdr:colOff>0</xdr:colOff>
      <xdr:row>20</xdr:row>
      <xdr:rowOff>0</xdr:rowOff>
    </xdr:from>
    <xdr:to>
      <xdr:col>11</xdr:col>
      <xdr:colOff>9524</xdr:colOff>
      <xdr:row>43</xdr:row>
      <xdr:rowOff>0</xdr:rowOff>
    </xdr:to>
    <xdr:pic>
      <xdr:nvPicPr>
        <xdr:cNvPr id="17" name="Picture 16" descr="architectural design, architecture, blueprint"/>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790575" y="3867150"/>
          <a:ext cx="4638674" cy="43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9525</xdr:colOff>
      <xdr:row>19</xdr:row>
      <xdr:rowOff>219074</xdr:rowOff>
    </xdr:from>
    <xdr:to>
      <xdr:col>26</xdr:col>
      <xdr:colOff>9525</xdr:colOff>
      <xdr:row>23</xdr:row>
      <xdr:rowOff>9524</xdr:rowOff>
    </xdr:to>
    <xdr:sp macro="" textlink="">
      <xdr:nvSpPr>
        <xdr:cNvPr id="19" name="Rectangle 18">
          <a:hlinkClick xmlns:r="http://schemas.openxmlformats.org/officeDocument/2006/relationships" r:id="rId4"/>
        </xdr:cNvPr>
        <xdr:cNvSpPr/>
      </xdr:nvSpPr>
      <xdr:spPr>
        <a:xfrm>
          <a:off x="10058400" y="3867149"/>
          <a:ext cx="308610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66676</xdr:colOff>
      <xdr:row>9</xdr:row>
      <xdr:rowOff>114300</xdr:rowOff>
    </xdr:from>
    <xdr:to>
      <xdr:col>28</xdr:col>
      <xdr:colOff>114301</xdr:colOff>
      <xdr:row>18</xdr:row>
      <xdr:rowOff>190500</xdr:rowOff>
    </xdr:to>
    <xdr:sp macro="" textlink="">
      <xdr:nvSpPr>
        <xdr:cNvPr id="3" name="TextBox 2"/>
        <xdr:cNvSpPr txBox="1"/>
      </xdr:nvSpPr>
      <xdr:spPr>
        <a:xfrm>
          <a:off x="6515101" y="1828800"/>
          <a:ext cx="7524750" cy="179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Risk Management</a:t>
          </a:r>
        </a:p>
        <a:p>
          <a:r>
            <a:rPr lang="en-US" sz="36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Construction risk</a:t>
          </a:r>
          <a:r>
            <a:rPr lang="en-US" sz="36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assessment tool</a:t>
          </a:r>
          <a:endParaRPr lang="en-US" sz="36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Architectural</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&amp; Engineering and </a:t>
          </a:r>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Related Services</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327421</xdr:colOff>
      <xdr:row>86</xdr:row>
      <xdr:rowOff>184547</xdr:rowOff>
    </xdr:from>
    <xdr:to>
      <xdr:col>9</xdr:col>
      <xdr:colOff>327421</xdr:colOff>
      <xdr:row>89</xdr:row>
      <xdr:rowOff>154782</xdr:rowOff>
    </xdr:to>
    <xdr:sp macro="" textlink="">
      <xdr:nvSpPr>
        <xdr:cNvPr id="2" name="Rectangle 1">
          <a:hlinkClick xmlns:r="http://schemas.openxmlformats.org/officeDocument/2006/relationships" r:id="rId1"/>
        </xdr:cNvPr>
        <xdr:cNvSpPr/>
      </xdr:nvSpPr>
      <xdr:spPr>
        <a:xfrm>
          <a:off x="1839515" y="16871156"/>
          <a:ext cx="3238500" cy="4822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833438</xdr:colOff>
      <xdr:row>4</xdr:row>
      <xdr:rowOff>35719</xdr:rowOff>
    </xdr:from>
    <xdr:to>
      <xdr:col>11</xdr:col>
      <xdr:colOff>130968</xdr:colOff>
      <xdr:row>4</xdr:row>
      <xdr:rowOff>172641</xdr:rowOff>
    </xdr:to>
    <xdr:sp macro="" textlink="">
      <xdr:nvSpPr>
        <xdr:cNvPr id="3" name="Rectangle 2">
          <a:hlinkClick xmlns:r="http://schemas.openxmlformats.org/officeDocument/2006/relationships" r:id="rId2"/>
        </xdr:cNvPr>
        <xdr:cNvSpPr/>
      </xdr:nvSpPr>
      <xdr:spPr>
        <a:xfrm>
          <a:off x="3565922" y="988219"/>
          <a:ext cx="2220515" cy="1369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511969</xdr:colOff>
      <xdr:row>52</xdr:row>
      <xdr:rowOff>35719</xdr:rowOff>
    </xdr:from>
    <xdr:to>
      <xdr:col>8</xdr:col>
      <xdr:colOff>309563</xdr:colOff>
      <xdr:row>52</xdr:row>
      <xdr:rowOff>154781</xdr:rowOff>
    </xdr:to>
    <xdr:sp macro="" textlink="">
      <xdr:nvSpPr>
        <xdr:cNvPr id="4" name="Rectangle 3">
          <a:hlinkClick xmlns:r="http://schemas.openxmlformats.org/officeDocument/2006/relationships" r:id="rId3"/>
        </xdr:cNvPr>
        <xdr:cNvSpPr/>
      </xdr:nvSpPr>
      <xdr:spPr>
        <a:xfrm>
          <a:off x="4131469" y="11989594"/>
          <a:ext cx="340519"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504825</xdr:colOff>
      <xdr:row>19</xdr:row>
      <xdr:rowOff>180975</xdr:rowOff>
    </xdr:from>
    <xdr:to>
      <xdr:col>13</xdr:col>
      <xdr:colOff>495300</xdr:colOff>
      <xdr:row>22</xdr:row>
      <xdr:rowOff>180975</xdr:rowOff>
    </xdr:to>
    <xdr:sp macro="" textlink="">
      <xdr:nvSpPr>
        <xdr:cNvPr id="10" name="Rectangle 9">
          <a:hlinkClick xmlns:r="http://schemas.openxmlformats.org/officeDocument/2006/relationships" r:id="rId1"/>
        </xdr:cNvPr>
        <xdr:cNvSpPr/>
      </xdr:nvSpPr>
      <xdr:spPr>
        <a:xfrm>
          <a:off x="781050" y="3800475"/>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600075</xdr:colOff>
      <xdr:row>20</xdr:row>
      <xdr:rowOff>0</xdr:rowOff>
    </xdr:from>
    <xdr:to>
      <xdr:col>19</xdr:col>
      <xdr:colOff>0</xdr:colOff>
      <xdr:row>22</xdr:row>
      <xdr:rowOff>180975</xdr:rowOff>
    </xdr:to>
    <xdr:sp macro="" textlink="">
      <xdr:nvSpPr>
        <xdr:cNvPr id="11" name="Rectangle 10">
          <a:hlinkClick xmlns:r="http://schemas.openxmlformats.org/officeDocument/2006/relationships" r:id="rId2"/>
        </xdr:cNvPr>
        <xdr:cNvSpPr/>
      </xdr:nvSpPr>
      <xdr:spPr>
        <a:xfrm>
          <a:off x="3362325" y="3810000"/>
          <a:ext cx="205740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9525</xdr:colOff>
      <xdr:row>19</xdr:row>
      <xdr:rowOff>171450</xdr:rowOff>
    </xdr:from>
    <xdr:to>
      <xdr:col>23</xdr:col>
      <xdr:colOff>504825</xdr:colOff>
      <xdr:row>22</xdr:row>
      <xdr:rowOff>180975</xdr:rowOff>
    </xdr:to>
    <xdr:sp macro="" textlink="">
      <xdr:nvSpPr>
        <xdr:cNvPr id="14" name="Rectangle 13">
          <a:hlinkClick xmlns:r="http://schemas.openxmlformats.org/officeDocument/2006/relationships" r:id="rId3"/>
        </xdr:cNvPr>
        <xdr:cNvSpPr/>
      </xdr:nvSpPr>
      <xdr:spPr>
        <a:xfrm>
          <a:off x="11087100" y="3790950"/>
          <a:ext cx="20383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180975</xdr:colOff>
      <xdr:row>43</xdr:row>
      <xdr:rowOff>0</xdr:rowOff>
    </xdr:from>
    <xdr:to>
      <xdr:col>12</xdr:col>
      <xdr:colOff>57150</xdr:colOff>
      <xdr:row>43</xdr:row>
      <xdr:rowOff>200025</xdr:rowOff>
    </xdr:to>
    <xdr:sp macro="" textlink="">
      <xdr:nvSpPr>
        <xdr:cNvPr id="16" name="Rectangle 15">
          <a:hlinkClick xmlns:r="http://schemas.openxmlformats.org/officeDocument/2006/relationships" r:id="rId4"/>
        </xdr:cNvPr>
        <xdr:cNvSpPr/>
      </xdr:nvSpPr>
      <xdr:spPr>
        <a:xfrm>
          <a:off x="1485900" y="8382000"/>
          <a:ext cx="390525"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180975</xdr:colOff>
      <xdr:row>43</xdr:row>
      <xdr:rowOff>9525</xdr:rowOff>
    </xdr:from>
    <xdr:to>
      <xdr:col>17</xdr:col>
      <xdr:colOff>76200</xdr:colOff>
      <xdr:row>43</xdr:row>
      <xdr:rowOff>190500</xdr:rowOff>
    </xdr:to>
    <xdr:sp macro="" textlink="">
      <xdr:nvSpPr>
        <xdr:cNvPr id="17" name="Rectangle 16">
          <a:hlinkClick xmlns:r="http://schemas.openxmlformats.org/officeDocument/2006/relationships" r:id="rId5"/>
        </xdr:cNvPr>
        <xdr:cNvSpPr/>
      </xdr:nvSpPr>
      <xdr:spPr>
        <a:xfrm>
          <a:off x="4057650" y="83915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190500</xdr:colOff>
      <xdr:row>43</xdr:row>
      <xdr:rowOff>9525</xdr:rowOff>
    </xdr:from>
    <xdr:to>
      <xdr:col>22</xdr:col>
      <xdr:colOff>57150</xdr:colOff>
      <xdr:row>43</xdr:row>
      <xdr:rowOff>200025</xdr:rowOff>
    </xdr:to>
    <xdr:sp macro="" textlink="">
      <xdr:nvSpPr>
        <xdr:cNvPr id="20" name="Rectangle 19">
          <a:hlinkClick xmlns:r="http://schemas.openxmlformats.org/officeDocument/2006/relationships" r:id="rId6"/>
        </xdr:cNvPr>
        <xdr:cNvSpPr/>
      </xdr:nvSpPr>
      <xdr:spPr>
        <a:xfrm>
          <a:off x="11782425" y="8391525"/>
          <a:ext cx="3810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xdr:colOff>
      <xdr:row>23</xdr:row>
      <xdr:rowOff>1</xdr:rowOff>
    </xdr:from>
    <xdr:to>
      <xdr:col>9</xdr:col>
      <xdr:colOff>9526</xdr:colOff>
      <xdr:row>45</xdr:row>
      <xdr:rowOff>161926</xdr:rowOff>
    </xdr:to>
    <xdr:pic>
      <xdr:nvPicPr>
        <xdr:cNvPr id="23" name="Picture 22" descr="architectural design, architecture, blueprint"/>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14302" y="4381501"/>
          <a:ext cx="4048124" cy="43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400050</xdr:colOff>
      <xdr:row>0</xdr:row>
      <xdr:rowOff>0</xdr:rowOff>
    </xdr:from>
    <xdr:to>
      <xdr:col>3</xdr:col>
      <xdr:colOff>95250</xdr:colOff>
      <xdr:row>1</xdr:row>
      <xdr:rowOff>171450</xdr:rowOff>
    </xdr:to>
    <xdr:sp macro="" textlink="">
      <xdr:nvSpPr>
        <xdr:cNvPr id="18" name="Rectangle 17">
          <a:hlinkClick xmlns:r="http://schemas.openxmlformats.org/officeDocument/2006/relationships" r:id="rId8"/>
        </xdr:cNvPr>
        <xdr:cNvSpPr/>
      </xdr:nvSpPr>
      <xdr:spPr>
        <a:xfrm>
          <a:off x="514350" y="0"/>
          <a:ext cx="7048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504824</xdr:colOff>
      <xdr:row>0</xdr:row>
      <xdr:rowOff>0</xdr:rowOff>
    </xdr:from>
    <xdr:to>
      <xdr:col>8</xdr:col>
      <xdr:colOff>9525</xdr:colOff>
      <xdr:row>1</xdr:row>
      <xdr:rowOff>171450</xdr:rowOff>
    </xdr:to>
    <xdr:sp macro="" textlink="">
      <xdr:nvSpPr>
        <xdr:cNvPr id="19" name="Rectangle 18">
          <a:hlinkClick xmlns:r="http://schemas.openxmlformats.org/officeDocument/2006/relationships" r:id="rId9"/>
        </xdr:cNvPr>
        <xdr:cNvSpPr/>
      </xdr:nvSpPr>
      <xdr:spPr>
        <a:xfrm>
          <a:off x="1628774" y="0"/>
          <a:ext cx="2028826"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19050</xdr:colOff>
      <xdr:row>0</xdr:row>
      <xdr:rowOff>0</xdr:rowOff>
    </xdr:from>
    <xdr:to>
      <xdr:col>18</xdr:col>
      <xdr:colOff>28575</xdr:colOff>
      <xdr:row>1</xdr:row>
      <xdr:rowOff>171450</xdr:rowOff>
    </xdr:to>
    <xdr:sp macro="" textlink="">
      <xdr:nvSpPr>
        <xdr:cNvPr id="21" name="Rectangle 20">
          <a:hlinkClick xmlns:r="http://schemas.openxmlformats.org/officeDocument/2006/relationships" r:id="rId10"/>
        </xdr:cNvPr>
        <xdr:cNvSpPr/>
      </xdr:nvSpPr>
      <xdr:spPr>
        <a:xfrm>
          <a:off x="749617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495300</xdr:colOff>
      <xdr:row>0</xdr:row>
      <xdr:rowOff>0</xdr:rowOff>
    </xdr:from>
    <xdr:to>
      <xdr:col>13</xdr:col>
      <xdr:colOff>476250</xdr:colOff>
      <xdr:row>2</xdr:row>
      <xdr:rowOff>0</xdr:rowOff>
    </xdr:to>
    <xdr:sp macro="" textlink="">
      <xdr:nvSpPr>
        <xdr:cNvPr id="22" name="Rectangle 21">
          <a:hlinkClick xmlns:r="http://schemas.openxmlformats.org/officeDocument/2006/relationships" r:id="rId11"/>
        </xdr:cNvPr>
        <xdr:cNvSpPr/>
      </xdr:nvSpPr>
      <xdr:spPr>
        <a:xfrm>
          <a:off x="4371975"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1</xdr:rowOff>
    </xdr:from>
    <xdr:to>
      <xdr:col>30</xdr:col>
      <xdr:colOff>9526</xdr:colOff>
      <xdr:row>18</xdr:row>
      <xdr:rowOff>0</xdr:rowOff>
    </xdr:to>
    <xdr:pic>
      <xdr:nvPicPr>
        <xdr:cNvPr id="4" name="Picture 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526" y="381001"/>
          <a:ext cx="13601700" cy="3047999"/>
        </a:xfrm>
        <a:prstGeom prst="rect">
          <a:avLst/>
        </a:prstGeom>
      </xdr:spPr>
    </xdr:pic>
    <xdr:clientData/>
  </xdr:twoCellAnchor>
  <xdr:twoCellAnchor>
    <xdr:from>
      <xdr:col>26</xdr:col>
      <xdr:colOff>190500</xdr:colOff>
      <xdr:row>43</xdr:row>
      <xdr:rowOff>9525</xdr:rowOff>
    </xdr:from>
    <xdr:to>
      <xdr:col>27</xdr:col>
      <xdr:colOff>57150</xdr:colOff>
      <xdr:row>43</xdr:row>
      <xdr:rowOff>200025</xdr:rowOff>
    </xdr:to>
    <xdr:sp macro="" textlink="">
      <xdr:nvSpPr>
        <xdr:cNvPr id="24" name="Rectangle 23">
          <a:hlinkClick xmlns:r="http://schemas.openxmlformats.org/officeDocument/2006/relationships" r:id="rId13"/>
        </xdr:cNvPr>
        <xdr:cNvSpPr/>
      </xdr:nvSpPr>
      <xdr:spPr>
        <a:xfrm>
          <a:off x="12477750" y="8391525"/>
          <a:ext cx="371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9525</xdr:colOff>
      <xdr:row>19</xdr:row>
      <xdr:rowOff>171450</xdr:rowOff>
    </xdr:from>
    <xdr:to>
      <xdr:col>28</xdr:col>
      <xdr:colOff>495300</xdr:colOff>
      <xdr:row>22</xdr:row>
      <xdr:rowOff>180975</xdr:rowOff>
    </xdr:to>
    <xdr:sp macro="" textlink="">
      <xdr:nvSpPr>
        <xdr:cNvPr id="27" name="Rectangle 26">
          <a:hlinkClick xmlns:r="http://schemas.openxmlformats.org/officeDocument/2006/relationships" r:id="rId14"/>
        </xdr:cNvPr>
        <xdr:cNvSpPr/>
      </xdr:nvSpPr>
      <xdr:spPr>
        <a:xfrm>
          <a:off x="11791950" y="3790950"/>
          <a:ext cx="20002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66675</xdr:rowOff>
    </xdr:from>
    <xdr:to>
      <xdr:col>10</xdr:col>
      <xdr:colOff>161925</xdr:colOff>
      <xdr:row>4</xdr:row>
      <xdr:rowOff>95250</xdr:rowOff>
    </xdr:to>
    <xdr:sp macro="" textlink="">
      <xdr:nvSpPr>
        <xdr:cNvPr id="2" name="TextBox 1"/>
        <xdr:cNvSpPr txBox="1"/>
      </xdr:nvSpPr>
      <xdr:spPr>
        <a:xfrm>
          <a:off x="0" y="257175"/>
          <a:ext cx="4629150"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Architectural &amp;</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engineering</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26</xdr:row>
          <xdr:rowOff>0</xdr:rowOff>
        </xdr:from>
        <xdr:to>
          <xdr:col>2</xdr:col>
          <xdr:colOff>0</xdr:colOff>
          <xdr:row>27</xdr:row>
          <xdr:rowOff>0</xdr:rowOff>
        </xdr:to>
        <xdr:sp macro="" textlink="">
          <xdr:nvSpPr>
            <xdr:cNvPr id="100353" name="Check Box 1" hidden="1">
              <a:extLst>
                <a:ext uri="{63B3BB69-23CF-44E3-9099-C40C66FF867C}">
                  <a14:compatExt spid="_x0000_s10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9525</xdr:colOff>
      <xdr:row>36</xdr:row>
      <xdr:rowOff>47625</xdr:rowOff>
    </xdr:from>
    <xdr:to>
      <xdr:col>27</xdr:col>
      <xdr:colOff>9525</xdr:colOff>
      <xdr:row>41</xdr:row>
      <xdr:rowOff>104775</xdr:rowOff>
    </xdr:to>
    <xdr:sp macro="" textlink="">
      <xdr:nvSpPr>
        <xdr:cNvPr id="10" name="Rectangle 9">
          <a:hlinkClick xmlns:r="http://schemas.openxmlformats.org/officeDocument/2006/relationships" r:id="rId1"/>
        </xdr:cNvPr>
        <xdr:cNvSpPr/>
      </xdr:nvSpPr>
      <xdr:spPr>
        <a:xfrm>
          <a:off x="9544050" y="7334250"/>
          <a:ext cx="4114800" cy="1085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133350</xdr:colOff>
      <xdr:row>0</xdr:row>
      <xdr:rowOff>0</xdr:rowOff>
    </xdr:from>
    <xdr:to>
      <xdr:col>2</xdr:col>
      <xdr:colOff>371475</xdr:colOff>
      <xdr:row>1</xdr:row>
      <xdr:rowOff>171450</xdr:rowOff>
    </xdr:to>
    <xdr:sp macro="" textlink="">
      <xdr:nvSpPr>
        <xdr:cNvPr id="31" name="Rectangle 30">
          <a:hlinkClick xmlns:r="http://schemas.openxmlformats.org/officeDocument/2006/relationships" r:id="rId2"/>
        </xdr:cNvPr>
        <xdr:cNvSpPr/>
      </xdr:nvSpPr>
      <xdr:spPr>
        <a:xfrm>
          <a:off x="409575" y="0"/>
          <a:ext cx="7524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19049</xdr:colOff>
      <xdr:row>0</xdr:row>
      <xdr:rowOff>0</xdr:rowOff>
    </xdr:from>
    <xdr:to>
      <xdr:col>8</xdr:col>
      <xdr:colOff>38100</xdr:colOff>
      <xdr:row>1</xdr:row>
      <xdr:rowOff>171450</xdr:rowOff>
    </xdr:to>
    <xdr:sp macro="" textlink="">
      <xdr:nvSpPr>
        <xdr:cNvPr id="32" name="Rectangle 31">
          <a:hlinkClick xmlns:r="http://schemas.openxmlformats.org/officeDocument/2006/relationships" r:id="rId3"/>
        </xdr:cNvPr>
        <xdr:cNvSpPr/>
      </xdr:nvSpPr>
      <xdr:spPr>
        <a:xfrm>
          <a:off x="1838324"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495300</xdr:colOff>
      <xdr:row>0</xdr:row>
      <xdr:rowOff>0</xdr:rowOff>
    </xdr:from>
    <xdr:to>
      <xdr:col>17</xdr:col>
      <xdr:colOff>504825</xdr:colOff>
      <xdr:row>1</xdr:row>
      <xdr:rowOff>171450</xdr:rowOff>
    </xdr:to>
    <xdr:sp macro="" textlink="">
      <xdr:nvSpPr>
        <xdr:cNvPr id="33" name="Rectangle 32">
          <a:hlinkClick xmlns:r="http://schemas.openxmlformats.org/officeDocument/2006/relationships" r:id="rId4"/>
        </xdr:cNvPr>
        <xdr:cNvSpPr/>
      </xdr:nvSpPr>
      <xdr:spPr>
        <a:xfrm>
          <a:off x="745807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504825</xdr:colOff>
      <xdr:row>0</xdr:row>
      <xdr:rowOff>0</xdr:rowOff>
    </xdr:from>
    <xdr:to>
      <xdr:col>13</xdr:col>
      <xdr:colOff>485775</xdr:colOff>
      <xdr:row>2</xdr:row>
      <xdr:rowOff>0</xdr:rowOff>
    </xdr:to>
    <xdr:sp macro="" textlink="">
      <xdr:nvSpPr>
        <xdr:cNvPr id="34" name="Rectangle 33">
          <a:hlinkClick xmlns:r="http://schemas.openxmlformats.org/officeDocument/2006/relationships" r:id="rId1"/>
        </xdr:cNvPr>
        <xdr:cNvSpPr/>
      </xdr:nvSpPr>
      <xdr:spPr>
        <a:xfrm>
          <a:off x="4381500"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152400</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 y="381000"/>
          <a:ext cx="13925550" cy="3009900"/>
        </a:xfrm>
        <a:prstGeom prst="rect">
          <a:avLst/>
        </a:prstGeom>
      </xdr:spPr>
    </xdr:pic>
    <xdr:clientData/>
  </xdr:twoCellAnchor>
  <xdr:twoCellAnchor>
    <xdr:from>
      <xdr:col>19</xdr:col>
      <xdr:colOff>447675</xdr:colOff>
      <xdr:row>24</xdr:row>
      <xdr:rowOff>123825</xdr:rowOff>
    </xdr:from>
    <xdr:to>
      <xdr:col>20</xdr:col>
      <xdr:colOff>361950</xdr:colOff>
      <xdr:row>25</xdr:row>
      <xdr:rowOff>66675</xdr:rowOff>
    </xdr:to>
    <xdr:sp macro="" textlink="">
      <xdr:nvSpPr>
        <xdr:cNvPr id="11" name="Rectangle 10">
          <a:hlinkClick xmlns:r="http://schemas.openxmlformats.org/officeDocument/2006/relationships" r:id="rId6"/>
        </xdr:cNvPr>
        <xdr:cNvSpPr/>
      </xdr:nvSpPr>
      <xdr:spPr>
        <a:xfrm>
          <a:off x="9982200" y="4695825"/>
          <a:ext cx="42862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85725</xdr:rowOff>
    </xdr:from>
    <xdr:to>
      <xdr:col>9</xdr:col>
      <xdr:colOff>76200</xdr:colOff>
      <xdr:row>4</xdr:row>
      <xdr:rowOff>133350</xdr:rowOff>
    </xdr:to>
    <xdr:sp macro="" textlink="">
      <xdr:nvSpPr>
        <xdr:cNvPr id="2" name="TextBox 1"/>
        <xdr:cNvSpPr txBox="1"/>
      </xdr:nvSpPr>
      <xdr:spPr>
        <a:xfrm>
          <a:off x="0" y="276225"/>
          <a:ext cx="44672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Architectural</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&amp; engineering</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26</xdr:row>
          <xdr:rowOff>180975</xdr:rowOff>
        </xdr:to>
        <xdr:sp macro="" textlink="">
          <xdr:nvSpPr>
            <xdr:cNvPr id="101377" name="Check Box 1" hidden="1">
              <a:extLst>
                <a:ext uri="{63B3BB69-23CF-44E3-9099-C40C66FF867C}">
                  <a14:compatExt spid="_x0000_s10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29</xdr:row>
          <xdr:rowOff>0</xdr:rowOff>
        </xdr:to>
        <xdr:sp macro="" textlink="">
          <xdr:nvSpPr>
            <xdr:cNvPr id="101378" name="Check Box 2" hidden="1">
              <a:extLst>
                <a:ext uri="{63B3BB69-23CF-44E3-9099-C40C66FF867C}">
                  <a14:compatExt spid="_x0000_s10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190500</xdr:rowOff>
        </xdr:from>
        <xdr:to>
          <xdr:col>2</xdr:col>
          <xdr:colOff>0</xdr:colOff>
          <xdr:row>30</xdr:row>
          <xdr:rowOff>190500</xdr:rowOff>
        </xdr:to>
        <xdr:sp macro="" textlink="">
          <xdr:nvSpPr>
            <xdr:cNvPr id="101379" name="Check Box 3" hidden="1">
              <a:extLst>
                <a:ext uri="{63B3BB69-23CF-44E3-9099-C40C66FF867C}">
                  <a14:compatExt spid="_x0000_s10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28575</xdr:colOff>
      <xdr:row>39</xdr:row>
      <xdr:rowOff>38100</xdr:rowOff>
    </xdr:from>
    <xdr:to>
      <xdr:col>27</xdr:col>
      <xdr:colOff>28575</xdr:colOff>
      <xdr:row>44</xdr:row>
      <xdr:rowOff>123825</xdr:rowOff>
    </xdr:to>
    <xdr:sp macro="" textlink="">
      <xdr:nvSpPr>
        <xdr:cNvPr id="13" name="Rectangle 12">
          <a:hlinkClick xmlns:r="http://schemas.openxmlformats.org/officeDocument/2006/relationships" r:id="rId1"/>
        </xdr:cNvPr>
        <xdr:cNvSpPr/>
      </xdr:nvSpPr>
      <xdr:spPr>
        <a:xfrm>
          <a:off x="9563100" y="7772400"/>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152401</xdr:colOff>
      <xdr:row>0</xdr:row>
      <xdr:rowOff>0</xdr:rowOff>
    </xdr:from>
    <xdr:to>
      <xdr:col>2</xdr:col>
      <xdr:colOff>304801</xdr:colOff>
      <xdr:row>1</xdr:row>
      <xdr:rowOff>171450</xdr:rowOff>
    </xdr:to>
    <xdr:sp macro="" textlink="">
      <xdr:nvSpPr>
        <xdr:cNvPr id="71" name="Rectangle 70">
          <a:hlinkClick xmlns:r="http://schemas.openxmlformats.org/officeDocument/2006/relationships" r:id="rId2"/>
        </xdr:cNvPr>
        <xdr:cNvSpPr/>
      </xdr:nvSpPr>
      <xdr:spPr>
        <a:xfrm>
          <a:off x="428626" y="0"/>
          <a:ext cx="6667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514349</xdr:colOff>
      <xdr:row>0</xdr:row>
      <xdr:rowOff>0</xdr:rowOff>
    </xdr:from>
    <xdr:to>
      <xdr:col>8</xdr:col>
      <xdr:colOff>19050</xdr:colOff>
      <xdr:row>1</xdr:row>
      <xdr:rowOff>171450</xdr:rowOff>
    </xdr:to>
    <xdr:sp macro="" textlink="">
      <xdr:nvSpPr>
        <xdr:cNvPr id="72" name="Rectangle 71">
          <a:hlinkClick xmlns:r="http://schemas.openxmlformats.org/officeDocument/2006/relationships" r:id="rId3"/>
        </xdr:cNvPr>
        <xdr:cNvSpPr/>
      </xdr:nvSpPr>
      <xdr:spPr>
        <a:xfrm>
          <a:off x="1819274"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0</xdr:row>
      <xdr:rowOff>0</xdr:rowOff>
    </xdr:from>
    <xdr:to>
      <xdr:col>18</xdr:col>
      <xdr:colOff>9525</xdr:colOff>
      <xdr:row>1</xdr:row>
      <xdr:rowOff>171450</xdr:rowOff>
    </xdr:to>
    <xdr:sp macro="" textlink="">
      <xdr:nvSpPr>
        <xdr:cNvPr id="73" name="Rectangle 72">
          <a:hlinkClick xmlns:r="http://schemas.openxmlformats.org/officeDocument/2006/relationships" r:id="rId4"/>
        </xdr:cNvPr>
        <xdr:cNvSpPr/>
      </xdr:nvSpPr>
      <xdr:spPr>
        <a:xfrm>
          <a:off x="74771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13</xdr:col>
      <xdr:colOff>495300</xdr:colOff>
      <xdr:row>2</xdr:row>
      <xdr:rowOff>0</xdr:rowOff>
    </xdr:to>
    <xdr:sp macro="" textlink="">
      <xdr:nvSpPr>
        <xdr:cNvPr id="74" name="Rectangle 73">
          <a:hlinkClick xmlns:r="http://schemas.openxmlformats.org/officeDocument/2006/relationships" r:id="rId1"/>
        </xdr:cNvPr>
        <xdr:cNvSpPr/>
      </xdr:nvSpPr>
      <xdr:spPr>
        <a:xfrm>
          <a:off x="4391025"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142875</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 y="381000"/>
          <a:ext cx="13925550" cy="3000375"/>
        </a:xfrm>
        <a:prstGeom prst="rect">
          <a:avLst/>
        </a:prstGeom>
      </xdr:spPr>
    </xdr:pic>
    <xdr:clientData/>
  </xdr:twoCellAnchor>
  <xdr:twoCellAnchor>
    <xdr:from>
      <xdr:col>19</xdr:col>
      <xdr:colOff>438150</xdr:colOff>
      <xdr:row>24</xdr:row>
      <xdr:rowOff>104775</xdr:rowOff>
    </xdr:from>
    <xdr:to>
      <xdr:col>20</xdr:col>
      <xdr:colOff>352425</xdr:colOff>
      <xdr:row>25</xdr:row>
      <xdr:rowOff>47625</xdr:rowOff>
    </xdr:to>
    <xdr:sp macro="" textlink="">
      <xdr:nvSpPr>
        <xdr:cNvPr id="15" name="Rectangle 14">
          <a:hlinkClick xmlns:r="http://schemas.openxmlformats.org/officeDocument/2006/relationships" r:id="rId6"/>
        </xdr:cNvPr>
        <xdr:cNvSpPr/>
      </xdr:nvSpPr>
      <xdr:spPr>
        <a:xfrm>
          <a:off x="9972675" y="4676775"/>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85724</xdr:rowOff>
    </xdr:from>
    <xdr:to>
      <xdr:col>9</xdr:col>
      <xdr:colOff>457200</xdr:colOff>
      <xdr:row>4</xdr:row>
      <xdr:rowOff>95249</xdr:rowOff>
    </xdr:to>
    <xdr:sp macro="" textlink="">
      <xdr:nvSpPr>
        <xdr:cNvPr id="2" name="TextBox 1"/>
        <xdr:cNvSpPr txBox="1"/>
      </xdr:nvSpPr>
      <xdr:spPr>
        <a:xfrm>
          <a:off x="0" y="276224"/>
          <a:ext cx="4848225"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Architectural</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&amp; engineering</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504825</xdr:colOff>
      <xdr:row>40</xdr:row>
      <xdr:rowOff>95250</xdr:rowOff>
    </xdr:from>
    <xdr:to>
      <xdr:col>26</xdr:col>
      <xdr:colOff>504825</xdr:colOff>
      <xdr:row>45</xdr:row>
      <xdr:rowOff>133350</xdr:rowOff>
    </xdr:to>
    <xdr:sp macro="" textlink="">
      <xdr:nvSpPr>
        <xdr:cNvPr id="7" name="Rectangle 6">
          <a:hlinkClick xmlns:r="http://schemas.openxmlformats.org/officeDocument/2006/relationships" r:id="rId1"/>
        </xdr:cNvPr>
        <xdr:cNvSpPr/>
      </xdr:nvSpPr>
      <xdr:spPr>
        <a:xfrm>
          <a:off x="9525000" y="7781925"/>
          <a:ext cx="4114800" cy="1095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xdr:col>
          <xdr:colOff>142875</xdr:colOff>
          <xdr:row>26</xdr:row>
          <xdr:rowOff>9525</xdr:rowOff>
        </xdr:from>
        <xdr:to>
          <xdr:col>1</xdr:col>
          <xdr:colOff>447675</xdr:colOff>
          <xdr:row>27</xdr:row>
          <xdr:rowOff>0</xdr:rowOff>
        </xdr:to>
        <xdr:sp macro="" textlink="">
          <xdr:nvSpPr>
            <xdr:cNvPr id="102401" name="Check Box 1" hidden="1">
              <a:extLst>
                <a:ext uri="{63B3BB69-23CF-44E3-9099-C40C66FF867C}">
                  <a14:compatExt spid="_x0000_s10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28</xdr:row>
          <xdr:rowOff>95250</xdr:rowOff>
        </xdr:from>
        <xdr:to>
          <xdr:col>1</xdr:col>
          <xdr:colOff>438150</xdr:colOff>
          <xdr:row>29</xdr:row>
          <xdr:rowOff>123825</xdr:rowOff>
        </xdr:to>
        <xdr:sp macro="" textlink="">
          <xdr:nvSpPr>
            <xdr:cNvPr id="102402" name="Check Box 2" hidden="1">
              <a:extLst>
                <a:ext uri="{63B3BB69-23CF-44E3-9099-C40C66FF867C}">
                  <a14:compatExt spid="_x0000_s10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200025</xdr:rowOff>
        </xdr:from>
        <xdr:to>
          <xdr:col>1</xdr:col>
          <xdr:colOff>504825</xdr:colOff>
          <xdr:row>37</xdr:row>
          <xdr:rowOff>0</xdr:rowOff>
        </xdr:to>
        <xdr:sp macro="" textlink="">
          <xdr:nvSpPr>
            <xdr:cNvPr id="102403" name="Check Box 3" hidden="1">
              <a:extLst>
                <a:ext uri="{63B3BB69-23CF-44E3-9099-C40C66FF867C}">
                  <a14:compatExt spid="_x0000_s10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142875</xdr:colOff>
      <xdr:row>0</xdr:row>
      <xdr:rowOff>0</xdr:rowOff>
    </xdr:from>
    <xdr:to>
      <xdr:col>2</xdr:col>
      <xdr:colOff>361950</xdr:colOff>
      <xdr:row>1</xdr:row>
      <xdr:rowOff>171450</xdr:rowOff>
    </xdr:to>
    <xdr:sp macro="" textlink="">
      <xdr:nvSpPr>
        <xdr:cNvPr id="205" name="Rectangle 204">
          <a:hlinkClick xmlns:r="http://schemas.openxmlformats.org/officeDocument/2006/relationships" r:id="rId2"/>
        </xdr:cNvPr>
        <xdr:cNvSpPr/>
      </xdr:nvSpPr>
      <xdr:spPr>
        <a:xfrm>
          <a:off x="419100" y="0"/>
          <a:ext cx="7334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495299</xdr:colOff>
      <xdr:row>0</xdr:row>
      <xdr:rowOff>0</xdr:rowOff>
    </xdr:from>
    <xdr:to>
      <xdr:col>8</xdr:col>
      <xdr:colOff>0</xdr:colOff>
      <xdr:row>1</xdr:row>
      <xdr:rowOff>171450</xdr:rowOff>
    </xdr:to>
    <xdr:sp macro="" textlink="">
      <xdr:nvSpPr>
        <xdr:cNvPr id="206" name="Rectangle 205">
          <a:hlinkClick xmlns:r="http://schemas.openxmlformats.org/officeDocument/2006/relationships" r:id="rId3"/>
        </xdr:cNvPr>
        <xdr:cNvSpPr/>
      </xdr:nvSpPr>
      <xdr:spPr>
        <a:xfrm>
          <a:off x="1800224"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0</xdr:row>
      <xdr:rowOff>0</xdr:rowOff>
    </xdr:from>
    <xdr:to>
      <xdr:col>18</xdr:col>
      <xdr:colOff>9525</xdr:colOff>
      <xdr:row>1</xdr:row>
      <xdr:rowOff>171450</xdr:rowOff>
    </xdr:to>
    <xdr:sp macro="" textlink="">
      <xdr:nvSpPr>
        <xdr:cNvPr id="207" name="Rectangle 206">
          <a:hlinkClick xmlns:r="http://schemas.openxmlformats.org/officeDocument/2006/relationships" r:id="rId4"/>
        </xdr:cNvPr>
        <xdr:cNvSpPr/>
      </xdr:nvSpPr>
      <xdr:spPr>
        <a:xfrm>
          <a:off x="74771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504825</xdr:colOff>
      <xdr:row>0</xdr:row>
      <xdr:rowOff>0</xdr:rowOff>
    </xdr:from>
    <xdr:to>
      <xdr:col>13</xdr:col>
      <xdr:colOff>485775</xdr:colOff>
      <xdr:row>2</xdr:row>
      <xdr:rowOff>0</xdr:rowOff>
    </xdr:to>
    <xdr:sp macro="" textlink="">
      <xdr:nvSpPr>
        <xdr:cNvPr id="208" name="Rectangle 207">
          <a:hlinkClick xmlns:r="http://schemas.openxmlformats.org/officeDocument/2006/relationships" r:id="rId1"/>
        </xdr:cNvPr>
        <xdr:cNvSpPr/>
      </xdr:nvSpPr>
      <xdr:spPr>
        <a:xfrm>
          <a:off x="4381500"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19050</xdr:colOff>
      <xdr:row>2</xdr:row>
      <xdr:rowOff>0</xdr:rowOff>
    </xdr:from>
    <xdr:to>
      <xdr:col>28</xdr:col>
      <xdr:colOff>0</xdr:colOff>
      <xdr:row>17</xdr:row>
      <xdr:rowOff>142875</xdr:rowOff>
    </xdr:to>
    <xdr:pic>
      <xdr:nvPicPr>
        <xdr:cNvPr id="9" name="Picture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050" y="381000"/>
          <a:ext cx="13906500" cy="3000375"/>
        </a:xfrm>
        <a:prstGeom prst="rect">
          <a:avLst/>
        </a:prstGeom>
      </xdr:spPr>
    </xdr:pic>
    <xdr:clientData/>
  </xdr:twoCellAnchor>
  <xdr:twoCellAnchor>
    <xdr:from>
      <xdr:col>19</xdr:col>
      <xdr:colOff>438150</xdr:colOff>
      <xdr:row>24</xdr:row>
      <xdr:rowOff>104775</xdr:rowOff>
    </xdr:from>
    <xdr:to>
      <xdr:col>20</xdr:col>
      <xdr:colOff>352425</xdr:colOff>
      <xdr:row>25</xdr:row>
      <xdr:rowOff>47625</xdr:rowOff>
    </xdr:to>
    <xdr:sp macro="" textlink="">
      <xdr:nvSpPr>
        <xdr:cNvPr id="12" name="Rectangle 11">
          <a:hlinkClick xmlns:r="http://schemas.openxmlformats.org/officeDocument/2006/relationships" r:id="rId6"/>
        </xdr:cNvPr>
        <xdr:cNvSpPr/>
      </xdr:nvSpPr>
      <xdr:spPr>
        <a:xfrm>
          <a:off x="9972675" y="4676775"/>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85725</xdr:rowOff>
    </xdr:from>
    <xdr:to>
      <xdr:col>9</xdr:col>
      <xdr:colOff>304800</xdr:colOff>
      <xdr:row>4</xdr:row>
      <xdr:rowOff>66675</xdr:rowOff>
    </xdr:to>
    <xdr:sp macro="" textlink="">
      <xdr:nvSpPr>
        <xdr:cNvPr id="2" name="TextBox 1"/>
        <xdr:cNvSpPr txBox="1"/>
      </xdr:nvSpPr>
      <xdr:spPr>
        <a:xfrm>
          <a:off x="0" y="276225"/>
          <a:ext cx="469582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Architectural</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&amp; engineering</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142875</xdr:colOff>
      <xdr:row>0</xdr:row>
      <xdr:rowOff>0</xdr:rowOff>
    </xdr:from>
    <xdr:to>
      <xdr:col>2</xdr:col>
      <xdr:colOff>361950</xdr:colOff>
      <xdr:row>1</xdr:row>
      <xdr:rowOff>171450</xdr:rowOff>
    </xdr:to>
    <xdr:sp macro="" textlink="">
      <xdr:nvSpPr>
        <xdr:cNvPr id="7" name="Rectangle 6">
          <a:hlinkClick xmlns:r="http://schemas.openxmlformats.org/officeDocument/2006/relationships" r:id="rId1"/>
        </xdr:cNvPr>
        <xdr:cNvSpPr/>
      </xdr:nvSpPr>
      <xdr:spPr>
        <a:xfrm>
          <a:off x="419100" y="0"/>
          <a:ext cx="7334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495299</xdr:colOff>
      <xdr:row>0</xdr:row>
      <xdr:rowOff>0</xdr:rowOff>
    </xdr:from>
    <xdr:to>
      <xdr:col>8</xdr:col>
      <xdr:colOff>0</xdr:colOff>
      <xdr:row>1</xdr:row>
      <xdr:rowOff>171450</xdr:rowOff>
    </xdr:to>
    <xdr:sp macro="" textlink="">
      <xdr:nvSpPr>
        <xdr:cNvPr id="8" name="Rectangle 7">
          <a:hlinkClick xmlns:r="http://schemas.openxmlformats.org/officeDocument/2006/relationships" r:id="rId2"/>
        </xdr:cNvPr>
        <xdr:cNvSpPr/>
      </xdr:nvSpPr>
      <xdr:spPr>
        <a:xfrm>
          <a:off x="1800224"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0</xdr:row>
      <xdr:rowOff>0</xdr:rowOff>
    </xdr:from>
    <xdr:to>
      <xdr:col>18</xdr:col>
      <xdr:colOff>9525</xdr:colOff>
      <xdr:row>1</xdr:row>
      <xdr:rowOff>171450</xdr:rowOff>
    </xdr:to>
    <xdr:sp macro="" textlink="">
      <xdr:nvSpPr>
        <xdr:cNvPr id="9" name="Rectangle 8">
          <a:hlinkClick xmlns:r="http://schemas.openxmlformats.org/officeDocument/2006/relationships" r:id="rId3"/>
        </xdr:cNvPr>
        <xdr:cNvSpPr/>
      </xdr:nvSpPr>
      <xdr:spPr>
        <a:xfrm>
          <a:off x="74771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504825</xdr:colOff>
      <xdr:row>0</xdr:row>
      <xdr:rowOff>0</xdr:rowOff>
    </xdr:from>
    <xdr:to>
      <xdr:col>13</xdr:col>
      <xdr:colOff>485775</xdr:colOff>
      <xdr:row>2</xdr:row>
      <xdr:rowOff>0</xdr:rowOff>
    </xdr:to>
    <xdr:sp macro="" textlink="">
      <xdr:nvSpPr>
        <xdr:cNvPr id="10" name="Rectangle 9">
          <a:hlinkClick xmlns:r="http://schemas.openxmlformats.org/officeDocument/2006/relationships" r:id="rId4"/>
        </xdr:cNvPr>
        <xdr:cNvSpPr/>
      </xdr:nvSpPr>
      <xdr:spPr>
        <a:xfrm>
          <a:off x="4381500"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1</xdr:rowOff>
    </xdr:from>
    <xdr:to>
      <xdr:col>28</xdr:col>
      <xdr:colOff>9526</xdr:colOff>
      <xdr:row>17</xdr:row>
      <xdr:rowOff>133351</xdr:rowOff>
    </xdr:to>
    <xdr:pic>
      <xdr:nvPicPr>
        <xdr:cNvPr id="11" name="Picture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 y="381001"/>
          <a:ext cx="13925550" cy="2990850"/>
        </a:xfrm>
        <a:prstGeom prst="rect">
          <a:avLst/>
        </a:prstGeom>
      </xdr:spPr>
    </xdr:pic>
    <xdr:clientData/>
  </xdr:twoCellAnchor>
  <xdr:twoCellAnchor>
    <xdr:from>
      <xdr:col>9</xdr:col>
      <xdr:colOff>504824</xdr:colOff>
      <xdr:row>78</xdr:row>
      <xdr:rowOff>190499</xdr:rowOff>
    </xdr:from>
    <xdr:to>
      <xdr:col>17</xdr:col>
      <xdr:colOff>466725</xdr:colOff>
      <xdr:row>85</xdr:row>
      <xdr:rowOff>9525</xdr:rowOff>
    </xdr:to>
    <xdr:sp macro="" textlink="">
      <xdr:nvSpPr>
        <xdr:cNvPr id="13" name="Rectangle 12">
          <a:hlinkClick xmlns:r="http://schemas.openxmlformats.org/officeDocument/2006/relationships" r:id="rId4"/>
        </xdr:cNvPr>
        <xdr:cNvSpPr/>
      </xdr:nvSpPr>
      <xdr:spPr>
        <a:xfrm>
          <a:off x="4895849" y="15373349"/>
          <a:ext cx="4076701" cy="1162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51</xdr:row>
          <xdr:rowOff>180975</xdr:rowOff>
        </xdr:from>
        <xdr:to>
          <xdr:col>10</xdr:col>
          <xdr:colOff>381000</xdr:colOff>
          <xdr:row>53</xdr:row>
          <xdr:rowOff>38100</xdr:rowOff>
        </xdr:to>
        <xdr:sp macro="" textlink="">
          <xdr:nvSpPr>
            <xdr:cNvPr id="357384" name="Check Box 8" hidden="1">
              <a:extLst>
                <a:ext uri="{63B3BB69-23CF-44E3-9099-C40C66FF867C}">
                  <a14:compatExt spid="_x0000_s357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9525</xdr:rowOff>
        </xdr:from>
        <xdr:to>
          <xdr:col>10</xdr:col>
          <xdr:colOff>390525</xdr:colOff>
          <xdr:row>56</xdr:row>
          <xdr:rowOff>28575</xdr:rowOff>
        </xdr:to>
        <xdr:sp macro="" textlink="">
          <xdr:nvSpPr>
            <xdr:cNvPr id="357385" name="Check Box 9" hidden="1">
              <a:extLst>
                <a:ext uri="{63B3BB69-23CF-44E3-9099-C40C66FF867C}">
                  <a14:compatExt spid="_x0000_s357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180975</xdr:rowOff>
        </xdr:from>
        <xdr:to>
          <xdr:col>10</xdr:col>
          <xdr:colOff>476250</xdr:colOff>
          <xdr:row>27</xdr:row>
          <xdr:rowOff>9525</xdr:rowOff>
        </xdr:to>
        <xdr:sp macro="" textlink="">
          <xdr:nvSpPr>
            <xdr:cNvPr id="357386" name="Check Box 10" hidden="1">
              <a:extLst>
                <a:ext uri="{63B3BB69-23CF-44E3-9099-C40C66FF867C}">
                  <a14:compatExt spid="_x0000_s357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180975</xdr:rowOff>
        </xdr:from>
        <xdr:to>
          <xdr:col>10</xdr:col>
          <xdr:colOff>419100</xdr:colOff>
          <xdr:row>29</xdr:row>
          <xdr:rowOff>76200</xdr:rowOff>
        </xdr:to>
        <xdr:sp macro="" textlink="">
          <xdr:nvSpPr>
            <xdr:cNvPr id="357387" name="Check Box 11" hidden="1">
              <a:extLst>
                <a:ext uri="{63B3BB69-23CF-44E3-9099-C40C66FF867C}">
                  <a14:compatExt spid="_x0000_s357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180975</xdr:rowOff>
        </xdr:from>
        <xdr:to>
          <xdr:col>10</xdr:col>
          <xdr:colOff>400050</xdr:colOff>
          <xdr:row>31</xdr:row>
          <xdr:rowOff>85725</xdr:rowOff>
        </xdr:to>
        <xdr:sp macro="" textlink="">
          <xdr:nvSpPr>
            <xdr:cNvPr id="357388" name="Check Box 12" hidden="1">
              <a:extLst>
                <a:ext uri="{63B3BB69-23CF-44E3-9099-C40C66FF867C}">
                  <a14:compatExt spid="_x0000_s357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180975</xdr:rowOff>
        </xdr:from>
        <xdr:to>
          <xdr:col>10</xdr:col>
          <xdr:colOff>447675</xdr:colOff>
          <xdr:row>33</xdr:row>
          <xdr:rowOff>57150</xdr:rowOff>
        </xdr:to>
        <xdr:sp macro="" textlink="">
          <xdr:nvSpPr>
            <xdr:cNvPr id="357389" name="Check Box 13" hidden="1">
              <a:extLst>
                <a:ext uri="{63B3BB69-23CF-44E3-9099-C40C66FF867C}">
                  <a14:compatExt spid="_x0000_s357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447675</xdr:colOff>
      <xdr:row>37</xdr:row>
      <xdr:rowOff>19050</xdr:rowOff>
    </xdr:from>
    <xdr:to>
      <xdr:col>2</xdr:col>
      <xdr:colOff>314325</xdr:colOff>
      <xdr:row>38</xdr:row>
      <xdr:rowOff>9525</xdr:rowOff>
    </xdr:to>
    <xdr:sp macro="" textlink="">
      <xdr:nvSpPr>
        <xdr:cNvPr id="19" name="Rectangle 18">
          <a:hlinkClick xmlns:r="http://schemas.openxmlformats.org/officeDocument/2006/relationships" r:id="rId6"/>
        </xdr:cNvPr>
        <xdr:cNvSpPr/>
      </xdr:nvSpPr>
      <xdr:spPr>
        <a:xfrm>
          <a:off x="723900" y="71437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52</xdr:row>
          <xdr:rowOff>85725</xdr:rowOff>
        </xdr:from>
        <xdr:to>
          <xdr:col>1</xdr:col>
          <xdr:colOff>438150</xdr:colOff>
          <xdr:row>53</xdr:row>
          <xdr:rowOff>114300</xdr:rowOff>
        </xdr:to>
        <xdr:sp macro="" textlink="">
          <xdr:nvSpPr>
            <xdr:cNvPr id="357390" name="Check Box 14" hidden="1">
              <a:extLst>
                <a:ext uri="{63B3BB69-23CF-44E3-9099-C40C66FF867C}">
                  <a14:compatExt spid="_x0000_s357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19050</xdr:colOff>
      <xdr:row>31</xdr:row>
      <xdr:rowOff>9525</xdr:rowOff>
    </xdr:from>
    <xdr:to>
      <xdr:col>4</xdr:col>
      <xdr:colOff>76200</xdr:colOff>
      <xdr:row>31</xdr:row>
      <xdr:rowOff>171450</xdr:rowOff>
    </xdr:to>
    <xdr:sp macro="" textlink="">
      <xdr:nvSpPr>
        <xdr:cNvPr id="21" name="Rectangle 20">
          <a:hlinkClick xmlns:r="http://schemas.openxmlformats.org/officeDocument/2006/relationships" r:id="rId7"/>
        </xdr:cNvPr>
        <xdr:cNvSpPr/>
      </xdr:nvSpPr>
      <xdr:spPr>
        <a:xfrm>
          <a:off x="809625" y="5934075"/>
          <a:ext cx="10858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123825</xdr:colOff>
      <xdr:row>37</xdr:row>
      <xdr:rowOff>0</xdr:rowOff>
    </xdr:from>
    <xdr:to>
      <xdr:col>11</xdr:col>
      <xdr:colOff>504825</xdr:colOff>
      <xdr:row>37</xdr:row>
      <xdr:rowOff>180975</xdr:rowOff>
    </xdr:to>
    <xdr:sp macro="" textlink="">
      <xdr:nvSpPr>
        <xdr:cNvPr id="22" name="Rectangle 21">
          <a:hlinkClick xmlns:r="http://schemas.openxmlformats.org/officeDocument/2006/relationships" r:id="rId8"/>
        </xdr:cNvPr>
        <xdr:cNvSpPr/>
      </xdr:nvSpPr>
      <xdr:spPr>
        <a:xfrm>
          <a:off x="5543550" y="712470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47625</xdr:colOff>
      <xdr:row>36</xdr:row>
      <xdr:rowOff>190500</xdr:rowOff>
    </xdr:from>
    <xdr:to>
      <xdr:col>20</xdr:col>
      <xdr:colOff>428625</xdr:colOff>
      <xdr:row>37</xdr:row>
      <xdr:rowOff>171450</xdr:rowOff>
    </xdr:to>
    <xdr:sp macro="" textlink="">
      <xdr:nvSpPr>
        <xdr:cNvPr id="23" name="Rectangle 22">
          <a:hlinkClick xmlns:r="http://schemas.openxmlformats.org/officeDocument/2006/relationships" r:id="rId9"/>
        </xdr:cNvPr>
        <xdr:cNvSpPr/>
      </xdr:nvSpPr>
      <xdr:spPr>
        <a:xfrm>
          <a:off x="10096500" y="71151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123825</xdr:colOff>
      <xdr:row>67</xdr:row>
      <xdr:rowOff>0</xdr:rowOff>
    </xdr:from>
    <xdr:to>
      <xdr:col>20</xdr:col>
      <xdr:colOff>504825</xdr:colOff>
      <xdr:row>67</xdr:row>
      <xdr:rowOff>180975</xdr:rowOff>
    </xdr:to>
    <xdr:sp macro="" textlink="">
      <xdr:nvSpPr>
        <xdr:cNvPr id="24" name="Rectangle 23">
          <a:hlinkClick xmlns:r="http://schemas.openxmlformats.org/officeDocument/2006/relationships" r:id="rId10"/>
        </xdr:cNvPr>
        <xdr:cNvSpPr/>
      </xdr:nvSpPr>
      <xdr:spPr>
        <a:xfrm>
          <a:off x="10172700" y="130873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85725</xdr:colOff>
      <xdr:row>67</xdr:row>
      <xdr:rowOff>9525</xdr:rowOff>
    </xdr:from>
    <xdr:to>
      <xdr:col>2</xdr:col>
      <xdr:colOff>466725</xdr:colOff>
      <xdr:row>68</xdr:row>
      <xdr:rowOff>0</xdr:rowOff>
    </xdr:to>
    <xdr:sp macro="" textlink="">
      <xdr:nvSpPr>
        <xdr:cNvPr id="25" name="Rectangle 24">
          <a:hlinkClick xmlns:r="http://schemas.openxmlformats.org/officeDocument/2006/relationships" r:id="rId11"/>
        </xdr:cNvPr>
        <xdr:cNvSpPr/>
      </xdr:nvSpPr>
      <xdr:spPr>
        <a:xfrm>
          <a:off x="876300" y="130968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32</xdr:row>
      <xdr:rowOff>9525</xdr:rowOff>
    </xdr:from>
    <xdr:to>
      <xdr:col>4</xdr:col>
      <xdr:colOff>171450</xdr:colOff>
      <xdr:row>32</xdr:row>
      <xdr:rowOff>171450</xdr:rowOff>
    </xdr:to>
    <xdr:sp macro="" textlink="">
      <xdr:nvSpPr>
        <xdr:cNvPr id="26" name="Rectangle 25">
          <a:hlinkClick xmlns:r="http://schemas.openxmlformats.org/officeDocument/2006/relationships" r:id="rId12"/>
        </xdr:cNvPr>
        <xdr:cNvSpPr/>
      </xdr:nvSpPr>
      <xdr:spPr>
        <a:xfrm>
          <a:off x="809625" y="6134100"/>
          <a:ext cx="1181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33</xdr:row>
      <xdr:rowOff>9525</xdr:rowOff>
    </xdr:from>
    <xdr:to>
      <xdr:col>4</xdr:col>
      <xdr:colOff>161925</xdr:colOff>
      <xdr:row>33</xdr:row>
      <xdr:rowOff>161925</xdr:rowOff>
    </xdr:to>
    <xdr:sp macro="" textlink="">
      <xdr:nvSpPr>
        <xdr:cNvPr id="27" name="Rectangle 26">
          <a:hlinkClick xmlns:r="http://schemas.openxmlformats.org/officeDocument/2006/relationships" r:id="rId13"/>
        </xdr:cNvPr>
        <xdr:cNvSpPr/>
      </xdr:nvSpPr>
      <xdr:spPr>
        <a:xfrm>
          <a:off x="819150" y="6324600"/>
          <a:ext cx="11620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34</xdr:row>
      <xdr:rowOff>19050</xdr:rowOff>
    </xdr:from>
    <xdr:to>
      <xdr:col>3</xdr:col>
      <xdr:colOff>504825</xdr:colOff>
      <xdr:row>34</xdr:row>
      <xdr:rowOff>161925</xdr:rowOff>
    </xdr:to>
    <xdr:sp macro="" textlink="">
      <xdr:nvSpPr>
        <xdr:cNvPr id="28" name="Rectangle 27">
          <a:hlinkClick xmlns:r="http://schemas.openxmlformats.org/officeDocument/2006/relationships" r:id="rId14"/>
        </xdr:cNvPr>
        <xdr:cNvSpPr/>
      </xdr:nvSpPr>
      <xdr:spPr>
        <a:xfrm>
          <a:off x="809625" y="6524625"/>
          <a:ext cx="10001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35</xdr:row>
      <xdr:rowOff>47625</xdr:rowOff>
    </xdr:from>
    <xdr:to>
      <xdr:col>4</xdr:col>
      <xdr:colOff>152400</xdr:colOff>
      <xdr:row>36</xdr:row>
      <xdr:rowOff>0</xdr:rowOff>
    </xdr:to>
    <xdr:sp macro="" textlink="">
      <xdr:nvSpPr>
        <xdr:cNvPr id="29" name="Rectangle 28">
          <a:hlinkClick xmlns:r="http://schemas.openxmlformats.org/officeDocument/2006/relationships" r:id="rId15"/>
        </xdr:cNvPr>
        <xdr:cNvSpPr/>
      </xdr:nvSpPr>
      <xdr:spPr>
        <a:xfrm>
          <a:off x="828675" y="6753225"/>
          <a:ext cx="11430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75</xdr:row>
          <xdr:rowOff>9525</xdr:rowOff>
        </xdr:from>
        <xdr:to>
          <xdr:col>10</xdr:col>
          <xdr:colOff>457200</xdr:colOff>
          <xdr:row>76</xdr:row>
          <xdr:rowOff>0</xdr:rowOff>
        </xdr:to>
        <xdr:sp macro="" textlink="">
          <xdr:nvSpPr>
            <xdr:cNvPr id="357391" name="Check Box 15" hidden="1">
              <a:extLst>
                <a:ext uri="{63B3BB69-23CF-44E3-9099-C40C66FF867C}">
                  <a14:compatExt spid="_x0000_s357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114300</xdr:rowOff>
        </xdr:from>
        <xdr:to>
          <xdr:col>19</xdr:col>
          <xdr:colOff>428625</xdr:colOff>
          <xdr:row>27</xdr:row>
          <xdr:rowOff>123825</xdr:rowOff>
        </xdr:to>
        <xdr:sp macro="" textlink="">
          <xdr:nvSpPr>
            <xdr:cNvPr id="357392" name="Check Box 16" hidden="1">
              <a:extLst>
                <a:ext uri="{63B3BB69-23CF-44E3-9099-C40C66FF867C}">
                  <a14:compatExt spid="_x0000_s357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1</xdr:row>
      <xdr:rowOff>104775</xdr:rowOff>
    </xdr:from>
    <xdr:to>
      <xdr:col>10</xdr:col>
      <xdr:colOff>28575</xdr:colOff>
      <xdr:row>4</xdr:row>
      <xdr:rowOff>142875</xdr:rowOff>
    </xdr:to>
    <xdr:sp macro="" textlink="">
      <xdr:nvSpPr>
        <xdr:cNvPr id="2" name="TextBox 1"/>
        <xdr:cNvSpPr txBox="1"/>
      </xdr:nvSpPr>
      <xdr:spPr>
        <a:xfrm>
          <a:off x="0" y="295275"/>
          <a:ext cx="493395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Architectural &amp; engineering</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23811</xdr:colOff>
      <xdr:row>76</xdr:row>
      <xdr:rowOff>5953</xdr:rowOff>
    </xdr:from>
    <xdr:to>
      <xdr:col>10</xdr:col>
      <xdr:colOff>23811</xdr:colOff>
      <xdr:row>79</xdr:row>
      <xdr:rowOff>5952</xdr:rowOff>
    </xdr:to>
    <xdr:sp macro="" textlink="">
      <xdr:nvSpPr>
        <xdr:cNvPr id="2" name="Rectangle 1">
          <a:hlinkClick xmlns:r="http://schemas.openxmlformats.org/officeDocument/2006/relationships" r:id="rId1"/>
        </xdr:cNvPr>
        <xdr:cNvSpPr/>
      </xdr:nvSpPr>
      <xdr:spPr>
        <a:xfrm>
          <a:off x="1869280" y="14644687"/>
          <a:ext cx="3250406" cy="4822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845344</xdr:colOff>
      <xdr:row>4</xdr:row>
      <xdr:rowOff>41672</xdr:rowOff>
    </xdr:from>
    <xdr:to>
      <xdr:col>11</xdr:col>
      <xdr:colOff>107156</xdr:colOff>
      <xdr:row>4</xdr:row>
      <xdr:rowOff>172641</xdr:rowOff>
    </xdr:to>
    <xdr:sp macro="" textlink="">
      <xdr:nvSpPr>
        <xdr:cNvPr id="3" name="Rectangle 2">
          <a:hlinkClick xmlns:r="http://schemas.openxmlformats.org/officeDocument/2006/relationships" r:id="rId2"/>
        </xdr:cNvPr>
        <xdr:cNvSpPr/>
      </xdr:nvSpPr>
      <xdr:spPr>
        <a:xfrm>
          <a:off x="3577828" y="994172"/>
          <a:ext cx="2184797" cy="1309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511969</xdr:colOff>
      <xdr:row>35</xdr:row>
      <xdr:rowOff>35719</xdr:rowOff>
    </xdr:from>
    <xdr:to>
      <xdr:col>8</xdr:col>
      <xdr:colOff>309563</xdr:colOff>
      <xdr:row>35</xdr:row>
      <xdr:rowOff>154781</xdr:rowOff>
    </xdr:to>
    <xdr:sp macro="" textlink="">
      <xdr:nvSpPr>
        <xdr:cNvPr id="4" name="Rectangle 3">
          <a:hlinkClick xmlns:r="http://schemas.openxmlformats.org/officeDocument/2006/relationships" r:id="rId3"/>
        </xdr:cNvPr>
        <xdr:cNvSpPr/>
      </xdr:nvSpPr>
      <xdr:spPr>
        <a:xfrm>
          <a:off x="4131469" y="11989594"/>
          <a:ext cx="340519"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200025</xdr:colOff>
      <xdr:row>0</xdr:row>
      <xdr:rowOff>0</xdr:rowOff>
    </xdr:from>
    <xdr:to>
      <xdr:col>2</xdr:col>
      <xdr:colOff>323850</xdr:colOff>
      <xdr:row>1</xdr:row>
      <xdr:rowOff>171450</xdr:rowOff>
    </xdr:to>
    <xdr:sp macro="" textlink="">
      <xdr:nvSpPr>
        <xdr:cNvPr id="2" name="Rectangle 1">
          <a:hlinkClick xmlns:r="http://schemas.openxmlformats.org/officeDocument/2006/relationships" r:id="rId1"/>
        </xdr:cNvPr>
        <xdr:cNvSpPr/>
      </xdr:nvSpPr>
      <xdr:spPr>
        <a:xfrm>
          <a:off x="476250" y="0"/>
          <a:ext cx="6381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180975</xdr:colOff>
      <xdr:row>43</xdr:row>
      <xdr:rowOff>0</xdr:rowOff>
    </xdr:from>
    <xdr:to>
      <xdr:col>17</xdr:col>
      <xdr:colOff>57150</xdr:colOff>
      <xdr:row>43</xdr:row>
      <xdr:rowOff>200025</xdr:rowOff>
    </xdr:to>
    <xdr:sp macro="" textlink="">
      <xdr:nvSpPr>
        <xdr:cNvPr id="6" name="Rectangle 5">
          <a:hlinkClick xmlns:r="http://schemas.openxmlformats.org/officeDocument/2006/relationships" r:id="rId2"/>
        </xdr:cNvPr>
        <xdr:cNvSpPr/>
      </xdr:nvSpPr>
      <xdr:spPr>
        <a:xfrm>
          <a:off x="6629400" y="8382000"/>
          <a:ext cx="390525"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180975</xdr:colOff>
      <xdr:row>43</xdr:row>
      <xdr:rowOff>9525</xdr:rowOff>
    </xdr:from>
    <xdr:to>
      <xdr:col>24</xdr:col>
      <xdr:colOff>76200</xdr:colOff>
      <xdr:row>43</xdr:row>
      <xdr:rowOff>190500</xdr:rowOff>
    </xdr:to>
    <xdr:sp macro="" textlink="">
      <xdr:nvSpPr>
        <xdr:cNvPr id="7" name="Rectangle 6">
          <a:hlinkClick xmlns:r="http://schemas.openxmlformats.org/officeDocument/2006/relationships" r:id="rId3"/>
        </xdr:cNvPr>
        <xdr:cNvSpPr/>
      </xdr:nvSpPr>
      <xdr:spPr>
        <a:xfrm>
          <a:off x="9201150" y="83915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190500</xdr:colOff>
      <xdr:row>43</xdr:row>
      <xdr:rowOff>9525</xdr:rowOff>
    </xdr:from>
    <xdr:to>
      <xdr:col>23</xdr:col>
      <xdr:colOff>57150</xdr:colOff>
      <xdr:row>43</xdr:row>
      <xdr:rowOff>200025</xdr:rowOff>
    </xdr:to>
    <xdr:sp macro="" textlink="">
      <xdr:nvSpPr>
        <xdr:cNvPr id="8" name="Rectangle 7">
          <a:hlinkClick xmlns:r="http://schemas.openxmlformats.org/officeDocument/2006/relationships" r:id="rId4"/>
        </xdr:cNvPr>
        <xdr:cNvSpPr/>
      </xdr:nvSpPr>
      <xdr:spPr>
        <a:xfrm>
          <a:off x="11782425" y="8391525"/>
          <a:ext cx="3810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504825</xdr:colOff>
      <xdr:row>0</xdr:row>
      <xdr:rowOff>0</xdr:rowOff>
    </xdr:from>
    <xdr:to>
      <xdr:col>11</xdr:col>
      <xdr:colOff>466725</xdr:colOff>
      <xdr:row>1</xdr:row>
      <xdr:rowOff>180975</xdr:rowOff>
    </xdr:to>
    <xdr:sp macro="" textlink="">
      <xdr:nvSpPr>
        <xdr:cNvPr id="12" name="Rectangle 11">
          <a:hlinkClick xmlns:r="http://schemas.openxmlformats.org/officeDocument/2006/relationships" r:id="rId5"/>
        </xdr:cNvPr>
        <xdr:cNvSpPr/>
      </xdr:nvSpPr>
      <xdr:spPr>
        <a:xfrm>
          <a:off x="1809750" y="0"/>
          <a:ext cx="40767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0</xdr:colOff>
      <xdr:row>21</xdr:row>
      <xdr:rowOff>190499</xdr:rowOff>
    </xdr:from>
    <xdr:to>
      <xdr:col>11</xdr:col>
      <xdr:colOff>9524</xdr:colOff>
      <xdr:row>45</xdr:row>
      <xdr:rowOff>171449</xdr:rowOff>
    </xdr:to>
    <xdr:pic>
      <xdr:nvPicPr>
        <xdr:cNvPr id="15" name="Picture 14" descr="architectural design, architecture, blueprint"/>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790575" y="4333874"/>
          <a:ext cx="4638674"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504825</xdr:colOff>
      <xdr:row>19</xdr:row>
      <xdr:rowOff>0</xdr:rowOff>
    </xdr:from>
    <xdr:to>
      <xdr:col>19</xdr:col>
      <xdr:colOff>0</xdr:colOff>
      <xdr:row>21</xdr:row>
      <xdr:rowOff>180975</xdr:rowOff>
    </xdr:to>
    <xdr:sp macro="" textlink="">
      <xdr:nvSpPr>
        <xdr:cNvPr id="17" name="Rectangle 16">
          <a:hlinkClick xmlns:r="http://schemas.openxmlformats.org/officeDocument/2006/relationships" r:id="rId7"/>
        </xdr:cNvPr>
        <xdr:cNvSpPr/>
      </xdr:nvSpPr>
      <xdr:spPr>
        <a:xfrm>
          <a:off x="6438900" y="3810000"/>
          <a:ext cx="3095625"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19050</xdr:colOff>
      <xdr:row>2</xdr:row>
      <xdr:rowOff>1</xdr:rowOff>
    </xdr:from>
    <xdr:to>
      <xdr:col>28</xdr:col>
      <xdr:colOff>9525</xdr:colOff>
      <xdr:row>17</xdr:row>
      <xdr:rowOff>76201</xdr:rowOff>
    </xdr:to>
    <xdr:pic>
      <xdr:nvPicPr>
        <xdr:cNvPr id="19" name="Picture 1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 y="381001"/>
          <a:ext cx="13916025" cy="2933700"/>
        </a:xfrm>
        <a:prstGeom prst="rect">
          <a:avLst/>
        </a:prstGeom>
      </xdr:spPr>
    </xdr:pic>
    <xdr:clientData/>
  </xdr:twoCellAnchor>
  <xdr:twoCellAnchor>
    <xdr:from>
      <xdr:col>20</xdr:col>
      <xdr:colOff>0</xdr:colOff>
      <xdr:row>19</xdr:row>
      <xdr:rowOff>0</xdr:rowOff>
    </xdr:from>
    <xdr:to>
      <xdr:col>26</xdr:col>
      <xdr:colOff>9525</xdr:colOff>
      <xdr:row>21</xdr:row>
      <xdr:rowOff>180975</xdr:rowOff>
    </xdr:to>
    <xdr:sp macro="" textlink="">
      <xdr:nvSpPr>
        <xdr:cNvPr id="20" name="Rectangle 19">
          <a:hlinkClick xmlns:r="http://schemas.openxmlformats.org/officeDocument/2006/relationships" r:id="rId9"/>
        </xdr:cNvPr>
        <xdr:cNvSpPr/>
      </xdr:nvSpPr>
      <xdr:spPr>
        <a:xfrm>
          <a:off x="10048875" y="3800475"/>
          <a:ext cx="309562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5953</xdr:colOff>
      <xdr:row>6</xdr:row>
      <xdr:rowOff>184547</xdr:rowOff>
    </xdr:from>
    <xdr:to>
      <xdr:col>2</xdr:col>
      <xdr:colOff>369094</xdr:colOff>
      <xdr:row>7</xdr:row>
      <xdr:rowOff>184547</xdr:rowOff>
    </xdr:to>
    <xdr:sp macro="" textlink="">
      <xdr:nvSpPr>
        <xdr:cNvPr id="2" name="Rectangle 1">
          <a:hlinkClick xmlns:r="http://schemas.openxmlformats.org/officeDocument/2006/relationships" r:id="rId1"/>
        </xdr:cNvPr>
        <xdr:cNvSpPr/>
      </xdr:nvSpPr>
      <xdr:spPr>
        <a:xfrm>
          <a:off x="196453" y="1518047"/>
          <a:ext cx="696516"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29766</xdr:colOff>
      <xdr:row>8</xdr:row>
      <xdr:rowOff>47625</xdr:rowOff>
    </xdr:from>
    <xdr:to>
      <xdr:col>2</xdr:col>
      <xdr:colOff>59531</xdr:colOff>
      <xdr:row>9</xdr:row>
      <xdr:rowOff>5953</xdr:rowOff>
    </xdr:to>
    <xdr:sp macro="" textlink="">
      <xdr:nvSpPr>
        <xdr:cNvPr id="3" name="Rectangle 2">
          <a:hlinkClick xmlns:r="http://schemas.openxmlformats.org/officeDocument/2006/relationships" r:id="rId2"/>
        </xdr:cNvPr>
        <xdr:cNvSpPr/>
      </xdr:nvSpPr>
      <xdr:spPr>
        <a:xfrm>
          <a:off x="220266" y="1762125"/>
          <a:ext cx="363140" cy="1488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184547</xdr:colOff>
      <xdr:row>9</xdr:row>
      <xdr:rowOff>29766</xdr:rowOff>
    </xdr:from>
    <xdr:to>
      <xdr:col>4</xdr:col>
      <xdr:colOff>160734</xdr:colOff>
      <xdr:row>10</xdr:row>
      <xdr:rowOff>5953</xdr:rowOff>
    </xdr:to>
    <xdr:sp macro="" textlink="">
      <xdr:nvSpPr>
        <xdr:cNvPr id="4" name="Rectangle 3">
          <a:hlinkClick xmlns:r="http://schemas.openxmlformats.org/officeDocument/2006/relationships" r:id="rId3"/>
        </xdr:cNvPr>
        <xdr:cNvSpPr/>
      </xdr:nvSpPr>
      <xdr:spPr>
        <a:xfrm>
          <a:off x="184547" y="1934766"/>
          <a:ext cx="1488281" cy="166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17859</xdr:colOff>
      <xdr:row>10</xdr:row>
      <xdr:rowOff>23812</xdr:rowOff>
    </xdr:from>
    <xdr:to>
      <xdr:col>2</xdr:col>
      <xdr:colOff>553640</xdr:colOff>
      <xdr:row>11</xdr:row>
      <xdr:rowOff>11906</xdr:rowOff>
    </xdr:to>
    <xdr:sp macro="" textlink="">
      <xdr:nvSpPr>
        <xdr:cNvPr id="5" name="Rectangle 4">
          <a:hlinkClick xmlns:r="http://schemas.openxmlformats.org/officeDocument/2006/relationships" r:id="rId4"/>
        </xdr:cNvPr>
        <xdr:cNvSpPr/>
      </xdr:nvSpPr>
      <xdr:spPr>
        <a:xfrm>
          <a:off x="208359" y="2119312"/>
          <a:ext cx="869156" cy="1785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200026</xdr:colOff>
      <xdr:row>0</xdr:row>
      <xdr:rowOff>0</xdr:rowOff>
    </xdr:from>
    <xdr:to>
      <xdr:col>2</xdr:col>
      <xdr:colOff>333376</xdr:colOff>
      <xdr:row>1</xdr:row>
      <xdr:rowOff>171450</xdr:rowOff>
    </xdr:to>
    <xdr:sp macro="" textlink="">
      <xdr:nvSpPr>
        <xdr:cNvPr id="2" name="Rectangle 1">
          <a:hlinkClick xmlns:r="http://schemas.openxmlformats.org/officeDocument/2006/relationships" r:id="rId1"/>
        </xdr:cNvPr>
        <xdr:cNvSpPr/>
      </xdr:nvSpPr>
      <xdr:spPr>
        <a:xfrm>
          <a:off x="476251" y="0"/>
          <a:ext cx="6477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504824</xdr:colOff>
      <xdr:row>0</xdr:row>
      <xdr:rowOff>0</xdr:rowOff>
    </xdr:from>
    <xdr:to>
      <xdr:col>8</xdr:col>
      <xdr:colOff>9525</xdr:colOff>
      <xdr:row>1</xdr:row>
      <xdr:rowOff>171450</xdr:rowOff>
    </xdr:to>
    <xdr:sp macro="" textlink="">
      <xdr:nvSpPr>
        <xdr:cNvPr id="3" name="Rectangle 2">
          <a:hlinkClick xmlns:r="http://schemas.openxmlformats.org/officeDocument/2006/relationships" r:id="rId2"/>
        </xdr:cNvPr>
        <xdr:cNvSpPr/>
      </xdr:nvSpPr>
      <xdr:spPr>
        <a:xfrm>
          <a:off x="1809749"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19</xdr:row>
      <xdr:rowOff>171450</xdr:rowOff>
    </xdr:from>
    <xdr:to>
      <xdr:col>6</xdr:col>
      <xdr:colOff>9525</xdr:colOff>
      <xdr:row>22</xdr:row>
      <xdr:rowOff>171450</xdr:rowOff>
    </xdr:to>
    <xdr:sp macro="" textlink="">
      <xdr:nvSpPr>
        <xdr:cNvPr id="7" name="Rectangle 6">
          <a:hlinkClick xmlns:r="http://schemas.openxmlformats.org/officeDocument/2006/relationships" r:id="rId3"/>
        </xdr:cNvPr>
        <xdr:cNvSpPr/>
      </xdr:nvSpPr>
      <xdr:spPr>
        <a:xfrm>
          <a:off x="5953125" y="3790950"/>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504825</xdr:colOff>
      <xdr:row>20</xdr:row>
      <xdr:rowOff>0</xdr:rowOff>
    </xdr:from>
    <xdr:to>
      <xdr:col>10</xdr:col>
      <xdr:colOff>504825</xdr:colOff>
      <xdr:row>22</xdr:row>
      <xdr:rowOff>180975</xdr:rowOff>
    </xdr:to>
    <xdr:sp macro="" textlink="">
      <xdr:nvSpPr>
        <xdr:cNvPr id="8" name="Rectangle 7">
          <a:hlinkClick xmlns:r="http://schemas.openxmlformats.org/officeDocument/2006/relationships" r:id="rId4"/>
        </xdr:cNvPr>
        <xdr:cNvSpPr/>
      </xdr:nvSpPr>
      <xdr:spPr>
        <a:xfrm>
          <a:off x="4381500" y="3810000"/>
          <a:ext cx="205740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9525</xdr:colOff>
      <xdr:row>19</xdr:row>
      <xdr:rowOff>171450</xdr:rowOff>
    </xdr:from>
    <xdr:to>
      <xdr:col>20</xdr:col>
      <xdr:colOff>504825</xdr:colOff>
      <xdr:row>22</xdr:row>
      <xdr:rowOff>180975</xdr:rowOff>
    </xdr:to>
    <xdr:sp macro="" textlink="">
      <xdr:nvSpPr>
        <xdr:cNvPr id="9" name="Rectangle 8">
          <a:hlinkClick xmlns:r="http://schemas.openxmlformats.org/officeDocument/2006/relationships" r:id="rId5"/>
        </xdr:cNvPr>
        <xdr:cNvSpPr/>
      </xdr:nvSpPr>
      <xdr:spPr>
        <a:xfrm>
          <a:off x="11087100" y="3790950"/>
          <a:ext cx="20383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28575</xdr:colOff>
      <xdr:row>0</xdr:row>
      <xdr:rowOff>0</xdr:rowOff>
    </xdr:from>
    <xdr:to>
      <xdr:col>18</xdr:col>
      <xdr:colOff>38100</xdr:colOff>
      <xdr:row>1</xdr:row>
      <xdr:rowOff>171450</xdr:rowOff>
    </xdr:to>
    <xdr:sp macro="" textlink="">
      <xdr:nvSpPr>
        <xdr:cNvPr id="10" name="Rectangle 9">
          <a:hlinkClick xmlns:r="http://schemas.openxmlformats.org/officeDocument/2006/relationships" r:id="rId6"/>
        </xdr:cNvPr>
        <xdr:cNvSpPr/>
      </xdr:nvSpPr>
      <xdr:spPr>
        <a:xfrm>
          <a:off x="750570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180975</xdr:colOff>
      <xdr:row>43</xdr:row>
      <xdr:rowOff>0</xdr:rowOff>
    </xdr:from>
    <xdr:to>
      <xdr:col>4</xdr:col>
      <xdr:colOff>57150</xdr:colOff>
      <xdr:row>43</xdr:row>
      <xdr:rowOff>200025</xdr:rowOff>
    </xdr:to>
    <xdr:sp macro="" textlink="">
      <xdr:nvSpPr>
        <xdr:cNvPr id="11" name="Rectangle 10">
          <a:hlinkClick xmlns:r="http://schemas.openxmlformats.org/officeDocument/2006/relationships" r:id="rId7"/>
        </xdr:cNvPr>
        <xdr:cNvSpPr/>
      </xdr:nvSpPr>
      <xdr:spPr>
        <a:xfrm>
          <a:off x="6629400" y="8191500"/>
          <a:ext cx="39052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180975</xdr:colOff>
      <xdr:row>43</xdr:row>
      <xdr:rowOff>9525</xdr:rowOff>
    </xdr:from>
    <xdr:to>
      <xdr:col>9</xdr:col>
      <xdr:colOff>76200</xdr:colOff>
      <xdr:row>43</xdr:row>
      <xdr:rowOff>190500</xdr:rowOff>
    </xdr:to>
    <xdr:sp macro="" textlink="">
      <xdr:nvSpPr>
        <xdr:cNvPr id="12" name="Rectangle 11">
          <a:hlinkClick xmlns:r="http://schemas.openxmlformats.org/officeDocument/2006/relationships" r:id="rId8"/>
        </xdr:cNvPr>
        <xdr:cNvSpPr/>
      </xdr:nvSpPr>
      <xdr:spPr>
        <a:xfrm>
          <a:off x="9201150" y="82010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190500</xdr:colOff>
      <xdr:row>43</xdr:row>
      <xdr:rowOff>9525</xdr:rowOff>
    </xdr:from>
    <xdr:to>
      <xdr:col>19</xdr:col>
      <xdr:colOff>57150</xdr:colOff>
      <xdr:row>43</xdr:row>
      <xdr:rowOff>200025</xdr:rowOff>
    </xdr:to>
    <xdr:sp macro="" textlink="">
      <xdr:nvSpPr>
        <xdr:cNvPr id="13" name="Rectangle 12">
          <a:hlinkClick xmlns:r="http://schemas.openxmlformats.org/officeDocument/2006/relationships" r:id="rId9"/>
        </xdr:cNvPr>
        <xdr:cNvSpPr/>
      </xdr:nvSpPr>
      <xdr:spPr>
        <a:xfrm>
          <a:off x="11782425" y="820102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9525</xdr:colOff>
      <xdr:row>19</xdr:row>
      <xdr:rowOff>171451</xdr:rowOff>
    </xdr:from>
    <xdr:to>
      <xdr:col>15</xdr:col>
      <xdr:colOff>504825</xdr:colOff>
      <xdr:row>22</xdr:row>
      <xdr:rowOff>152401</xdr:rowOff>
    </xdr:to>
    <xdr:sp macro="" textlink="">
      <xdr:nvSpPr>
        <xdr:cNvPr id="18" name="Rectangle 17">
          <a:hlinkClick xmlns:r="http://schemas.openxmlformats.org/officeDocument/2006/relationships" r:id="rId10"/>
        </xdr:cNvPr>
        <xdr:cNvSpPr/>
      </xdr:nvSpPr>
      <xdr:spPr>
        <a:xfrm>
          <a:off x="7486650" y="3790951"/>
          <a:ext cx="2038350"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190500</xdr:colOff>
      <xdr:row>43</xdr:row>
      <xdr:rowOff>0</xdr:rowOff>
    </xdr:from>
    <xdr:to>
      <xdr:col>14</xdr:col>
      <xdr:colOff>66675</xdr:colOff>
      <xdr:row>43</xdr:row>
      <xdr:rowOff>171450</xdr:rowOff>
    </xdr:to>
    <xdr:sp macro="" textlink="">
      <xdr:nvSpPr>
        <xdr:cNvPr id="22" name="Rectangle 21">
          <a:hlinkClick xmlns:r="http://schemas.openxmlformats.org/officeDocument/2006/relationships" r:id="rId11"/>
        </xdr:cNvPr>
        <xdr:cNvSpPr/>
      </xdr:nvSpPr>
      <xdr:spPr>
        <a:xfrm>
          <a:off x="8181975" y="8191500"/>
          <a:ext cx="3905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504825</xdr:colOff>
      <xdr:row>0</xdr:row>
      <xdr:rowOff>0</xdr:rowOff>
    </xdr:from>
    <xdr:to>
      <xdr:col>13</xdr:col>
      <xdr:colOff>485775</xdr:colOff>
      <xdr:row>2</xdr:row>
      <xdr:rowOff>0</xdr:rowOff>
    </xdr:to>
    <xdr:sp macro="" textlink="">
      <xdr:nvSpPr>
        <xdr:cNvPr id="23" name="Rectangle 22">
          <a:hlinkClick xmlns:r="http://schemas.openxmlformats.org/officeDocument/2006/relationships" r:id="rId12"/>
        </xdr:cNvPr>
        <xdr:cNvSpPr/>
      </xdr:nvSpPr>
      <xdr:spPr>
        <a:xfrm>
          <a:off x="4381500"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0</xdr:colOff>
      <xdr:row>17</xdr:row>
      <xdr:rowOff>114300</xdr:rowOff>
    </xdr:to>
    <xdr:pic>
      <xdr:nvPicPr>
        <xdr:cNvPr id="14" name="Picture 1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525" y="381000"/>
          <a:ext cx="13916025" cy="2971800"/>
        </a:xfrm>
        <a:prstGeom prst="rect">
          <a:avLst/>
        </a:prstGeom>
      </xdr:spPr>
    </xdr:pic>
    <xdr:clientData/>
  </xdr:twoCellAnchor>
  <xdr:twoCellAnchor>
    <xdr:from>
      <xdr:col>23</xdr:col>
      <xdr:colOff>190500</xdr:colOff>
      <xdr:row>43</xdr:row>
      <xdr:rowOff>9525</xdr:rowOff>
    </xdr:from>
    <xdr:to>
      <xdr:col>24</xdr:col>
      <xdr:colOff>57150</xdr:colOff>
      <xdr:row>43</xdr:row>
      <xdr:rowOff>200025</xdr:rowOff>
    </xdr:to>
    <xdr:sp macro="" textlink="">
      <xdr:nvSpPr>
        <xdr:cNvPr id="19" name="Rectangle 18">
          <a:hlinkClick xmlns:r="http://schemas.openxmlformats.org/officeDocument/2006/relationships" r:id="rId14"/>
        </xdr:cNvPr>
        <xdr:cNvSpPr/>
      </xdr:nvSpPr>
      <xdr:spPr>
        <a:xfrm>
          <a:off x="12477750" y="8391525"/>
          <a:ext cx="371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9525</xdr:colOff>
      <xdr:row>19</xdr:row>
      <xdr:rowOff>171450</xdr:rowOff>
    </xdr:from>
    <xdr:to>
      <xdr:col>25</xdr:col>
      <xdr:colOff>495300</xdr:colOff>
      <xdr:row>22</xdr:row>
      <xdr:rowOff>180975</xdr:rowOff>
    </xdr:to>
    <xdr:sp macro="" textlink="">
      <xdr:nvSpPr>
        <xdr:cNvPr id="24" name="Rectangle 23">
          <a:hlinkClick xmlns:r="http://schemas.openxmlformats.org/officeDocument/2006/relationships" r:id="rId15"/>
        </xdr:cNvPr>
        <xdr:cNvSpPr/>
      </xdr:nvSpPr>
      <xdr:spPr>
        <a:xfrm>
          <a:off x="11791950" y="3790950"/>
          <a:ext cx="20002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114300</xdr:rowOff>
    </xdr:from>
    <xdr:to>
      <xdr:col>8</xdr:col>
      <xdr:colOff>66675</xdr:colOff>
      <xdr:row>4</xdr:row>
      <xdr:rowOff>66675</xdr:rowOff>
    </xdr:to>
    <xdr:sp macro="" textlink="">
      <xdr:nvSpPr>
        <xdr:cNvPr id="4" name="TextBox 3"/>
        <xdr:cNvSpPr txBox="1"/>
      </xdr:nvSpPr>
      <xdr:spPr>
        <a:xfrm>
          <a:off x="0" y="304800"/>
          <a:ext cx="39433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Related services</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26</xdr:row>
          <xdr:rowOff>0</xdr:rowOff>
        </xdr:from>
        <xdr:to>
          <xdr:col>2</xdr:col>
          <xdr:colOff>0</xdr:colOff>
          <xdr:row>27</xdr:row>
          <xdr:rowOff>0</xdr:rowOff>
        </xdr:to>
        <xdr:sp macro="" textlink="">
          <xdr:nvSpPr>
            <xdr:cNvPr id="346113" name="Check Box 1" hidden="1">
              <a:extLst>
                <a:ext uri="{63B3BB69-23CF-44E3-9099-C40C66FF867C}">
                  <a14:compatExt spid="_x0000_s346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19050</xdr:colOff>
      <xdr:row>36</xdr:row>
      <xdr:rowOff>47625</xdr:rowOff>
    </xdr:from>
    <xdr:to>
      <xdr:col>27</xdr:col>
      <xdr:colOff>19050</xdr:colOff>
      <xdr:row>41</xdr:row>
      <xdr:rowOff>104775</xdr:rowOff>
    </xdr:to>
    <xdr:sp macro="" textlink="">
      <xdr:nvSpPr>
        <xdr:cNvPr id="8" name="Rectangle 7">
          <a:hlinkClick xmlns:r="http://schemas.openxmlformats.org/officeDocument/2006/relationships" r:id="rId1"/>
        </xdr:cNvPr>
        <xdr:cNvSpPr/>
      </xdr:nvSpPr>
      <xdr:spPr>
        <a:xfrm>
          <a:off x="9553575" y="7381875"/>
          <a:ext cx="4114800" cy="1085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171450</xdr:colOff>
      <xdr:row>0</xdr:row>
      <xdr:rowOff>0</xdr:rowOff>
    </xdr:from>
    <xdr:to>
      <xdr:col>2</xdr:col>
      <xdr:colOff>333375</xdr:colOff>
      <xdr:row>1</xdr:row>
      <xdr:rowOff>171450</xdr:rowOff>
    </xdr:to>
    <xdr:sp macro="" textlink="">
      <xdr:nvSpPr>
        <xdr:cNvPr id="31" name="Rectangle 30">
          <a:hlinkClick xmlns:r="http://schemas.openxmlformats.org/officeDocument/2006/relationships" r:id="rId2"/>
        </xdr:cNvPr>
        <xdr:cNvSpPr/>
      </xdr:nvSpPr>
      <xdr:spPr>
        <a:xfrm>
          <a:off x="447675" y="0"/>
          <a:ext cx="676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495299</xdr:colOff>
      <xdr:row>0</xdr:row>
      <xdr:rowOff>0</xdr:rowOff>
    </xdr:from>
    <xdr:to>
      <xdr:col>8</xdr:col>
      <xdr:colOff>0</xdr:colOff>
      <xdr:row>1</xdr:row>
      <xdr:rowOff>171450</xdr:rowOff>
    </xdr:to>
    <xdr:sp macro="" textlink="">
      <xdr:nvSpPr>
        <xdr:cNvPr id="32" name="Rectangle 31">
          <a:hlinkClick xmlns:r="http://schemas.openxmlformats.org/officeDocument/2006/relationships" r:id="rId3"/>
        </xdr:cNvPr>
        <xdr:cNvSpPr/>
      </xdr:nvSpPr>
      <xdr:spPr>
        <a:xfrm>
          <a:off x="1800224"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9525</xdr:colOff>
      <xdr:row>0</xdr:row>
      <xdr:rowOff>0</xdr:rowOff>
    </xdr:from>
    <xdr:to>
      <xdr:col>18</xdr:col>
      <xdr:colOff>19050</xdr:colOff>
      <xdr:row>1</xdr:row>
      <xdr:rowOff>171450</xdr:rowOff>
    </xdr:to>
    <xdr:sp macro="" textlink="">
      <xdr:nvSpPr>
        <xdr:cNvPr id="33" name="Rectangle 32">
          <a:hlinkClick xmlns:r="http://schemas.openxmlformats.org/officeDocument/2006/relationships" r:id="rId4"/>
        </xdr:cNvPr>
        <xdr:cNvSpPr/>
      </xdr:nvSpPr>
      <xdr:spPr>
        <a:xfrm>
          <a:off x="748665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13</xdr:col>
      <xdr:colOff>495300</xdr:colOff>
      <xdr:row>2</xdr:row>
      <xdr:rowOff>0</xdr:rowOff>
    </xdr:to>
    <xdr:sp macro="" textlink="">
      <xdr:nvSpPr>
        <xdr:cNvPr id="34" name="Rectangle 33">
          <a:hlinkClick xmlns:r="http://schemas.openxmlformats.org/officeDocument/2006/relationships" r:id="rId1"/>
        </xdr:cNvPr>
        <xdr:cNvSpPr/>
      </xdr:nvSpPr>
      <xdr:spPr>
        <a:xfrm>
          <a:off x="4391025"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114300</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 y="381000"/>
          <a:ext cx="13925550" cy="2971800"/>
        </a:xfrm>
        <a:prstGeom prst="rect">
          <a:avLst/>
        </a:prstGeom>
      </xdr:spPr>
    </xdr:pic>
    <xdr:clientData/>
  </xdr:twoCellAnchor>
  <xdr:twoCellAnchor>
    <xdr:from>
      <xdr:col>19</xdr:col>
      <xdr:colOff>457200</xdr:colOff>
      <xdr:row>24</xdr:row>
      <xdr:rowOff>133350</xdr:rowOff>
    </xdr:from>
    <xdr:to>
      <xdr:col>20</xdr:col>
      <xdr:colOff>371475</xdr:colOff>
      <xdr:row>25</xdr:row>
      <xdr:rowOff>76200</xdr:rowOff>
    </xdr:to>
    <xdr:sp macro="" textlink="">
      <xdr:nvSpPr>
        <xdr:cNvPr id="2" name="Rectangle 1">
          <a:hlinkClick xmlns:r="http://schemas.openxmlformats.org/officeDocument/2006/relationships" r:id="rId6"/>
        </xdr:cNvPr>
        <xdr:cNvSpPr/>
      </xdr:nvSpPr>
      <xdr:spPr>
        <a:xfrm>
          <a:off x="9991725" y="4705350"/>
          <a:ext cx="42862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66675</xdr:rowOff>
    </xdr:from>
    <xdr:to>
      <xdr:col>10</xdr:col>
      <xdr:colOff>495300</xdr:colOff>
      <xdr:row>4</xdr:row>
      <xdr:rowOff>171450</xdr:rowOff>
    </xdr:to>
    <xdr:sp macro="" textlink="">
      <xdr:nvSpPr>
        <xdr:cNvPr id="3" name="TextBox 2"/>
        <xdr:cNvSpPr txBox="1"/>
      </xdr:nvSpPr>
      <xdr:spPr>
        <a:xfrm>
          <a:off x="0" y="257175"/>
          <a:ext cx="540067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Related services</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26</xdr:row>
          <xdr:rowOff>209550</xdr:rowOff>
        </xdr:to>
        <xdr:sp macro="" textlink="">
          <xdr:nvSpPr>
            <xdr:cNvPr id="347137" name="Check Box 1" hidden="1">
              <a:extLst>
                <a:ext uri="{63B3BB69-23CF-44E3-9099-C40C66FF867C}">
                  <a14:compatExt spid="_x0000_s347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28</xdr:row>
          <xdr:rowOff>219075</xdr:rowOff>
        </xdr:to>
        <xdr:sp macro="" textlink="">
          <xdr:nvSpPr>
            <xdr:cNvPr id="347138" name="Check Box 2" hidden="1">
              <a:extLst>
                <a:ext uri="{63B3BB69-23CF-44E3-9099-C40C66FF867C}">
                  <a14:compatExt spid="_x0000_s347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190500</xdr:rowOff>
        </xdr:from>
        <xdr:to>
          <xdr:col>2</xdr:col>
          <xdr:colOff>0</xdr:colOff>
          <xdr:row>30</xdr:row>
          <xdr:rowOff>190500</xdr:rowOff>
        </xdr:to>
        <xdr:sp macro="" textlink="">
          <xdr:nvSpPr>
            <xdr:cNvPr id="347139" name="Check Box 3" hidden="1">
              <a:extLst>
                <a:ext uri="{63B3BB69-23CF-44E3-9099-C40C66FF867C}">
                  <a14:compatExt spid="_x0000_s347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19050</xdr:rowOff>
        </xdr:from>
        <xdr:to>
          <xdr:col>10</xdr:col>
          <xdr:colOff>485775</xdr:colOff>
          <xdr:row>27</xdr:row>
          <xdr:rowOff>9525</xdr:rowOff>
        </xdr:to>
        <xdr:sp macro="" textlink="">
          <xdr:nvSpPr>
            <xdr:cNvPr id="347142" name="Check Box 6" hidden="1">
              <a:extLst>
                <a:ext uri="{63B3BB69-23CF-44E3-9099-C40C66FF867C}">
                  <a14:compatExt spid="_x0000_s347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0</xdr:colOff>
      <xdr:row>39</xdr:row>
      <xdr:rowOff>47625</xdr:rowOff>
    </xdr:from>
    <xdr:to>
      <xdr:col>27</xdr:col>
      <xdr:colOff>0</xdr:colOff>
      <xdr:row>44</xdr:row>
      <xdr:rowOff>133350</xdr:rowOff>
    </xdr:to>
    <xdr:sp macro="" textlink="">
      <xdr:nvSpPr>
        <xdr:cNvPr id="13" name="Rectangle 12">
          <a:hlinkClick xmlns:r="http://schemas.openxmlformats.org/officeDocument/2006/relationships" r:id="rId1"/>
        </xdr:cNvPr>
        <xdr:cNvSpPr/>
      </xdr:nvSpPr>
      <xdr:spPr>
        <a:xfrm>
          <a:off x="9534525" y="7762875"/>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190501</xdr:colOff>
      <xdr:row>0</xdr:row>
      <xdr:rowOff>0</xdr:rowOff>
    </xdr:from>
    <xdr:to>
      <xdr:col>2</xdr:col>
      <xdr:colOff>342901</xdr:colOff>
      <xdr:row>1</xdr:row>
      <xdr:rowOff>171450</xdr:rowOff>
    </xdr:to>
    <xdr:sp macro="" textlink="">
      <xdr:nvSpPr>
        <xdr:cNvPr id="50" name="Rectangle 49">
          <a:hlinkClick xmlns:r="http://schemas.openxmlformats.org/officeDocument/2006/relationships" r:id="rId2"/>
        </xdr:cNvPr>
        <xdr:cNvSpPr/>
      </xdr:nvSpPr>
      <xdr:spPr>
        <a:xfrm>
          <a:off x="466726" y="0"/>
          <a:ext cx="6667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476249</xdr:colOff>
      <xdr:row>0</xdr:row>
      <xdr:rowOff>0</xdr:rowOff>
    </xdr:from>
    <xdr:to>
      <xdr:col>7</xdr:col>
      <xdr:colOff>495300</xdr:colOff>
      <xdr:row>1</xdr:row>
      <xdr:rowOff>171450</xdr:rowOff>
    </xdr:to>
    <xdr:sp macro="" textlink="">
      <xdr:nvSpPr>
        <xdr:cNvPr id="51" name="Rectangle 50">
          <a:hlinkClick xmlns:r="http://schemas.openxmlformats.org/officeDocument/2006/relationships" r:id="rId3"/>
        </xdr:cNvPr>
        <xdr:cNvSpPr/>
      </xdr:nvSpPr>
      <xdr:spPr>
        <a:xfrm>
          <a:off x="1781174"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0</xdr:row>
      <xdr:rowOff>0</xdr:rowOff>
    </xdr:from>
    <xdr:to>
      <xdr:col>18</xdr:col>
      <xdr:colOff>9525</xdr:colOff>
      <xdr:row>1</xdr:row>
      <xdr:rowOff>171450</xdr:rowOff>
    </xdr:to>
    <xdr:sp macro="" textlink="">
      <xdr:nvSpPr>
        <xdr:cNvPr id="52" name="Rectangle 51">
          <a:hlinkClick xmlns:r="http://schemas.openxmlformats.org/officeDocument/2006/relationships" r:id="rId4"/>
        </xdr:cNvPr>
        <xdr:cNvSpPr/>
      </xdr:nvSpPr>
      <xdr:spPr>
        <a:xfrm>
          <a:off x="74771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9525</xdr:colOff>
      <xdr:row>0</xdr:row>
      <xdr:rowOff>0</xdr:rowOff>
    </xdr:from>
    <xdr:to>
      <xdr:col>13</xdr:col>
      <xdr:colOff>504825</xdr:colOff>
      <xdr:row>2</xdr:row>
      <xdr:rowOff>0</xdr:rowOff>
    </xdr:to>
    <xdr:sp macro="" textlink="">
      <xdr:nvSpPr>
        <xdr:cNvPr id="53" name="Rectangle 52">
          <a:hlinkClick xmlns:r="http://schemas.openxmlformats.org/officeDocument/2006/relationships" r:id="rId1"/>
        </xdr:cNvPr>
        <xdr:cNvSpPr/>
      </xdr:nvSpPr>
      <xdr:spPr>
        <a:xfrm>
          <a:off x="4400550"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17</xdr:row>
      <xdr:rowOff>95250</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 y="381000"/>
          <a:ext cx="13925550" cy="295275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6" name="Rectangle 15">
          <a:hlinkClick xmlns:r="http://schemas.openxmlformats.org/officeDocument/2006/relationships" r:id="rId6"/>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123825</xdr:rowOff>
    </xdr:from>
    <xdr:to>
      <xdr:col>9</xdr:col>
      <xdr:colOff>38100</xdr:colOff>
      <xdr:row>5</xdr:row>
      <xdr:rowOff>57150</xdr:rowOff>
    </xdr:to>
    <xdr:sp macro="" textlink="">
      <xdr:nvSpPr>
        <xdr:cNvPr id="2" name="TextBox 1"/>
        <xdr:cNvSpPr txBox="1"/>
      </xdr:nvSpPr>
      <xdr:spPr>
        <a:xfrm>
          <a:off x="0" y="314325"/>
          <a:ext cx="4429125"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Related</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services</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19</xdr:row>
      <xdr:rowOff>0</xdr:rowOff>
    </xdr:from>
    <xdr:to>
      <xdr:col>27</xdr:col>
      <xdr:colOff>0</xdr:colOff>
      <xdr:row>19</xdr:row>
      <xdr:rowOff>9525</xdr:rowOff>
    </xdr:to>
    <xdr:sp macro="" textlink="">
      <xdr:nvSpPr>
        <xdr:cNvPr id="3" name="Rectangle 2">
          <a:hlinkClick xmlns:r="http://schemas.openxmlformats.org/officeDocument/2006/relationships" r:id="rId1"/>
        </xdr:cNvPr>
        <xdr:cNvSpPr/>
      </xdr:nvSpPr>
      <xdr:spPr>
        <a:xfrm>
          <a:off x="9534525" y="7620000"/>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219075</xdr:colOff>
      <xdr:row>0</xdr:row>
      <xdr:rowOff>0</xdr:rowOff>
    </xdr:from>
    <xdr:to>
      <xdr:col>3</xdr:col>
      <xdr:colOff>47625</xdr:colOff>
      <xdr:row>1</xdr:row>
      <xdr:rowOff>171450</xdr:rowOff>
    </xdr:to>
    <xdr:sp macro="" textlink="">
      <xdr:nvSpPr>
        <xdr:cNvPr id="63" name="Rectangle 62">
          <a:hlinkClick xmlns:r="http://schemas.openxmlformats.org/officeDocument/2006/relationships" r:id="rId2"/>
        </xdr:cNvPr>
        <xdr:cNvSpPr/>
      </xdr:nvSpPr>
      <xdr:spPr>
        <a:xfrm>
          <a:off x="219075" y="0"/>
          <a:ext cx="6000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504824</xdr:colOff>
      <xdr:row>0</xdr:row>
      <xdr:rowOff>0</xdr:rowOff>
    </xdr:from>
    <xdr:to>
      <xdr:col>8</xdr:col>
      <xdr:colOff>9525</xdr:colOff>
      <xdr:row>1</xdr:row>
      <xdr:rowOff>171450</xdr:rowOff>
    </xdr:to>
    <xdr:sp macro="" textlink="">
      <xdr:nvSpPr>
        <xdr:cNvPr id="64" name="Rectangle 63">
          <a:hlinkClick xmlns:r="http://schemas.openxmlformats.org/officeDocument/2006/relationships" r:id="rId3"/>
        </xdr:cNvPr>
        <xdr:cNvSpPr/>
      </xdr:nvSpPr>
      <xdr:spPr>
        <a:xfrm>
          <a:off x="1276349"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314325</xdr:colOff>
      <xdr:row>0</xdr:row>
      <xdr:rowOff>0</xdr:rowOff>
    </xdr:from>
    <xdr:to>
      <xdr:col>17</xdr:col>
      <xdr:colOff>704850</xdr:colOff>
      <xdr:row>1</xdr:row>
      <xdr:rowOff>171450</xdr:rowOff>
    </xdr:to>
    <xdr:sp macro="" textlink="">
      <xdr:nvSpPr>
        <xdr:cNvPr id="65" name="Rectangle 64">
          <a:hlinkClick xmlns:r="http://schemas.openxmlformats.org/officeDocument/2006/relationships" r:id="rId4"/>
        </xdr:cNvPr>
        <xdr:cNvSpPr/>
      </xdr:nvSpPr>
      <xdr:spPr>
        <a:xfrm>
          <a:off x="7258050" y="0"/>
          <a:ext cx="14192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13</xdr:col>
      <xdr:colOff>495300</xdr:colOff>
      <xdr:row>2</xdr:row>
      <xdr:rowOff>0</xdr:rowOff>
    </xdr:to>
    <xdr:sp macro="" textlink="">
      <xdr:nvSpPr>
        <xdr:cNvPr id="66" name="Rectangle 65">
          <a:hlinkClick xmlns:r="http://schemas.openxmlformats.org/officeDocument/2006/relationships" r:id="rId1"/>
        </xdr:cNvPr>
        <xdr:cNvSpPr/>
      </xdr:nvSpPr>
      <xdr:spPr>
        <a:xfrm>
          <a:off x="4391025" y="0"/>
          <a:ext cx="20193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xdr:row>
      <xdr:rowOff>142875</xdr:rowOff>
    </xdr:from>
    <xdr:to>
      <xdr:col>28</xdr:col>
      <xdr:colOff>9525</xdr:colOff>
      <xdr:row>16</xdr:row>
      <xdr:rowOff>133350</xdr:rowOff>
    </xdr:to>
    <xdr:pic>
      <xdr:nvPicPr>
        <xdr:cNvPr id="4" name="Picture 3"/>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333375"/>
          <a:ext cx="13935075" cy="2847975"/>
        </a:xfrm>
        <a:prstGeom prst="rect">
          <a:avLst/>
        </a:prstGeom>
      </xdr:spPr>
    </xdr:pic>
    <xdr:clientData/>
  </xdr:twoCellAnchor>
  <xdr:twoCellAnchor>
    <xdr:from>
      <xdr:col>19</xdr:col>
      <xdr:colOff>0</xdr:colOff>
      <xdr:row>40</xdr:row>
      <xdr:rowOff>9525</xdr:rowOff>
    </xdr:from>
    <xdr:to>
      <xdr:col>27</xdr:col>
      <xdr:colOff>0</xdr:colOff>
      <xdr:row>46</xdr:row>
      <xdr:rowOff>19050</xdr:rowOff>
    </xdr:to>
    <xdr:sp macro="" textlink="">
      <xdr:nvSpPr>
        <xdr:cNvPr id="23" name="Rectangle 22">
          <a:hlinkClick xmlns:r="http://schemas.openxmlformats.org/officeDocument/2006/relationships" r:id="rId1"/>
        </xdr:cNvPr>
        <xdr:cNvSpPr/>
      </xdr:nvSpPr>
      <xdr:spPr>
        <a:xfrm>
          <a:off x="9534525" y="7629525"/>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25</xdr:row>
          <xdr:rowOff>171450</xdr:rowOff>
        </xdr:from>
        <xdr:to>
          <xdr:col>3</xdr:col>
          <xdr:colOff>114300</xdr:colOff>
          <xdr:row>27</xdr:row>
          <xdr:rowOff>9525</xdr:rowOff>
        </xdr:to>
        <xdr:sp macro="" textlink="">
          <xdr:nvSpPr>
            <xdr:cNvPr id="348177" name="Check Box 17" hidden="1">
              <a:extLst>
                <a:ext uri="{63B3BB69-23CF-44E3-9099-C40C66FF867C}">
                  <a14:compatExt spid="_x0000_s348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180975</xdr:rowOff>
        </xdr:from>
        <xdr:to>
          <xdr:col>3</xdr:col>
          <xdr:colOff>85725</xdr:colOff>
          <xdr:row>28</xdr:row>
          <xdr:rowOff>0</xdr:rowOff>
        </xdr:to>
        <xdr:sp macro="" textlink="">
          <xdr:nvSpPr>
            <xdr:cNvPr id="348178" name="Check Box 18" hidden="1">
              <a:extLst>
                <a:ext uri="{63B3BB69-23CF-44E3-9099-C40C66FF867C}">
                  <a14:compatExt spid="_x0000_s348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180975</xdr:rowOff>
        </xdr:from>
        <xdr:to>
          <xdr:col>2</xdr:col>
          <xdr:colOff>104775</xdr:colOff>
          <xdr:row>34</xdr:row>
          <xdr:rowOff>9525</xdr:rowOff>
        </xdr:to>
        <xdr:sp macro="" textlink="">
          <xdr:nvSpPr>
            <xdr:cNvPr id="348179" name="Check Box 19" hidden="1">
              <a:extLst>
                <a:ext uri="{63B3BB69-23CF-44E3-9099-C40C66FF867C}">
                  <a14:compatExt spid="_x0000_s348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180975</xdr:rowOff>
        </xdr:from>
        <xdr:to>
          <xdr:col>2</xdr:col>
          <xdr:colOff>47625</xdr:colOff>
          <xdr:row>36</xdr:row>
          <xdr:rowOff>19050</xdr:rowOff>
        </xdr:to>
        <xdr:sp macro="" textlink="">
          <xdr:nvSpPr>
            <xdr:cNvPr id="348180" name="Check Box 20" hidden="1">
              <a:extLst>
                <a:ext uri="{63B3BB69-23CF-44E3-9099-C40C66FF867C}">
                  <a14:compatExt spid="_x0000_s348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180975</xdr:rowOff>
        </xdr:from>
        <xdr:to>
          <xdr:col>3</xdr:col>
          <xdr:colOff>95250</xdr:colOff>
          <xdr:row>41</xdr:row>
          <xdr:rowOff>19050</xdr:rowOff>
        </xdr:to>
        <xdr:sp macro="" textlink="">
          <xdr:nvSpPr>
            <xdr:cNvPr id="348181" name="Check Box 21" hidden="1">
              <a:extLst>
                <a:ext uri="{63B3BB69-23CF-44E3-9099-C40C66FF867C}">
                  <a14:compatExt spid="_x0000_s348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3</xdr:col>
          <xdr:colOff>38100</xdr:colOff>
          <xdr:row>42</xdr:row>
          <xdr:rowOff>9525</xdr:rowOff>
        </xdr:to>
        <xdr:sp macro="" textlink="">
          <xdr:nvSpPr>
            <xdr:cNvPr id="348182" name="Check Box 22" hidden="1">
              <a:extLst>
                <a:ext uri="{63B3BB69-23CF-44E3-9099-C40C66FF867C}">
                  <a14:compatExt spid="_x0000_s348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9525</xdr:rowOff>
        </xdr:from>
        <xdr:to>
          <xdr:col>2</xdr:col>
          <xdr:colOff>47625</xdr:colOff>
          <xdr:row>44</xdr:row>
          <xdr:rowOff>28575</xdr:rowOff>
        </xdr:to>
        <xdr:sp macro="" textlink="">
          <xdr:nvSpPr>
            <xdr:cNvPr id="348183" name="Check Box 23" hidden="1">
              <a:extLst>
                <a:ext uri="{63B3BB69-23CF-44E3-9099-C40C66FF867C}">
                  <a14:compatExt spid="_x0000_s348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161925</xdr:rowOff>
        </xdr:from>
        <xdr:to>
          <xdr:col>2</xdr:col>
          <xdr:colOff>85725</xdr:colOff>
          <xdr:row>38</xdr:row>
          <xdr:rowOff>0</xdr:rowOff>
        </xdr:to>
        <xdr:sp macro="" textlink="">
          <xdr:nvSpPr>
            <xdr:cNvPr id="348184" name="Check Box 24" hidden="1">
              <a:extLst>
                <a:ext uri="{63B3BB69-23CF-44E3-9099-C40C66FF867C}">
                  <a14:compatExt spid="_x0000_s348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22</xdr:row>
          <xdr:rowOff>171450</xdr:rowOff>
        </xdr:from>
        <xdr:to>
          <xdr:col>11</xdr:col>
          <xdr:colOff>76200</xdr:colOff>
          <xdr:row>24</xdr:row>
          <xdr:rowOff>0</xdr:rowOff>
        </xdr:to>
        <xdr:sp macro="" textlink="">
          <xdr:nvSpPr>
            <xdr:cNvPr id="348185" name="Check Box 25" hidden="1">
              <a:extLst>
                <a:ext uri="{63B3BB69-23CF-44E3-9099-C40C66FF867C}">
                  <a14:compatExt spid="_x0000_s348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xdr:row>
          <xdr:rowOff>171450</xdr:rowOff>
        </xdr:from>
        <xdr:to>
          <xdr:col>11</xdr:col>
          <xdr:colOff>114300</xdr:colOff>
          <xdr:row>25</xdr:row>
          <xdr:rowOff>180975</xdr:rowOff>
        </xdr:to>
        <xdr:sp macro="" textlink="">
          <xdr:nvSpPr>
            <xdr:cNvPr id="348186" name="Check Box 26" hidden="1">
              <a:extLst>
                <a:ext uri="{63B3BB69-23CF-44E3-9099-C40C66FF867C}">
                  <a14:compatExt spid="_x0000_s348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180975</xdr:rowOff>
        </xdr:from>
        <xdr:to>
          <xdr:col>3</xdr:col>
          <xdr:colOff>76200</xdr:colOff>
          <xdr:row>29</xdr:row>
          <xdr:rowOff>0</xdr:rowOff>
        </xdr:to>
        <xdr:sp macro="" textlink="">
          <xdr:nvSpPr>
            <xdr:cNvPr id="348187" name="Check Box 27" hidden="1">
              <a:extLst>
                <a:ext uri="{63B3BB69-23CF-44E3-9099-C40C66FF867C}">
                  <a14:compatExt spid="_x0000_s348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1</xdr:row>
      <xdr:rowOff>104775</xdr:rowOff>
    </xdr:from>
    <xdr:to>
      <xdr:col>9</xdr:col>
      <xdr:colOff>38100</xdr:colOff>
      <xdr:row>5</xdr:row>
      <xdr:rowOff>19050</xdr:rowOff>
    </xdr:to>
    <xdr:sp macro="" textlink="">
      <xdr:nvSpPr>
        <xdr:cNvPr id="2" name="TextBox 1"/>
        <xdr:cNvSpPr txBox="1"/>
      </xdr:nvSpPr>
      <xdr:spPr>
        <a:xfrm>
          <a:off x="0" y="295275"/>
          <a:ext cx="442912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Related Services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19050</xdr:colOff>
      <xdr:row>39</xdr:row>
      <xdr:rowOff>66675</xdr:rowOff>
    </xdr:from>
    <xdr:to>
      <xdr:col>27</xdr:col>
      <xdr:colOff>19050</xdr:colOff>
      <xdr:row>44</xdr:row>
      <xdr:rowOff>104775</xdr:rowOff>
    </xdr:to>
    <xdr:sp macro="" textlink="">
      <xdr:nvSpPr>
        <xdr:cNvPr id="7" name="Rectangle 6">
          <a:hlinkClick xmlns:r="http://schemas.openxmlformats.org/officeDocument/2006/relationships" r:id="rId1"/>
        </xdr:cNvPr>
        <xdr:cNvSpPr/>
      </xdr:nvSpPr>
      <xdr:spPr>
        <a:xfrm>
          <a:off x="9553575" y="7553325"/>
          <a:ext cx="4114800" cy="1028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xdr:col>
          <xdr:colOff>142875</xdr:colOff>
          <xdr:row>28</xdr:row>
          <xdr:rowOff>9525</xdr:rowOff>
        </xdr:from>
        <xdr:to>
          <xdr:col>1</xdr:col>
          <xdr:colOff>447675</xdr:colOff>
          <xdr:row>29</xdr:row>
          <xdr:rowOff>0</xdr:rowOff>
        </xdr:to>
        <xdr:sp macro="" textlink="">
          <xdr:nvSpPr>
            <xdr:cNvPr id="349185" name="Check Box 1" hidden="1">
              <a:extLst>
                <a:ext uri="{63B3BB69-23CF-44E3-9099-C40C66FF867C}">
                  <a14:compatExt spid="_x0000_s349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29</xdr:row>
          <xdr:rowOff>161925</xdr:rowOff>
        </xdr:from>
        <xdr:to>
          <xdr:col>1</xdr:col>
          <xdr:colOff>438150</xdr:colOff>
          <xdr:row>31</xdr:row>
          <xdr:rowOff>0</xdr:rowOff>
        </xdr:to>
        <xdr:sp macro="" textlink="">
          <xdr:nvSpPr>
            <xdr:cNvPr id="349186" name="Check Box 2" hidden="1">
              <a:extLst>
                <a:ext uri="{63B3BB69-23CF-44E3-9099-C40C66FF867C}">
                  <a14:compatExt spid="_x0000_s349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104775</xdr:rowOff>
        </xdr:from>
        <xdr:to>
          <xdr:col>1</xdr:col>
          <xdr:colOff>504825</xdr:colOff>
          <xdr:row>36</xdr:row>
          <xdr:rowOff>123825</xdr:rowOff>
        </xdr:to>
        <xdr:sp macro="" textlink="">
          <xdr:nvSpPr>
            <xdr:cNvPr id="349187" name="Check Box 3" hidden="1">
              <a:extLst>
                <a:ext uri="{63B3BB69-23CF-44E3-9099-C40C66FF867C}">
                  <a14:compatExt spid="_x0000_s349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152400</xdr:colOff>
      <xdr:row>0</xdr:row>
      <xdr:rowOff>0</xdr:rowOff>
    </xdr:from>
    <xdr:to>
      <xdr:col>2</xdr:col>
      <xdr:colOff>352425</xdr:colOff>
      <xdr:row>1</xdr:row>
      <xdr:rowOff>171450</xdr:rowOff>
    </xdr:to>
    <xdr:sp macro="" textlink="">
      <xdr:nvSpPr>
        <xdr:cNvPr id="240" name="Rectangle 239">
          <a:hlinkClick xmlns:r="http://schemas.openxmlformats.org/officeDocument/2006/relationships" r:id="rId2"/>
        </xdr:cNvPr>
        <xdr:cNvSpPr/>
      </xdr:nvSpPr>
      <xdr:spPr>
        <a:xfrm>
          <a:off x="428625" y="0"/>
          <a:ext cx="7143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495299</xdr:colOff>
      <xdr:row>0</xdr:row>
      <xdr:rowOff>0</xdr:rowOff>
    </xdr:from>
    <xdr:to>
      <xdr:col>8</xdr:col>
      <xdr:colOff>0</xdr:colOff>
      <xdr:row>1</xdr:row>
      <xdr:rowOff>171450</xdr:rowOff>
    </xdr:to>
    <xdr:sp macro="" textlink="">
      <xdr:nvSpPr>
        <xdr:cNvPr id="241" name="Rectangle 240">
          <a:hlinkClick xmlns:r="http://schemas.openxmlformats.org/officeDocument/2006/relationships" r:id="rId3"/>
        </xdr:cNvPr>
        <xdr:cNvSpPr/>
      </xdr:nvSpPr>
      <xdr:spPr>
        <a:xfrm>
          <a:off x="1800224"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9525</xdr:colOff>
      <xdr:row>0</xdr:row>
      <xdr:rowOff>0</xdr:rowOff>
    </xdr:from>
    <xdr:to>
      <xdr:col>18</xdr:col>
      <xdr:colOff>19050</xdr:colOff>
      <xdr:row>1</xdr:row>
      <xdr:rowOff>171450</xdr:rowOff>
    </xdr:to>
    <xdr:sp macro="" textlink="">
      <xdr:nvSpPr>
        <xdr:cNvPr id="242" name="Rectangle 241">
          <a:hlinkClick xmlns:r="http://schemas.openxmlformats.org/officeDocument/2006/relationships" r:id="rId4"/>
        </xdr:cNvPr>
        <xdr:cNvSpPr/>
      </xdr:nvSpPr>
      <xdr:spPr>
        <a:xfrm>
          <a:off x="748665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495300</xdr:colOff>
      <xdr:row>0</xdr:row>
      <xdr:rowOff>0</xdr:rowOff>
    </xdr:from>
    <xdr:to>
      <xdr:col>13</xdr:col>
      <xdr:colOff>476250</xdr:colOff>
      <xdr:row>2</xdr:row>
      <xdr:rowOff>0</xdr:rowOff>
    </xdr:to>
    <xdr:sp macro="" textlink="">
      <xdr:nvSpPr>
        <xdr:cNvPr id="243" name="Rectangle 242">
          <a:hlinkClick xmlns:r="http://schemas.openxmlformats.org/officeDocument/2006/relationships" r:id="rId1"/>
        </xdr:cNvPr>
        <xdr:cNvSpPr/>
      </xdr:nvSpPr>
      <xdr:spPr>
        <a:xfrm>
          <a:off x="4371975"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18</xdr:row>
      <xdr:rowOff>0</xdr:rowOff>
    </xdr:to>
    <xdr:pic>
      <xdr:nvPicPr>
        <xdr:cNvPr id="246" name="Picture 24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 y="381000"/>
          <a:ext cx="13925550" cy="304800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2" name="Rectangle 11">
          <a:hlinkClick xmlns:r="http://schemas.openxmlformats.org/officeDocument/2006/relationships" r:id="rId6"/>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xdr:row>
      <xdr:rowOff>85725</xdr:rowOff>
    </xdr:from>
    <xdr:to>
      <xdr:col>8</xdr:col>
      <xdr:colOff>371475</xdr:colOff>
      <xdr:row>4</xdr:row>
      <xdr:rowOff>9525</xdr:rowOff>
    </xdr:to>
    <xdr:sp macro="" textlink="">
      <xdr:nvSpPr>
        <xdr:cNvPr id="2" name="TextBox 1"/>
        <xdr:cNvSpPr txBox="1"/>
      </xdr:nvSpPr>
      <xdr:spPr>
        <a:xfrm>
          <a:off x="0" y="276225"/>
          <a:ext cx="42481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Related</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services</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152400</xdr:colOff>
      <xdr:row>0</xdr:row>
      <xdr:rowOff>0</xdr:rowOff>
    </xdr:from>
    <xdr:to>
      <xdr:col>2</xdr:col>
      <xdr:colOff>352425</xdr:colOff>
      <xdr:row>1</xdr:row>
      <xdr:rowOff>171450</xdr:rowOff>
    </xdr:to>
    <xdr:sp macro="" textlink="">
      <xdr:nvSpPr>
        <xdr:cNvPr id="7" name="Rectangle 6">
          <a:hlinkClick xmlns:r="http://schemas.openxmlformats.org/officeDocument/2006/relationships" r:id="rId1"/>
        </xdr:cNvPr>
        <xdr:cNvSpPr/>
      </xdr:nvSpPr>
      <xdr:spPr>
        <a:xfrm>
          <a:off x="428625" y="0"/>
          <a:ext cx="7143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495299</xdr:colOff>
      <xdr:row>0</xdr:row>
      <xdr:rowOff>0</xdr:rowOff>
    </xdr:from>
    <xdr:to>
      <xdr:col>8</xdr:col>
      <xdr:colOff>0</xdr:colOff>
      <xdr:row>1</xdr:row>
      <xdr:rowOff>171450</xdr:rowOff>
    </xdr:to>
    <xdr:sp macro="" textlink="">
      <xdr:nvSpPr>
        <xdr:cNvPr id="8" name="Rectangle 7">
          <a:hlinkClick xmlns:r="http://schemas.openxmlformats.org/officeDocument/2006/relationships" r:id="rId2"/>
        </xdr:cNvPr>
        <xdr:cNvSpPr/>
      </xdr:nvSpPr>
      <xdr:spPr>
        <a:xfrm>
          <a:off x="1800224" y="0"/>
          <a:ext cx="2076451"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9525</xdr:colOff>
      <xdr:row>0</xdr:row>
      <xdr:rowOff>0</xdr:rowOff>
    </xdr:from>
    <xdr:to>
      <xdr:col>18</xdr:col>
      <xdr:colOff>19050</xdr:colOff>
      <xdr:row>1</xdr:row>
      <xdr:rowOff>171450</xdr:rowOff>
    </xdr:to>
    <xdr:sp macro="" textlink="">
      <xdr:nvSpPr>
        <xdr:cNvPr id="9" name="Rectangle 8">
          <a:hlinkClick xmlns:r="http://schemas.openxmlformats.org/officeDocument/2006/relationships" r:id="rId3"/>
        </xdr:cNvPr>
        <xdr:cNvSpPr/>
      </xdr:nvSpPr>
      <xdr:spPr>
        <a:xfrm>
          <a:off x="748665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495300</xdr:colOff>
      <xdr:row>0</xdr:row>
      <xdr:rowOff>0</xdr:rowOff>
    </xdr:from>
    <xdr:to>
      <xdr:col>13</xdr:col>
      <xdr:colOff>476250</xdr:colOff>
      <xdr:row>2</xdr:row>
      <xdr:rowOff>0</xdr:rowOff>
    </xdr:to>
    <xdr:sp macro="" textlink="">
      <xdr:nvSpPr>
        <xdr:cNvPr id="10" name="Rectangle 9">
          <a:hlinkClick xmlns:r="http://schemas.openxmlformats.org/officeDocument/2006/relationships" r:id="rId4"/>
        </xdr:cNvPr>
        <xdr:cNvSpPr/>
      </xdr:nvSpPr>
      <xdr:spPr>
        <a:xfrm>
          <a:off x="4371975" y="0"/>
          <a:ext cx="2552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2</xdr:row>
      <xdr:rowOff>0</xdr:rowOff>
    </xdr:from>
    <xdr:to>
      <xdr:col>28</xdr:col>
      <xdr:colOff>9526</xdr:colOff>
      <xdr:row>18</xdr:row>
      <xdr:rowOff>0</xdr:rowOff>
    </xdr:to>
    <xdr:pic>
      <xdr:nvPicPr>
        <xdr:cNvPr id="11" name="Picture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 y="381000"/>
          <a:ext cx="13925550" cy="3048000"/>
        </a:xfrm>
        <a:prstGeom prst="rect">
          <a:avLst/>
        </a:prstGeom>
      </xdr:spPr>
    </xdr:pic>
    <xdr:clientData/>
  </xdr:twoCellAnchor>
  <xdr:twoCellAnchor>
    <xdr:from>
      <xdr:col>9</xdr:col>
      <xdr:colOff>514349</xdr:colOff>
      <xdr:row>78</xdr:row>
      <xdr:rowOff>171449</xdr:rowOff>
    </xdr:from>
    <xdr:to>
      <xdr:col>17</xdr:col>
      <xdr:colOff>476250</xdr:colOff>
      <xdr:row>84</xdr:row>
      <xdr:rowOff>180975</xdr:rowOff>
    </xdr:to>
    <xdr:sp macro="" textlink="">
      <xdr:nvSpPr>
        <xdr:cNvPr id="13" name="Rectangle 12">
          <a:hlinkClick xmlns:r="http://schemas.openxmlformats.org/officeDocument/2006/relationships" r:id="rId4"/>
        </xdr:cNvPr>
        <xdr:cNvSpPr/>
      </xdr:nvSpPr>
      <xdr:spPr>
        <a:xfrm>
          <a:off x="4905374" y="15354299"/>
          <a:ext cx="4076701" cy="1162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51</xdr:row>
          <xdr:rowOff>180975</xdr:rowOff>
        </xdr:from>
        <xdr:to>
          <xdr:col>10</xdr:col>
          <xdr:colOff>381000</xdr:colOff>
          <xdr:row>53</xdr:row>
          <xdr:rowOff>38100</xdr:rowOff>
        </xdr:to>
        <xdr:sp macro="" textlink="">
          <xdr:nvSpPr>
            <xdr:cNvPr id="356360" name="Check Box 8" hidden="1">
              <a:extLst>
                <a:ext uri="{63B3BB69-23CF-44E3-9099-C40C66FF867C}">
                  <a14:compatExt spid="_x0000_s356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9525</xdr:rowOff>
        </xdr:from>
        <xdr:to>
          <xdr:col>10</xdr:col>
          <xdr:colOff>390525</xdr:colOff>
          <xdr:row>56</xdr:row>
          <xdr:rowOff>28575</xdr:rowOff>
        </xdr:to>
        <xdr:sp macro="" textlink="">
          <xdr:nvSpPr>
            <xdr:cNvPr id="356361" name="Check Box 9" hidden="1">
              <a:extLst>
                <a:ext uri="{63B3BB69-23CF-44E3-9099-C40C66FF867C}">
                  <a14:compatExt spid="_x0000_s356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180975</xdr:rowOff>
        </xdr:from>
        <xdr:to>
          <xdr:col>10</xdr:col>
          <xdr:colOff>476250</xdr:colOff>
          <xdr:row>27</xdr:row>
          <xdr:rowOff>9525</xdr:rowOff>
        </xdr:to>
        <xdr:sp macro="" textlink="">
          <xdr:nvSpPr>
            <xdr:cNvPr id="356362" name="Check Box 10" hidden="1">
              <a:extLst>
                <a:ext uri="{63B3BB69-23CF-44E3-9099-C40C66FF867C}">
                  <a14:compatExt spid="_x0000_s356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180975</xdr:rowOff>
        </xdr:from>
        <xdr:to>
          <xdr:col>10</xdr:col>
          <xdr:colOff>419100</xdr:colOff>
          <xdr:row>29</xdr:row>
          <xdr:rowOff>66675</xdr:rowOff>
        </xdr:to>
        <xdr:sp macro="" textlink="">
          <xdr:nvSpPr>
            <xdr:cNvPr id="356363" name="Check Box 11" hidden="1">
              <a:extLst>
                <a:ext uri="{63B3BB69-23CF-44E3-9099-C40C66FF867C}">
                  <a14:compatExt spid="_x0000_s356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180975</xdr:rowOff>
        </xdr:from>
        <xdr:to>
          <xdr:col>10</xdr:col>
          <xdr:colOff>400050</xdr:colOff>
          <xdr:row>31</xdr:row>
          <xdr:rowOff>76200</xdr:rowOff>
        </xdr:to>
        <xdr:sp macro="" textlink="">
          <xdr:nvSpPr>
            <xdr:cNvPr id="356364" name="Check Box 12" hidden="1">
              <a:extLst>
                <a:ext uri="{63B3BB69-23CF-44E3-9099-C40C66FF867C}">
                  <a14:compatExt spid="_x0000_s356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180975</xdr:rowOff>
        </xdr:from>
        <xdr:to>
          <xdr:col>10</xdr:col>
          <xdr:colOff>447675</xdr:colOff>
          <xdr:row>33</xdr:row>
          <xdr:rowOff>47625</xdr:rowOff>
        </xdr:to>
        <xdr:sp macro="" textlink="">
          <xdr:nvSpPr>
            <xdr:cNvPr id="356365" name="Check Box 13" hidden="1">
              <a:extLst>
                <a:ext uri="{63B3BB69-23CF-44E3-9099-C40C66FF867C}">
                  <a14:compatExt spid="_x0000_s356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447675</xdr:colOff>
      <xdr:row>37</xdr:row>
      <xdr:rowOff>19050</xdr:rowOff>
    </xdr:from>
    <xdr:to>
      <xdr:col>2</xdr:col>
      <xdr:colOff>314325</xdr:colOff>
      <xdr:row>38</xdr:row>
      <xdr:rowOff>9525</xdr:rowOff>
    </xdr:to>
    <xdr:sp macro="" textlink="">
      <xdr:nvSpPr>
        <xdr:cNvPr id="19" name="Rectangle 18">
          <a:hlinkClick xmlns:r="http://schemas.openxmlformats.org/officeDocument/2006/relationships" r:id="rId6"/>
        </xdr:cNvPr>
        <xdr:cNvSpPr/>
      </xdr:nvSpPr>
      <xdr:spPr>
        <a:xfrm>
          <a:off x="723900" y="71437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52</xdr:row>
          <xdr:rowOff>85725</xdr:rowOff>
        </xdr:from>
        <xdr:to>
          <xdr:col>1</xdr:col>
          <xdr:colOff>438150</xdr:colOff>
          <xdr:row>53</xdr:row>
          <xdr:rowOff>114300</xdr:rowOff>
        </xdr:to>
        <xdr:sp macro="" textlink="">
          <xdr:nvSpPr>
            <xdr:cNvPr id="356366" name="Check Box 14" hidden="1">
              <a:extLst>
                <a:ext uri="{63B3BB69-23CF-44E3-9099-C40C66FF867C}">
                  <a14:compatExt spid="_x0000_s356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19050</xdr:colOff>
      <xdr:row>31</xdr:row>
      <xdr:rowOff>9525</xdr:rowOff>
    </xdr:from>
    <xdr:to>
      <xdr:col>4</xdr:col>
      <xdr:colOff>76200</xdr:colOff>
      <xdr:row>31</xdr:row>
      <xdr:rowOff>171450</xdr:rowOff>
    </xdr:to>
    <xdr:sp macro="" textlink="">
      <xdr:nvSpPr>
        <xdr:cNvPr id="21" name="Rectangle 20">
          <a:hlinkClick xmlns:r="http://schemas.openxmlformats.org/officeDocument/2006/relationships" r:id="rId7"/>
        </xdr:cNvPr>
        <xdr:cNvSpPr/>
      </xdr:nvSpPr>
      <xdr:spPr>
        <a:xfrm>
          <a:off x="809625" y="5934075"/>
          <a:ext cx="10858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123825</xdr:colOff>
      <xdr:row>37</xdr:row>
      <xdr:rowOff>0</xdr:rowOff>
    </xdr:from>
    <xdr:to>
      <xdr:col>11</xdr:col>
      <xdr:colOff>504825</xdr:colOff>
      <xdr:row>37</xdr:row>
      <xdr:rowOff>180975</xdr:rowOff>
    </xdr:to>
    <xdr:sp macro="" textlink="">
      <xdr:nvSpPr>
        <xdr:cNvPr id="22" name="Rectangle 21">
          <a:hlinkClick xmlns:r="http://schemas.openxmlformats.org/officeDocument/2006/relationships" r:id="rId8"/>
        </xdr:cNvPr>
        <xdr:cNvSpPr/>
      </xdr:nvSpPr>
      <xdr:spPr>
        <a:xfrm>
          <a:off x="5543550" y="712470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47625</xdr:colOff>
      <xdr:row>36</xdr:row>
      <xdr:rowOff>190500</xdr:rowOff>
    </xdr:from>
    <xdr:to>
      <xdr:col>20</xdr:col>
      <xdr:colOff>428625</xdr:colOff>
      <xdr:row>37</xdr:row>
      <xdr:rowOff>171450</xdr:rowOff>
    </xdr:to>
    <xdr:sp macro="" textlink="">
      <xdr:nvSpPr>
        <xdr:cNvPr id="23" name="Rectangle 22">
          <a:hlinkClick xmlns:r="http://schemas.openxmlformats.org/officeDocument/2006/relationships" r:id="rId9"/>
        </xdr:cNvPr>
        <xdr:cNvSpPr/>
      </xdr:nvSpPr>
      <xdr:spPr>
        <a:xfrm>
          <a:off x="10096500" y="71151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123825</xdr:colOff>
      <xdr:row>67</xdr:row>
      <xdr:rowOff>0</xdr:rowOff>
    </xdr:from>
    <xdr:to>
      <xdr:col>20</xdr:col>
      <xdr:colOff>504825</xdr:colOff>
      <xdr:row>67</xdr:row>
      <xdr:rowOff>180975</xdr:rowOff>
    </xdr:to>
    <xdr:sp macro="" textlink="">
      <xdr:nvSpPr>
        <xdr:cNvPr id="24" name="Rectangle 23">
          <a:hlinkClick xmlns:r="http://schemas.openxmlformats.org/officeDocument/2006/relationships" r:id="rId10"/>
        </xdr:cNvPr>
        <xdr:cNvSpPr/>
      </xdr:nvSpPr>
      <xdr:spPr>
        <a:xfrm>
          <a:off x="10172700" y="130873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85725</xdr:colOff>
      <xdr:row>67</xdr:row>
      <xdr:rowOff>9525</xdr:rowOff>
    </xdr:from>
    <xdr:to>
      <xdr:col>2</xdr:col>
      <xdr:colOff>466725</xdr:colOff>
      <xdr:row>68</xdr:row>
      <xdr:rowOff>0</xdr:rowOff>
    </xdr:to>
    <xdr:sp macro="" textlink="">
      <xdr:nvSpPr>
        <xdr:cNvPr id="25" name="Rectangle 24">
          <a:hlinkClick xmlns:r="http://schemas.openxmlformats.org/officeDocument/2006/relationships" r:id="rId11"/>
        </xdr:cNvPr>
        <xdr:cNvSpPr/>
      </xdr:nvSpPr>
      <xdr:spPr>
        <a:xfrm>
          <a:off x="876300" y="130968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32</xdr:row>
      <xdr:rowOff>9525</xdr:rowOff>
    </xdr:from>
    <xdr:to>
      <xdr:col>4</xdr:col>
      <xdr:colOff>171450</xdr:colOff>
      <xdr:row>32</xdr:row>
      <xdr:rowOff>171450</xdr:rowOff>
    </xdr:to>
    <xdr:sp macro="" textlink="">
      <xdr:nvSpPr>
        <xdr:cNvPr id="26" name="Rectangle 25">
          <a:hlinkClick xmlns:r="http://schemas.openxmlformats.org/officeDocument/2006/relationships" r:id="rId12"/>
        </xdr:cNvPr>
        <xdr:cNvSpPr/>
      </xdr:nvSpPr>
      <xdr:spPr>
        <a:xfrm>
          <a:off x="809625" y="6134100"/>
          <a:ext cx="1181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33</xdr:row>
      <xdr:rowOff>9525</xdr:rowOff>
    </xdr:from>
    <xdr:to>
      <xdr:col>4</xdr:col>
      <xdr:colOff>161925</xdr:colOff>
      <xdr:row>33</xdr:row>
      <xdr:rowOff>161925</xdr:rowOff>
    </xdr:to>
    <xdr:sp macro="" textlink="">
      <xdr:nvSpPr>
        <xdr:cNvPr id="27" name="Rectangle 26">
          <a:hlinkClick xmlns:r="http://schemas.openxmlformats.org/officeDocument/2006/relationships" r:id="rId13"/>
        </xdr:cNvPr>
        <xdr:cNvSpPr/>
      </xdr:nvSpPr>
      <xdr:spPr>
        <a:xfrm>
          <a:off x="819150" y="6324600"/>
          <a:ext cx="11620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34</xdr:row>
      <xdr:rowOff>19050</xdr:rowOff>
    </xdr:from>
    <xdr:to>
      <xdr:col>3</xdr:col>
      <xdr:colOff>504825</xdr:colOff>
      <xdr:row>34</xdr:row>
      <xdr:rowOff>161925</xdr:rowOff>
    </xdr:to>
    <xdr:sp macro="" textlink="">
      <xdr:nvSpPr>
        <xdr:cNvPr id="28" name="Rectangle 27">
          <a:hlinkClick xmlns:r="http://schemas.openxmlformats.org/officeDocument/2006/relationships" r:id="rId14"/>
        </xdr:cNvPr>
        <xdr:cNvSpPr/>
      </xdr:nvSpPr>
      <xdr:spPr>
        <a:xfrm>
          <a:off x="809625" y="6524625"/>
          <a:ext cx="10001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35</xdr:row>
      <xdr:rowOff>47625</xdr:rowOff>
    </xdr:from>
    <xdr:to>
      <xdr:col>4</xdr:col>
      <xdr:colOff>152400</xdr:colOff>
      <xdr:row>36</xdr:row>
      <xdr:rowOff>0</xdr:rowOff>
    </xdr:to>
    <xdr:sp macro="" textlink="">
      <xdr:nvSpPr>
        <xdr:cNvPr id="29" name="Rectangle 28">
          <a:hlinkClick xmlns:r="http://schemas.openxmlformats.org/officeDocument/2006/relationships" r:id="rId15"/>
        </xdr:cNvPr>
        <xdr:cNvSpPr/>
      </xdr:nvSpPr>
      <xdr:spPr>
        <a:xfrm>
          <a:off x="828675" y="6753225"/>
          <a:ext cx="11430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75</xdr:row>
          <xdr:rowOff>9525</xdr:rowOff>
        </xdr:from>
        <xdr:to>
          <xdr:col>10</xdr:col>
          <xdr:colOff>457200</xdr:colOff>
          <xdr:row>76</xdr:row>
          <xdr:rowOff>0</xdr:rowOff>
        </xdr:to>
        <xdr:sp macro="" textlink="">
          <xdr:nvSpPr>
            <xdr:cNvPr id="356367" name="Check Box 15" hidden="1">
              <a:extLst>
                <a:ext uri="{63B3BB69-23CF-44E3-9099-C40C66FF867C}">
                  <a14:compatExt spid="_x0000_s356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114300</xdr:rowOff>
        </xdr:from>
        <xdr:to>
          <xdr:col>19</xdr:col>
          <xdr:colOff>428625</xdr:colOff>
          <xdr:row>27</xdr:row>
          <xdr:rowOff>123825</xdr:rowOff>
        </xdr:to>
        <xdr:sp macro="" textlink="">
          <xdr:nvSpPr>
            <xdr:cNvPr id="356368" name="Check Box 16" hidden="1">
              <a:extLst>
                <a:ext uri="{63B3BB69-23CF-44E3-9099-C40C66FF867C}">
                  <a14:compatExt spid="_x0000_s356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1</xdr:row>
      <xdr:rowOff>114300</xdr:rowOff>
    </xdr:from>
    <xdr:to>
      <xdr:col>10</xdr:col>
      <xdr:colOff>28575</xdr:colOff>
      <xdr:row>3</xdr:row>
      <xdr:rowOff>171450</xdr:rowOff>
    </xdr:to>
    <xdr:sp macro="" textlink="">
      <xdr:nvSpPr>
        <xdr:cNvPr id="2" name="TextBox 1"/>
        <xdr:cNvSpPr txBox="1"/>
      </xdr:nvSpPr>
      <xdr:spPr>
        <a:xfrm>
          <a:off x="0" y="304800"/>
          <a:ext cx="49339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Related</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services</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DASFILL01\DASRedirect$\CSLT\PERSONAL_WIP\Cartwright\Risk_Assessment_Tool\Construction\CRAT_TC_V1_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C-E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trlProp" Target="../ctrlProps/ctrlProp29.xml"/><Relationship Id="rId4" Type="http://schemas.openxmlformats.org/officeDocument/2006/relationships/image" Target="../media/image4.png"/></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image" Target="../media/image4.png"/></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35.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image" Target="../media/image4.png"/></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vmlDrawing" Target="../drawings/vmlDrawing11.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image" Target="../media/image4.png"/><Relationship Id="rId9" Type="http://schemas.openxmlformats.org/officeDocument/2006/relationships/ctrlProp" Target="../ctrlProps/ctrlProp40.xml"/><Relationship Id="rId1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Risk.Management@oregon.gov"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image" Target="../media/image4.png"/></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1.xml"/><Relationship Id="rId4" Type="http://schemas.openxmlformats.org/officeDocument/2006/relationships/image" Target="../media/image4.png"/></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image" Target="../media/image4.png"/><Relationship Id="rId9" Type="http://schemas.openxmlformats.org/officeDocument/2006/relationships/comments" Target="../comments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7.xml"/><Relationship Id="rId16" Type="http://schemas.openxmlformats.org/officeDocument/2006/relationships/comments" Target="../comments4.xml"/><Relationship Id="rId1" Type="http://schemas.openxmlformats.org/officeDocument/2006/relationships/printerSettings" Target="../printerSettings/printerSettings7.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image" Target="../media/image4.png"/><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image" Target="../media/image4.png"/></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6.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image" Target="../media/image4.png"/><Relationship Id="rId9" Type="http://schemas.openxmlformats.org/officeDocument/2006/relationships/ctrlProp" Target="../ctrlProps/ctrlProp24.xml"/><Relationship Id="rId1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46"/>
  <sheetViews>
    <sheetView showGridLines="0" showRowColHeaders="0" tabSelected="1" topLeftCell="A7" zoomScaleNormal="100" workbookViewId="0">
      <selection activeCell="AC27" sqref="AC27"/>
    </sheetView>
  </sheetViews>
  <sheetFormatPr defaultRowHeight="15" x14ac:dyDescent="0.25"/>
  <cols>
    <col min="1" max="1" width="4.140625" customWidth="1"/>
    <col min="2" max="27" width="7.7109375" customWidth="1"/>
    <col min="28" max="28" width="4.140625" customWidth="1"/>
  </cols>
  <sheetData>
    <row r="1" spans="1:30"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1"/>
      <c r="AD1" s="1"/>
    </row>
    <row r="2" spans="1:30"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1"/>
      <c r="AD2" s="1"/>
    </row>
    <row r="9" spans="1:30" ht="15" customHeight="1" x14ac:dyDescent="0.25">
      <c r="J9" s="29"/>
      <c r="K9" s="29"/>
      <c r="L9" s="29"/>
      <c r="M9" s="29"/>
      <c r="N9" s="29"/>
      <c r="O9" s="29"/>
      <c r="P9" s="29"/>
      <c r="Q9" s="29"/>
    </row>
    <row r="10" spans="1:30" ht="15" customHeight="1" x14ac:dyDescent="0.25">
      <c r="J10" s="29"/>
      <c r="K10" s="29"/>
      <c r="L10" s="29"/>
      <c r="M10" s="29"/>
      <c r="N10" s="29"/>
      <c r="O10" s="29"/>
      <c r="P10" s="29"/>
      <c r="Q10" s="29"/>
    </row>
    <row r="19" spans="2:27" ht="17.25" customHeight="1" x14ac:dyDescent="0.25">
      <c r="B19" s="59"/>
      <c r="C19" s="59"/>
      <c r="D19" s="59"/>
      <c r="E19" s="59"/>
      <c r="F19" s="59"/>
      <c r="I19" s="1"/>
      <c r="J19" s="1"/>
      <c r="K19" s="1"/>
      <c r="L19" s="1"/>
      <c r="M19" s="1"/>
      <c r="N19" s="1"/>
      <c r="O19" s="1"/>
      <c r="P19" s="59"/>
      <c r="Q19" s="59"/>
      <c r="R19" s="59"/>
      <c r="S19" s="59"/>
      <c r="T19" s="59"/>
      <c r="U19" s="1"/>
      <c r="V19" s="1"/>
      <c r="W19" s="59"/>
      <c r="X19" s="59"/>
      <c r="Y19" s="59"/>
      <c r="Z19" s="59"/>
      <c r="AA19" s="59"/>
    </row>
    <row r="20" spans="2:27" ht="17.25" customHeight="1" x14ac:dyDescent="0.25">
      <c r="B20" s="59"/>
      <c r="C20" s="1"/>
      <c r="D20" s="60"/>
      <c r="E20" s="60"/>
      <c r="F20" s="60"/>
      <c r="G20" s="60"/>
      <c r="H20" s="60"/>
      <c r="I20" s="60"/>
      <c r="J20" s="60"/>
      <c r="K20" s="60"/>
      <c r="L20" s="60"/>
      <c r="M20" s="1"/>
      <c r="N20" s="1"/>
      <c r="O20" s="1"/>
      <c r="P20" s="59"/>
      <c r="Q20" s="59"/>
      <c r="R20" s="59"/>
      <c r="S20" s="59"/>
      <c r="T20" s="59"/>
      <c r="U20" s="1"/>
      <c r="V20" s="1"/>
      <c r="W20" s="59"/>
      <c r="X20" s="59"/>
      <c r="Y20" s="59"/>
      <c r="Z20" s="59"/>
      <c r="AA20" s="59"/>
    </row>
    <row r="21" spans="2:27" ht="15" customHeight="1" x14ac:dyDescent="0.25">
      <c r="C21" s="60"/>
      <c r="D21" s="60"/>
      <c r="E21" s="60"/>
      <c r="F21" s="60"/>
      <c r="G21" s="60"/>
      <c r="H21" s="60"/>
      <c r="I21" s="60"/>
      <c r="J21" s="60"/>
      <c r="K21" s="60"/>
      <c r="L21" s="60"/>
      <c r="M21" s="1"/>
      <c r="N21" s="115" t="s">
        <v>46</v>
      </c>
      <c r="O21" s="115"/>
      <c r="P21" s="115"/>
      <c r="Q21" s="115"/>
      <c r="R21" s="115"/>
      <c r="S21" s="115"/>
      <c r="T21" s="1"/>
      <c r="U21" s="115" t="s">
        <v>88</v>
      </c>
      <c r="V21" s="115"/>
      <c r="W21" s="115"/>
      <c r="X21" s="115"/>
      <c r="Y21" s="115"/>
      <c r="Z21" s="115"/>
      <c r="AA21" s="1"/>
    </row>
    <row r="22" spans="2:27" ht="15" customHeight="1" x14ac:dyDescent="0.25">
      <c r="C22" s="60"/>
      <c r="D22" s="60"/>
      <c r="E22" s="60"/>
      <c r="F22" s="60"/>
      <c r="G22" s="60"/>
      <c r="H22" s="60"/>
      <c r="I22" s="60"/>
      <c r="J22" s="60"/>
      <c r="K22" s="60"/>
      <c r="L22" s="60"/>
      <c r="M22" s="1"/>
      <c r="N22" s="115"/>
      <c r="O22" s="115"/>
      <c r="P22" s="115"/>
      <c r="Q22" s="115"/>
      <c r="R22" s="115"/>
      <c r="S22" s="115"/>
      <c r="T22" s="1"/>
      <c r="U22" s="115"/>
      <c r="V22" s="115"/>
      <c r="W22" s="115"/>
      <c r="X22" s="115"/>
      <c r="Y22" s="115"/>
      <c r="Z22" s="115"/>
      <c r="AA22" s="1"/>
    </row>
    <row r="23" spans="2:27" x14ac:dyDescent="0.25">
      <c r="I23" s="1"/>
      <c r="J23" s="1"/>
      <c r="K23" s="1"/>
      <c r="L23" s="1"/>
      <c r="M23" s="1"/>
      <c r="N23" s="115"/>
      <c r="O23" s="115"/>
      <c r="P23" s="115"/>
      <c r="Q23" s="115"/>
      <c r="R23" s="115"/>
      <c r="S23" s="115"/>
      <c r="T23" s="1"/>
      <c r="U23" s="115"/>
      <c r="V23" s="115"/>
      <c r="W23" s="115"/>
      <c r="X23" s="115"/>
      <c r="Y23" s="115"/>
      <c r="Z23" s="115"/>
      <c r="AA23" s="1"/>
    </row>
    <row r="24" spans="2:27" x14ac:dyDescent="0.25">
      <c r="I24" s="1"/>
      <c r="J24" s="1"/>
      <c r="K24" s="1"/>
      <c r="L24" s="1"/>
      <c r="M24" s="1"/>
      <c r="N24" s="116" t="s">
        <v>198</v>
      </c>
      <c r="O24" s="117"/>
      <c r="P24" s="117"/>
      <c r="Q24" s="117"/>
      <c r="R24" s="117"/>
      <c r="S24" s="117"/>
      <c r="T24" s="1"/>
      <c r="U24" s="116" t="s">
        <v>199</v>
      </c>
      <c r="V24" s="117"/>
      <c r="W24" s="117"/>
      <c r="X24" s="117"/>
      <c r="Y24" s="117"/>
      <c r="Z24" s="117"/>
      <c r="AA24" s="1"/>
    </row>
    <row r="25" spans="2:27" x14ac:dyDescent="0.25">
      <c r="I25" s="1"/>
      <c r="J25" s="1"/>
      <c r="K25" s="1"/>
      <c r="L25" s="1"/>
      <c r="M25" s="1"/>
      <c r="N25" s="117"/>
      <c r="O25" s="117"/>
      <c r="P25" s="117"/>
      <c r="Q25" s="117"/>
      <c r="R25" s="117"/>
      <c r="S25" s="117"/>
      <c r="T25" s="1"/>
      <c r="U25" s="117"/>
      <c r="V25" s="117"/>
      <c r="W25" s="117"/>
      <c r="X25" s="117"/>
      <c r="Y25" s="117"/>
      <c r="Z25" s="117"/>
      <c r="AA25" s="1"/>
    </row>
    <row r="26" spans="2:27" x14ac:dyDescent="0.25">
      <c r="I26" s="1"/>
      <c r="J26" s="1"/>
      <c r="K26" s="1"/>
      <c r="L26" s="1"/>
      <c r="M26" s="1"/>
      <c r="N26" s="117"/>
      <c r="O26" s="117"/>
      <c r="P26" s="117"/>
      <c r="Q26" s="117"/>
      <c r="R26" s="117"/>
      <c r="S26" s="117"/>
      <c r="T26" s="1"/>
      <c r="U26" s="117"/>
      <c r="V26" s="117"/>
      <c r="W26" s="117"/>
      <c r="X26" s="117"/>
      <c r="Y26" s="117"/>
      <c r="Z26" s="117"/>
      <c r="AA26" s="1"/>
    </row>
    <row r="27" spans="2:27" x14ac:dyDescent="0.25">
      <c r="I27" s="1"/>
      <c r="J27" s="1"/>
      <c r="K27" s="1"/>
      <c r="L27" s="1"/>
      <c r="M27" s="1"/>
      <c r="N27" s="117"/>
      <c r="O27" s="117"/>
      <c r="P27" s="117"/>
      <c r="Q27" s="117"/>
      <c r="R27" s="117"/>
      <c r="S27" s="117"/>
      <c r="T27" s="1"/>
      <c r="U27" s="117"/>
      <c r="V27" s="117"/>
      <c r="W27" s="117"/>
      <c r="X27" s="117"/>
      <c r="Y27" s="117"/>
      <c r="Z27" s="117"/>
      <c r="AA27" s="1"/>
    </row>
    <row r="28" spans="2:27" x14ac:dyDescent="0.25">
      <c r="I28" s="1"/>
      <c r="J28" s="1"/>
      <c r="K28" s="1"/>
      <c r="L28" s="1"/>
      <c r="M28" s="1"/>
      <c r="N28" s="117"/>
      <c r="O28" s="117"/>
      <c r="P28" s="117"/>
      <c r="Q28" s="117"/>
      <c r="R28" s="117"/>
      <c r="S28" s="117"/>
      <c r="T28" s="1"/>
      <c r="U28" s="117"/>
      <c r="V28" s="117"/>
      <c r="W28" s="117"/>
      <c r="X28" s="117"/>
      <c r="Y28" s="117"/>
      <c r="Z28" s="117"/>
      <c r="AA28" s="1"/>
    </row>
    <row r="29" spans="2:27" ht="15" customHeight="1" x14ac:dyDescent="0.25">
      <c r="B29" s="45"/>
      <c r="C29" s="45"/>
      <c r="D29" s="45"/>
      <c r="E29" s="45"/>
      <c r="F29" s="45"/>
      <c r="I29" s="45"/>
      <c r="J29" s="45"/>
      <c r="K29" s="45"/>
      <c r="L29" s="45"/>
      <c r="M29" s="45"/>
      <c r="N29" s="117"/>
      <c r="O29" s="117"/>
      <c r="P29" s="117"/>
      <c r="Q29" s="117"/>
      <c r="R29" s="117"/>
      <c r="S29" s="117"/>
      <c r="T29" s="45"/>
      <c r="U29" s="117"/>
      <c r="V29" s="117"/>
      <c r="W29" s="117"/>
      <c r="X29" s="117"/>
      <c r="Y29" s="117"/>
      <c r="Z29" s="117"/>
      <c r="AA29" s="45"/>
    </row>
    <row r="30" spans="2:27" ht="15" customHeight="1" x14ac:dyDescent="0.25">
      <c r="B30" s="45"/>
      <c r="C30" s="45"/>
      <c r="D30" s="45"/>
      <c r="E30" s="45"/>
      <c r="F30" s="45"/>
      <c r="I30" s="45"/>
      <c r="J30" s="45"/>
      <c r="K30" s="45"/>
      <c r="L30" s="45"/>
      <c r="M30" s="45"/>
      <c r="N30" s="117"/>
      <c r="O30" s="117"/>
      <c r="P30" s="117"/>
      <c r="Q30" s="117"/>
      <c r="R30" s="117"/>
      <c r="S30" s="117"/>
      <c r="T30" s="45"/>
      <c r="U30" s="117"/>
      <c r="V30" s="117"/>
      <c r="W30" s="117"/>
      <c r="X30" s="117"/>
      <c r="Y30" s="117"/>
      <c r="Z30" s="117"/>
      <c r="AA30" s="45"/>
    </row>
    <row r="31" spans="2:27" ht="15" customHeight="1" x14ac:dyDescent="0.25">
      <c r="B31" s="45"/>
      <c r="C31" s="45"/>
      <c r="D31" s="45"/>
      <c r="E31" s="45"/>
      <c r="F31" s="45"/>
      <c r="I31" s="45"/>
      <c r="J31" s="45"/>
      <c r="K31" s="45"/>
      <c r="L31" s="45"/>
      <c r="M31" s="45"/>
      <c r="N31" s="117"/>
      <c r="O31" s="117"/>
      <c r="P31" s="117"/>
      <c r="Q31" s="117"/>
      <c r="R31" s="117"/>
      <c r="S31" s="117"/>
      <c r="T31" s="45"/>
      <c r="U31" s="117"/>
      <c r="V31" s="117"/>
      <c r="W31" s="117"/>
      <c r="X31" s="117"/>
      <c r="Y31" s="117"/>
      <c r="Z31" s="117"/>
      <c r="AA31" s="45"/>
    </row>
    <row r="32" spans="2:27" ht="15" customHeight="1" x14ac:dyDescent="0.25">
      <c r="B32" s="61"/>
      <c r="C32" s="62"/>
      <c r="D32" s="62"/>
      <c r="E32" s="62"/>
      <c r="F32" s="62"/>
      <c r="I32" s="1"/>
      <c r="J32" s="1"/>
      <c r="K32" s="1"/>
      <c r="L32" s="1"/>
      <c r="M32" s="1"/>
      <c r="N32" s="117"/>
      <c r="O32" s="117"/>
      <c r="P32" s="117"/>
      <c r="Q32" s="117"/>
      <c r="R32" s="117"/>
      <c r="S32" s="117"/>
      <c r="T32" s="1"/>
      <c r="U32" s="117"/>
      <c r="V32" s="117"/>
      <c r="W32" s="117"/>
      <c r="X32" s="117"/>
      <c r="Y32" s="117"/>
      <c r="Z32" s="117"/>
      <c r="AA32" s="1"/>
    </row>
    <row r="33" spans="2:27" ht="15" customHeight="1" x14ac:dyDescent="0.25">
      <c r="B33" s="63"/>
      <c r="C33" s="63"/>
      <c r="D33" s="63"/>
      <c r="E33" s="63"/>
      <c r="F33" s="63"/>
      <c r="I33" s="1"/>
      <c r="J33" s="1"/>
      <c r="K33" s="1"/>
      <c r="L33" s="1"/>
      <c r="M33" s="1"/>
      <c r="N33" s="117"/>
      <c r="O33" s="117"/>
      <c r="P33" s="117"/>
      <c r="Q33" s="117"/>
      <c r="R33" s="117"/>
      <c r="S33" s="117"/>
      <c r="T33" s="1"/>
      <c r="U33" s="117"/>
      <c r="V33" s="117"/>
      <c r="W33" s="117"/>
      <c r="X33" s="117"/>
      <c r="Y33" s="117"/>
      <c r="Z33" s="117"/>
      <c r="AA33" s="1"/>
    </row>
    <row r="34" spans="2:27" ht="15" customHeight="1" x14ac:dyDescent="0.25">
      <c r="B34" s="63"/>
      <c r="C34" s="63"/>
      <c r="D34" s="63"/>
      <c r="E34" s="63"/>
      <c r="F34" s="63"/>
      <c r="I34" s="1"/>
      <c r="J34" s="1"/>
      <c r="K34" s="1"/>
      <c r="L34" s="1"/>
      <c r="M34" s="1"/>
      <c r="N34" s="117"/>
      <c r="O34" s="117"/>
      <c r="P34" s="117"/>
      <c r="Q34" s="117"/>
      <c r="R34" s="117"/>
      <c r="S34" s="117"/>
      <c r="T34" s="1"/>
      <c r="U34" s="117"/>
      <c r="V34" s="117"/>
      <c r="W34" s="117"/>
      <c r="X34" s="117"/>
      <c r="Y34" s="117"/>
      <c r="Z34" s="117"/>
      <c r="AA34" s="1"/>
    </row>
    <row r="35" spans="2:27" ht="15" customHeight="1" x14ac:dyDescent="0.25">
      <c r="B35" s="63"/>
      <c r="C35" s="63"/>
      <c r="D35" s="63"/>
      <c r="E35" s="63"/>
      <c r="F35" s="63"/>
      <c r="I35" s="1"/>
      <c r="J35" s="1"/>
      <c r="K35" s="1"/>
      <c r="L35" s="1"/>
      <c r="M35" s="1"/>
      <c r="N35" s="117"/>
      <c r="O35" s="117"/>
      <c r="P35" s="117"/>
      <c r="Q35" s="117"/>
      <c r="R35" s="117"/>
      <c r="S35" s="117"/>
      <c r="T35" s="1"/>
      <c r="U35" s="117"/>
      <c r="V35" s="117"/>
      <c r="W35" s="117"/>
      <c r="X35" s="117"/>
      <c r="Y35" s="117"/>
      <c r="Z35" s="117"/>
      <c r="AA35" s="1"/>
    </row>
    <row r="36" spans="2:27" ht="15" customHeight="1" x14ac:dyDescent="0.25">
      <c r="B36" s="63"/>
      <c r="C36" s="63"/>
      <c r="D36" s="63"/>
      <c r="E36" s="63"/>
      <c r="F36" s="63"/>
      <c r="I36" s="1"/>
      <c r="J36" s="1"/>
      <c r="K36" s="1"/>
      <c r="L36" s="1"/>
      <c r="M36" s="1"/>
      <c r="N36" s="117"/>
      <c r="O36" s="117"/>
      <c r="P36" s="117"/>
      <c r="Q36" s="117"/>
      <c r="R36" s="117"/>
      <c r="S36" s="117"/>
      <c r="T36" s="1"/>
      <c r="U36" s="117"/>
      <c r="V36" s="117"/>
      <c r="W36" s="117"/>
      <c r="X36" s="117"/>
      <c r="Y36" s="117"/>
      <c r="Z36" s="117"/>
      <c r="AA36" s="1"/>
    </row>
    <row r="37" spans="2:27" ht="15" customHeight="1" x14ac:dyDescent="0.25">
      <c r="B37" s="63"/>
      <c r="C37" s="63"/>
      <c r="D37" s="63"/>
      <c r="E37" s="63"/>
      <c r="F37" s="63"/>
      <c r="I37" s="1"/>
      <c r="J37" s="1"/>
      <c r="K37" s="1"/>
      <c r="L37" s="1"/>
      <c r="M37" s="1"/>
      <c r="N37" s="117"/>
      <c r="O37" s="117"/>
      <c r="P37" s="117"/>
      <c r="Q37" s="117"/>
      <c r="R37" s="117"/>
      <c r="S37" s="117"/>
      <c r="T37" s="1"/>
      <c r="U37" s="117"/>
      <c r="V37" s="117"/>
      <c r="W37" s="117"/>
      <c r="X37" s="117"/>
      <c r="Y37" s="117"/>
      <c r="Z37" s="117"/>
      <c r="AA37" s="1"/>
    </row>
    <row r="38" spans="2:27" ht="15" customHeight="1" x14ac:dyDescent="0.25">
      <c r="B38" s="63"/>
      <c r="C38" s="63"/>
      <c r="D38" s="63"/>
      <c r="E38" s="63"/>
      <c r="F38" s="63"/>
      <c r="I38" s="1"/>
      <c r="J38" s="1"/>
      <c r="K38" s="1"/>
      <c r="L38" s="1"/>
      <c r="M38" s="1"/>
      <c r="N38" s="117"/>
      <c r="O38" s="117"/>
      <c r="P38" s="117"/>
      <c r="Q38" s="117"/>
      <c r="R38" s="117"/>
      <c r="S38" s="117"/>
      <c r="T38" s="1"/>
      <c r="U38" s="117"/>
      <c r="V38" s="117"/>
      <c r="W38" s="117"/>
      <c r="X38" s="117"/>
      <c r="Y38" s="117"/>
      <c r="Z38" s="117"/>
      <c r="AA38" s="1"/>
    </row>
    <row r="39" spans="2:27" ht="15" customHeight="1" x14ac:dyDescent="0.25">
      <c r="B39" s="64"/>
      <c r="C39" s="64"/>
      <c r="D39" s="64"/>
      <c r="E39" s="64"/>
      <c r="F39" s="64"/>
      <c r="I39" s="1"/>
      <c r="J39" s="1"/>
      <c r="K39" s="1"/>
      <c r="L39" s="1"/>
      <c r="M39" s="1"/>
      <c r="N39" s="117"/>
      <c r="O39" s="117"/>
      <c r="P39" s="117"/>
      <c r="Q39" s="117"/>
      <c r="R39" s="117"/>
      <c r="S39" s="117"/>
      <c r="T39" s="1"/>
      <c r="U39" s="117"/>
      <c r="V39" s="117"/>
      <c r="W39" s="117"/>
      <c r="X39" s="117"/>
      <c r="Y39" s="117"/>
      <c r="Z39" s="117"/>
      <c r="AA39" s="1"/>
    </row>
    <row r="40" spans="2:27" ht="15" customHeight="1" x14ac:dyDescent="0.25">
      <c r="B40" s="64"/>
      <c r="C40" s="64"/>
      <c r="D40" s="64"/>
      <c r="E40" s="64"/>
      <c r="F40" s="64"/>
      <c r="I40" s="1"/>
      <c r="J40" s="1"/>
      <c r="K40" s="1"/>
      <c r="L40" s="1"/>
      <c r="M40" s="1"/>
      <c r="N40" s="117"/>
      <c r="O40" s="117"/>
      <c r="P40" s="117"/>
      <c r="Q40" s="117"/>
      <c r="R40" s="117"/>
      <c r="S40" s="117"/>
      <c r="T40" s="1"/>
      <c r="U40" s="117"/>
      <c r="V40" s="117"/>
      <c r="W40" s="117"/>
      <c r="X40" s="117"/>
      <c r="Y40" s="117"/>
      <c r="Z40" s="117"/>
      <c r="AA40" s="1"/>
    </row>
    <row r="41" spans="2:27" ht="15" customHeight="1" x14ac:dyDescent="0.25">
      <c r="B41" s="64"/>
      <c r="C41" s="64"/>
      <c r="D41" s="64"/>
      <c r="E41" s="64"/>
      <c r="F41" s="64"/>
      <c r="I41" s="1"/>
      <c r="J41" s="1"/>
      <c r="K41" s="1"/>
      <c r="L41" s="1"/>
      <c r="M41" s="1"/>
      <c r="N41" s="117"/>
      <c r="O41" s="117"/>
      <c r="P41" s="117"/>
      <c r="Q41" s="117"/>
      <c r="R41" s="117"/>
      <c r="S41" s="117"/>
      <c r="T41" s="1"/>
      <c r="U41" s="117"/>
      <c r="V41" s="117"/>
      <c r="W41" s="117"/>
      <c r="X41" s="117"/>
      <c r="Y41" s="117"/>
      <c r="Z41" s="117"/>
      <c r="AA41" s="1"/>
    </row>
    <row r="42" spans="2:27" ht="15" customHeight="1" x14ac:dyDescent="0.25">
      <c r="B42" s="64"/>
      <c r="C42" s="64"/>
      <c r="D42" s="64"/>
      <c r="E42" s="64"/>
      <c r="F42" s="64"/>
      <c r="I42" s="1"/>
      <c r="J42" s="1"/>
      <c r="K42" s="1"/>
      <c r="L42" s="1"/>
      <c r="M42" s="1"/>
      <c r="N42" s="117"/>
      <c r="O42" s="117"/>
      <c r="P42" s="117"/>
      <c r="Q42" s="117"/>
      <c r="R42" s="117"/>
      <c r="S42" s="117"/>
      <c r="T42" s="1"/>
      <c r="U42" s="117"/>
      <c r="V42" s="117"/>
      <c r="W42" s="117"/>
      <c r="X42" s="117"/>
      <c r="Y42" s="117"/>
      <c r="Z42" s="117"/>
      <c r="AA42" s="1"/>
    </row>
    <row r="43" spans="2:27" ht="15" customHeight="1" x14ac:dyDescent="0.25">
      <c r="B43" s="64"/>
      <c r="C43" s="64"/>
      <c r="D43" s="64"/>
      <c r="E43" s="64"/>
      <c r="F43" s="64"/>
      <c r="I43" s="1"/>
      <c r="J43" s="1"/>
      <c r="K43" s="1"/>
      <c r="L43" s="1"/>
      <c r="M43" s="1"/>
      <c r="N43" s="117"/>
      <c r="O43" s="117"/>
      <c r="P43" s="117"/>
      <c r="Q43" s="117"/>
      <c r="R43" s="117"/>
      <c r="S43" s="117"/>
      <c r="T43" s="1"/>
      <c r="U43" s="117"/>
      <c r="V43" s="117"/>
      <c r="W43" s="117"/>
      <c r="X43" s="117"/>
      <c r="Y43" s="117"/>
      <c r="Z43" s="117"/>
      <c r="AA43" s="1"/>
    </row>
    <row r="44" spans="2:27" ht="15" customHeight="1" x14ac:dyDescent="0.25">
      <c r="B44" s="64"/>
      <c r="C44" s="64"/>
      <c r="D44" s="64"/>
      <c r="E44" s="64"/>
      <c r="F44" s="64"/>
      <c r="I44" s="1"/>
      <c r="J44" s="1"/>
      <c r="K44" s="1"/>
      <c r="L44" s="1"/>
      <c r="M44" s="1"/>
      <c r="N44" s="1"/>
      <c r="O44" s="1"/>
      <c r="P44" s="1"/>
      <c r="Q44" s="1"/>
      <c r="R44" s="1"/>
      <c r="S44" s="1"/>
      <c r="T44" s="1"/>
      <c r="U44" s="1"/>
      <c r="V44" s="1"/>
      <c r="W44" s="1"/>
      <c r="X44" s="1"/>
      <c r="Y44" s="1"/>
      <c r="Z44" s="1"/>
      <c r="AA44" s="1"/>
    </row>
    <row r="45" spans="2:27" ht="15" customHeight="1" x14ac:dyDescent="0.25">
      <c r="B45" s="64"/>
      <c r="C45" s="64"/>
      <c r="D45" s="64"/>
      <c r="E45" s="64"/>
      <c r="F45" s="64"/>
      <c r="I45" s="1"/>
      <c r="J45" s="1"/>
      <c r="K45" s="1"/>
      <c r="L45" s="1"/>
      <c r="M45" s="1"/>
      <c r="N45" s="1"/>
      <c r="O45" s="1"/>
      <c r="P45" s="1"/>
      <c r="Q45" s="1"/>
      <c r="R45" s="1"/>
      <c r="S45" s="1"/>
      <c r="T45" s="1"/>
      <c r="U45" s="1"/>
      <c r="V45" s="1"/>
      <c r="W45" s="1"/>
      <c r="X45" s="1"/>
      <c r="Y45" s="1"/>
      <c r="Z45" s="1"/>
      <c r="AA45" s="1"/>
    </row>
    <row r="46" spans="2:27" ht="15" customHeight="1" x14ac:dyDescent="0.25">
      <c r="B46" s="64"/>
      <c r="C46" s="64"/>
      <c r="D46" s="64"/>
      <c r="E46" s="64"/>
      <c r="F46" s="64"/>
      <c r="I46" s="1"/>
      <c r="J46" s="1"/>
      <c r="K46" s="1"/>
      <c r="L46" s="1"/>
      <c r="M46" s="1"/>
      <c r="N46" s="1"/>
      <c r="O46" s="1"/>
      <c r="P46" s="1"/>
      <c r="Q46" s="1"/>
      <c r="R46" s="1"/>
      <c r="S46" s="1"/>
      <c r="T46" s="1"/>
      <c r="U46" s="1"/>
      <c r="V46" s="1"/>
      <c r="W46" s="1"/>
      <c r="X46" s="1"/>
      <c r="Y46" s="1"/>
      <c r="Z46" s="1"/>
      <c r="AA46" s="1"/>
    </row>
  </sheetData>
  <sheetProtection algorithmName="SHA-512" hashValue="NiQRgL8bFlklSootdKT858hNwyk4+tvk7q0ZztveAv4/n7TUPChqo9efOh7PachBkYFj7uoJJZM822sLTxt2Yg==" saltValue="l9B0ao3rEyPx+VrKVZr3uQ==" spinCount="100000" sheet="1" objects="1" scenarios="1" selectLockedCells="1" selectUnlockedCells="1"/>
  <mergeCells count="4">
    <mergeCell ref="N21:S23"/>
    <mergeCell ref="U21:Z23"/>
    <mergeCell ref="N24:S43"/>
    <mergeCell ref="U24:Z43"/>
  </mergeCells>
  <pageMargins left="0.25" right="0.25" top="0.75" bottom="0.75" header="0.3" footer="0.3"/>
  <pageSetup paperSize="17" orientation="landscape" r:id="rId1"/>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0"/>
  <sheetViews>
    <sheetView showGridLines="0" showRowColHeaders="0" showRuler="0" view="pageLayout" zoomScale="160" zoomScaleNormal="160" zoomScalePageLayoutView="160" workbookViewId="0"/>
  </sheetViews>
  <sheetFormatPr defaultRowHeight="15" x14ac:dyDescent="0.25"/>
  <cols>
    <col min="1" max="1" width="2.7109375" style="23" customWidth="1"/>
    <col min="2" max="2" width="4.7109375" style="23" customWidth="1"/>
    <col min="3" max="3" width="9.140625" style="23"/>
    <col min="4" max="5" width="4.7109375" style="23" customWidth="1"/>
    <col min="6" max="6" width="12.42578125" style="23" customWidth="1"/>
    <col min="7" max="7" width="12.28515625" style="23" customWidth="1"/>
    <col min="8" max="8" width="7.5703125" style="23" customWidth="1"/>
    <col min="9" max="9" width="8.42578125" style="23" customWidth="1"/>
    <col min="10" max="10" width="4.7109375" style="23" customWidth="1"/>
    <col min="11" max="11" width="8.85546875" style="23" customWidth="1"/>
    <col min="12" max="12" width="3.42578125" style="23" customWidth="1"/>
    <col min="13" max="13" width="18" style="23" customWidth="1"/>
    <col min="14" max="16384" width="9.140625" style="23"/>
  </cols>
  <sheetData>
    <row r="1" spans="2:13" ht="11.25" customHeight="1" x14ac:dyDescent="0.25"/>
    <row r="2" spans="2:13" ht="21.75" thickBot="1" x14ac:dyDescent="0.3">
      <c r="B2" s="130" t="s">
        <v>61</v>
      </c>
      <c r="C2" s="130"/>
      <c r="D2" s="130"/>
      <c r="E2" s="130"/>
      <c r="F2" s="130"/>
      <c r="G2" s="130"/>
      <c r="H2" s="130"/>
      <c r="I2" s="130"/>
      <c r="J2" s="130"/>
      <c r="K2" s="130"/>
      <c r="L2" s="130"/>
      <c r="M2" s="130"/>
    </row>
    <row r="3" spans="2:13" ht="21" x14ac:dyDescent="0.25">
      <c r="B3" s="47"/>
      <c r="C3" s="47"/>
      <c r="D3" s="47"/>
      <c r="E3" s="47"/>
      <c r="F3" s="47"/>
      <c r="G3" s="47"/>
      <c r="H3" s="47"/>
      <c r="I3" s="47"/>
      <c r="J3" s="47"/>
      <c r="K3" s="47"/>
      <c r="L3" s="47"/>
    </row>
    <row r="4" spans="2:13" ht="21" x14ac:dyDescent="0.25">
      <c r="B4" s="131" t="s">
        <v>58</v>
      </c>
      <c r="C4" s="131"/>
      <c r="D4" s="131"/>
      <c r="E4" s="131"/>
      <c r="F4" s="131"/>
      <c r="G4" s="131"/>
      <c r="H4" s="131"/>
      <c r="I4" s="131"/>
      <c r="J4" s="131"/>
      <c r="K4" s="131"/>
      <c r="L4" s="131"/>
      <c r="M4" s="131"/>
    </row>
    <row r="5" spans="2:13" x14ac:dyDescent="0.25">
      <c r="B5" s="132" t="s">
        <v>142</v>
      </c>
      <c r="C5" s="132"/>
      <c r="D5" s="132"/>
      <c r="E5" s="132"/>
      <c r="F5" s="132"/>
      <c r="G5" s="132"/>
      <c r="H5" s="132"/>
      <c r="I5" s="132"/>
      <c r="J5" s="132"/>
      <c r="K5" s="132"/>
      <c r="L5" s="132"/>
      <c r="M5" s="132"/>
    </row>
    <row r="6" spans="2:13" x14ac:dyDescent="0.25">
      <c r="B6" s="186" t="s">
        <v>62</v>
      </c>
      <c r="C6" s="186"/>
      <c r="D6" s="186"/>
      <c r="E6" s="186"/>
      <c r="F6" s="186"/>
      <c r="G6" s="186"/>
      <c r="H6" s="186"/>
      <c r="I6" s="186"/>
      <c r="J6" s="186"/>
      <c r="K6" s="186"/>
      <c r="L6" s="186"/>
      <c r="M6" s="186"/>
    </row>
    <row r="7" spans="2:13" ht="7.5" customHeight="1" x14ac:dyDescent="0.25">
      <c r="B7" s="28"/>
      <c r="C7" s="28"/>
      <c r="D7" s="28"/>
      <c r="E7" s="28"/>
      <c r="F7" s="28"/>
      <c r="G7" s="28"/>
      <c r="H7" s="28"/>
      <c r="I7" s="28"/>
      <c r="J7" s="28"/>
      <c r="K7" s="28"/>
      <c r="L7" s="28"/>
    </row>
    <row r="8" spans="2:13" ht="15" customHeight="1" x14ac:dyDescent="0.25">
      <c r="B8" s="186" t="s">
        <v>209</v>
      </c>
      <c r="C8" s="186"/>
      <c r="D8" s="186"/>
      <c r="E8" s="186"/>
      <c r="F8" s="186"/>
      <c r="G8" s="186"/>
      <c r="H8" s="186"/>
      <c r="I8" s="186"/>
      <c r="J8" s="186"/>
      <c r="K8" s="186"/>
      <c r="L8" s="186"/>
      <c r="M8" s="186"/>
    </row>
    <row r="9" spans="2:13" ht="7.5" customHeight="1" x14ac:dyDescent="0.25">
      <c r="B9" s="28"/>
      <c r="C9" s="28"/>
      <c r="D9" s="28"/>
      <c r="E9" s="28"/>
      <c r="F9" s="28"/>
      <c r="G9" s="28"/>
      <c r="H9" s="28"/>
      <c r="I9" s="28"/>
      <c r="J9" s="28"/>
      <c r="K9" s="28"/>
      <c r="L9" s="28"/>
    </row>
    <row r="10" spans="2:13" ht="15.75" x14ac:dyDescent="0.25">
      <c r="B10" s="26" t="s">
        <v>31</v>
      </c>
      <c r="C10" s="28"/>
      <c r="D10" s="28"/>
      <c r="E10" s="28"/>
      <c r="F10" s="28"/>
      <c r="G10" s="28"/>
      <c r="H10" s="28"/>
      <c r="I10" s="28"/>
      <c r="J10" s="28"/>
      <c r="K10" s="28"/>
      <c r="L10" s="28"/>
    </row>
    <row r="11" spans="2:13" ht="15" customHeight="1" x14ac:dyDescent="0.25">
      <c r="B11" s="184" t="s">
        <v>30</v>
      </c>
      <c r="C11" s="184"/>
      <c r="D11" s="184"/>
      <c r="E11" s="184"/>
      <c r="F11" s="184"/>
      <c r="G11" s="184"/>
      <c r="H11" s="184"/>
      <c r="I11" s="184"/>
      <c r="J11" s="184"/>
      <c r="K11" s="184"/>
      <c r="L11" s="184"/>
      <c r="M11" s="184"/>
    </row>
    <row r="12" spans="2:13" x14ac:dyDescent="0.25">
      <c r="B12" s="184"/>
      <c r="C12" s="184"/>
      <c r="D12" s="184"/>
      <c r="E12" s="184"/>
      <c r="F12" s="184"/>
      <c r="G12" s="184"/>
      <c r="H12" s="184"/>
      <c r="I12" s="184"/>
      <c r="J12" s="184"/>
      <c r="K12" s="184"/>
      <c r="L12" s="184"/>
      <c r="M12" s="184"/>
    </row>
    <row r="13" spans="2:13" x14ac:dyDescent="0.25">
      <c r="B13" s="48"/>
      <c r="C13" s="48"/>
      <c r="D13" s="48"/>
      <c r="E13" s="48"/>
      <c r="F13" s="48"/>
      <c r="G13" s="48"/>
      <c r="H13" s="48"/>
      <c r="I13" s="48"/>
      <c r="J13" s="48"/>
      <c r="K13" s="48"/>
      <c r="L13" s="48"/>
      <c r="M13" s="48"/>
    </row>
    <row r="14" spans="2:13" ht="16.5" thickBot="1" x14ac:dyDescent="0.3">
      <c r="B14" s="26" t="s">
        <v>26</v>
      </c>
    </row>
    <row r="15" spans="2:13" ht="15.75" thickBot="1" x14ac:dyDescent="0.3">
      <c r="B15" s="25" t="str">
        <f>IF('Insurance Requirements (RS)'!C19="Completed","X","")</f>
        <v/>
      </c>
      <c r="C15" s="24" t="s">
        <v>19</v>
      </c>
      <c r="E15" s="25" t="str">
        <f>IF('Insurance Requirements (RS)'!C19="Completed","","X")</f>
        <v>X</v>
      </c>
      <c r="F15" s="24" t="s">
        <v>18</v>
      </c>
    </row>
    <row r="16" spans="2:13" x14ac:dyDescent="0.25">
      <c r="B16" s="23" t="s">
        <v>25</v>
      </c>
      <c r="J16" s="185" t="str">
        <f>'CGL Umbrella (RS)'!G30</f>
        <v/>
      </c>
      <c r="K16" s="185"/>
      <c r="L16" s="23" t="s">
        <v>24</v>
      </c>
    </row>
    <row r="17" spans="2:13" x14ac:dyDescent="0.25">
      <c r="B17" s="23" t="s">
        <v>23</v>
      </c>
      <c r="G17" s="46" t="str">
        <f>'CGL Umbrella (RS)'!G31</f>
        <v/>
      </c>
      <c r="H17" s="23" t="s">
        <v>20</v>
      </c>
    </row>
    <row r="19" spans="2:13" ht="16.5" thickBot="1" x14ac:dyDescent="0.3">
      <c r="B19" s="26" t="s">
        <v>50</v>
      </c>
    </row>
    <row r="20" spans="2:13" ht="15.75" thickBot="1" x14ac:dyDescent="0.3">
      <c r="B20" s="25" t="str">
        <f>IF('Insurance Requirements (RS)'!C19="Completed","X","")</f>
        <v/>
      </c>
      <c r="C20" s="24" t="s">
        <v>19</v>
      </c>
      <c r="E20" s="25" t="str">
        <f>IF('Insurance Requirements (RS)'!C19="Completed","","X")</f>
        <v>X</v>
      </c>
      <c r="F20" s="24" t="s">
        <v>18</v>
      </c>
    </row>
    <row r="21" spans="2:13" x14ac:dyDescent="0.25">
      <c r="B21" s="23" t="s">
        <v>27</v>
      </c>
      <c r="I21" s="185" t="str">
        <f>'CGL Umbrella (RS)'!G34</f>
        <v/>
      </c>
      <c r="J21" s="185"/>
      <c r="K21" s="23" t="s">
        <v>20</v>
      </c>
    </row>
    <row r="23" spans="2:13" x14ac:dyDescent="0.25">
      <c r="B23" s="188" t="s">
        <v>126</v>
      </c>
      <c r="C23" s="188"/>
      <c r="D23" s="188"/>
      <c r="E23" s="188"/>
      <c r="F23" s="188"/>
      <c r="G23" s="188"/>
      <c r="H23" s="188"/>
      <c r="I23" s="188"/>
      <c r="J23" s="188"/>
      <c r="K23" s="188"/>
      <c r="L23" s="188"/>
      <c r="M23" s="188"/>
    </row>
    <row r="24" spans="2:13" x14ac:dyDescent="0.25">
      <c r="B24" s="188"/>
      <c r="C24" s="188"/>
      <c r="D24" s="188"/>
      <c r="E24" s="188"/>
      <c r="F24" s="188"/>
      <c r="G24" s="188"/>
      <c r="H24" s="188"/>
      <c r="I24" s="188"/>
      <c r="J24" s="188"/>
      <c r="K24" s="188"/>
      <c r="L24" s="188"/>
      <c r="M24" s="188"/>
    </row>
    <row r="26" spans="2:13" ht="16.5" thickBot="1" x14ac:dyDescent="0.3">
      <c r="B26" s="26" t="s">
        <v>22</v>
      </c>
    </row>
    <row r="27" spans="2:13" ht="15.75" thickBot="1" x14ac:dyDescent="0.3">
      <c r="B27" s="25" t="str">
        <f>IF('Insurance Requirements (RS)'!H19="Completed","X","")</f>
        <v/>
      </c>
      <c r="C27" s="24" t="s">
        <v>19</v>
      </c>
      <c r="E27" s="25" t="str">
        <f>IF('Insurance Requirements (RS)'!H19="Completed","","X")</f>
        <v>X</v>
      </c>
      <c r="F27" s="24" t="s">
        <v>18</v>
      </c>
    </row>
    <row r="28" spans="2:13" x14ac:dyDescent="0.25">
      <c r="B28" s="23" t="s">
        <v>21</v>
      </c>
      <c r="I28" s="185" t="str">
        <f>'Automobile (RS)'!H34</f>
        <v/>
      </c>
      <c r="J28" s="185"/>
      <c r="K28" s="23" t="s">
        <v>20</v>
      </c>
    </row>
    <row r="29" spans="2:13" x14ac:dyDescent="0.25">
      <c r="B29" s="32"/>
      <c r="C29" s="32"/>
      <c r="D29" s="32"/>
      <c r="E29" s="32"/>
      <c r="F29" s="32"/>
      <c r="G29" s="32"/>
      <c r="H29" s="32"/>
      <c r="I29" s="32"/>
      <c r="J29" s="32"/>
      <c r="K29" s="32"/>
      <c r="L29" s="32"/>
      <c r="M29" s="32"/>
    </row>
    <row r="30" spans="2:13" ht="15.75" customHeight="1" x14ac:dyDescent="0.25">
      <c r="B30" s="189" t="s">
        <v>197</v>
      </c>
      <c r="C30" s="189"/>
      <c r="D30" s="189"/>
      <c r="E30" s="189"/>
      <c r="F30" s="189"/>
      <c r="G30" s="189"/>
      <c r="H30" s="189"/>
      <c r="I30" s="189"/>
      <c r="J30" s="189"/>
      <c r="K30" s="189"/>
      <c r="L30" s="189"/>
      <c r="M30" s="189"/>
    </row>
    <row r="31" spans="2:13" ht="16.5" customHeight="1" thickBot="1" x14ac:dyDescent="0.3">
      <c r="B31" s="189"/>
      <c r="C31" s="189"/>
      <c r="D31" s="189"/>
      <c r="E31" s="189"/>
      <c r="F31" s="189"/>
      <c r="G31" s="189"/>
      <c r="H31" s="189"/>
      <c r="I31" s="189"/>
      <c r="J31" s="189"/>
      <c r="K31" s="189"/>
      <c r="L31" s="189"/>
      <c r="M31" s="189"/>
    </row>
    <row r="32" spans="2:13" ht="15.75" thickBot="1" x14ac:dyDescent="0.3">
      <c r="B32" s="25" t="str">
        <f>IF('Automobile (RS)'!K27=TRUE,"X","")</f>
        <v/>
      </c>
      <c r="C32" s="24" t="s">
        <v>19</v>
      </c>
      <c r="E32" s="25" t="str">
        <f>IF('Automobile (RS)'!K27=TRUE,"","X")</f>
        <v>X</v>
      </c>
      <c r="F32" s="24" t="s">
        <v>18</v>
      </c>
      <c r="G32" s="57"/>
      <c r="H32" s="57"/>
      <c r="I32" s="57"/>
      <c r="J32" s="57"/>
      <c r="K32" s="57"/>
      <c r="L32" s="57"/>
      <c r="M32" s="57"/>
    </row>
    <row r="34" spans="2:13" ht="16.5" thickBot="1" x14ac:dyDescent="0.3">
      <c r="B34" s="26" t="s">
        <v>87</v>
      </c>
    </row>
    <row r="35" spans="2:13" ht="15.75" thickBot="1" x14ac:dyDescent="0.3">
      <c r="B35" s="25" t="str">
        <f>IF('Insurance Requirements (RS)'!M19="Completed","X","")</f>
        <v/>
      </c>
      <c r="C35" s="24" t="s">
        <v>19</v>
      </c>
      <c r="E35" s="25" t="str">
        <f>IF('Insurance Requirements (RS)'!M19="Completed","","X")</f>
        <v>X</v>
      </c>
      <c r="F35" s="24" t="s">
        <v>18</v>
      </c>
    </row>
    <row r="36" spans="2:13" x14ac:dyDescent="0.25">
      <c r="B36" s="23" t="s">
        <v>25</v>
      </c>
      <c r="J36" s="185" t="str">
        <f>'Pollution (RS)'!$Q$35</f>
        <v/>
      </c>
      <c r="K36" s="185"/>
      <c r="L36" s="23" t="s">
        <v>24</v>
      </c>
    </row>
    <row r="37" spans="2:13" x14ac:dyDescent="0.25">
      <c r="B37" s="23" t="s">
        <v>23</v>
      </c>
      <c r="G37" s="52" t="str">
        <f>'Pollution (RS)'!$Q$36</f>
        <v/>
      </c>
      <c r="H37" s="23" t="s">
        <v>20</v>
      </c>
    </row>
    <row r="38" spans="2:13" x14ac:dyDescent="0.25">
      <c r="B38" s="32"/>
      <c r="C38" s="32"/>
      <c r="D38" s="32"/>
      <c r="E38" s="32"/>
      <c r="F38" s="32"/>
      <c r="G38" s="32"/>
      <c r="H38" s="32"/>
      <c r="I38" s="32"/>
      <c r="J38" s="32"/>
      <c r="K38" s="32"/>
      <c r="L38" s="32"/>
      <c r="M38" s="32"/>
    </row>
    <row r="39" spans="2:13" ht="16.5" thickBot="1" x14ac:dyDescent="0.3">
      <c r="B39" s="26" t="s">
        <v>193</v>
      </c>
      <c r="G39" s="57"/>
      <c r="H39" s="57"/>
      <c r="I39" s="57"/>
      <c r="J39" s="57"/>
      <c r="K39" s="57"/>
      <c r="L39" s="57"/>
      <c r="M39" s="57"/>
    </row>
    <row r="40" spans="2:13" ht="15.75" thickBot="1" x14ac:dyDescent="0.3">
      <c r="B40" s="25" t="str">
        <f>IF('Pollution (RS)'!K24=TRUE,"X","")</f>
        <v/>
      </c>
      <c r="C40" s="24" t="s">
        <v>19</v>
      </c>
      <c r="E40" s="25" t="str">
        <f>IF('Pollution (RS)'!K24=TRUE,"","X")</f>
        <v>X</v>
      </c>
      <c r="F40" s="24" t="s">
        <v>18</v>
      </c>
      <c r="G40" s="57"/>
      <c r="H40" s="57"/>
      <c r="I40" s="57"/>
      <c r="J40" s="57"/>
      <c r="K40" s="57"/>
      <c r="L40" s="57"/>
      <c r="M40" s="57"/>
    </row>
    <row r="41" spans="2:13" x14ac:dyDescent="0.25">
      <c r="B41" s="57"/>
      <c r="C41" s="57"/>
      <c r="D41" s="57"/>
      <c r="E41" s="57"/>
      <c r="F41" s="57"/>
      <c r="G41" s="57"/>
      <c r="H41" s="57"/>
      <c r="I41" s="57"/>
      <c r="J41" s="57"/>
      <c r="K41" s="57"/>
      <c r="L41" s="57"/>
      <c r="M41" s="57"/>
    </row>
    <row r="42" spans="2:13" ht="16.5" thickBot="1" x14ac:dyDescent="0.3">
      <c r="B42" s="26" t="s">
        <v>194</v>
      </c>
      <c r="G42" s="57"/>
      <c r="H42" s="57"/>
      <c r="I42" s="57"/>
      <c r="J42" s="57"/>
      <c r="K42" s="57"/>
      <c r="L42" s="57"/>
      <c r="M42" s="57"/>
    </row>
    <row r="43" spans="2:13" ht="15.75" thickBot="1" x14ac:dyDescent="0.3">
      <c r="B43" s="25" t="str">
        <f>IF('Pollution (RS)'!K26=TRUE,"X","")</f>
        <v/>
      </c>
      <c r="C43" s="24" t="s">
        <v>19</v>
      </c>
      <c r="E43" s="25" t="str">
        <f>IF('Pollution (RS)'!K26=TRUE,"","X")</f>
        <v>X</v>
      </c>
      <c r="F43" s="24" t="s">
        <v>18</v>
      </c>
      <c r="G43" s="57"/>
      <c r="H43" s="57"/>
      <c r="I43" s="57"/>
      <c r="J43" s="57"/>
      <c r="K43" s="57"/>
      <c r="L43" s="57"/>
      <c r="M43" s="57"/>
    </row>
    <row r="44" spans="2:13" x14ac:dyDescent="0.25">
      <c r="B44" s="57"/>
      <c r="C44" s="57"/>
      <c r="D44" s="57"/>
      <c r="E44" s="57"/>
      <c r="F44" s="57"/>
      <c r="G44" s="57"/>
      <c r="H44" s="57"/>
      <c r="I44" s="57"/>
      <c r="J44" s="57"/>
      <c r="K44" s="57"/>
      <c r="L44" s="57"/>
      <c r="M44" s="57"/>
    </row>
    <row r="45" spans="2:13" x14ac:dyDescent="0.25">
      <c r="B45" s="57"/>
      <c r="C45" s="57"/>
      <c r="D45" s="57"/>
      <c r="E45" s="57"/>
      <c r="F45" s="57"/>
      <c r="G45" s="57"/>
      <c r="H45" s="57"/>
      <c r="I45" s="57"/>
      <c r="J45" s="57"/>
      <c r="K45" s="57"/>
      <c r="L45" s="57"/>
      <c r="M45" s="57"/>
    </row>
    <row r="46" spans="2:13" ht="15.75" x14ac:dyDescent="0.25">
      <c r="B46" s="26"/>
    </row>
    <row r="47" spans="2:13" ht="16.5" thickBot="1" x14ac:dyDescent="0.3">
      <c r="B47" s="26" t="s">
        <v>59</v>
      </c>
    </row>
    <row r="48" spans="2:13" ht="15.75" thickBot="1" x14ac:dyDescent="0.3">
      <c r="B48" s="25" t="str">
        <f>IF('Insurance Requirements (RS)'!R19="Completed","X","")</f>
        <v/>
      </c>
      <c r="C48" s="24" t="s">
        <v>19</v>
      </c>
      <c r="E48" s="25" t="str">
        <f>IF('Insurance Requirements (RS)'!R19="Completed","","X")</f>
        <v>X</v>
      </c>
      <c r="F48" s="24" t="s">
        <v>18</v>
      </c>
    </row>
    <row r="49" spans="2:13" x14ac:dyDescent="0.25">
      <c r="B49" s="23" t="s">
        <v>25</v>
      </c>
      <c r="J49" s="185" t="str">
        <f>'Professional (RS)'!G43</f>
        <v/>
      </c>
      <c r="K49" s="185"/>
      <c r="L49" s="23" t="s">
        <v>28</v>
      </c>
    </row>
    <row r="50" spans="2:13" x14ac:dyDescent="0.25">
      <c r="B50" s="23" t="s">
        <v>23</v>
      </c>
      <c r="G50" s="46" t="str">
        <f>'Professional (RS)'!G44</f>
        <v/>
      </c>
      <c r="H50" s="23" t="s">
        <v>20</v>
      </c>
    </row>
    <row r="52" spans="2:13" x14ac:dyDescent="0.25">
      <c r="B52" s="190" t="s">
        <v>146</v>
      </c>
      <c r="C52" s="190"/>
      <c r="D52" s="190"/>
      <c r="E52" s="190"/>
      <c r="F52" s="190"/>
      <c r="G52" s="190"/>
      <c r="H52" s="190"/>
      <c r="I52" s="190"/>
      <c r="J52" s="190"/>
      <c r="K52" s="190"/>
      <c r="L52" s="190"/>
      <c r="M52" s="190"/>
    </row>
    <row r="53" spans="2:13" x14ac:dyDescent="0.25">
      <c r="B53" s="190"/>
      <c r="C53" s="190"/>
      <c r="D53" s="190"/>
      <c r="E53" s="190"/>
      <c r="F53" s="190"/>
      <c r="G53" s="190"/>
      <c r="H53" s="190"/>
      <c r="I53" s="190"/>
      <c r="J53" s="190"/>
      <c r="K53" s="190"/>
      <c r="L53" s="190"/>
      <c r="M53" s="190"/>
    </row>
    <row r="55" spans="2:13" ht="15" customHeight="1" thickBot="1" x14ac:dyDescent="0.3">
      <c r="B55" s="26" t="s">
        <v>185</v>
      </c>
      <c r="C55" s="32"/>
      <c r="D55" s="32"/>
      <c r="E55" s="32"/>
      <c r="F55" s="32"/>
      <c r="G55" s="32"/>
      <c r="H55" s="32"/>
      <c r="I55" s="32"/>
      <c r="J55" s="32"/>
      <c r="K55" s="32"/>
    </row>
    <row r="56" spans="2:13" ht="15" customHeight="1" thickBot="1" x14ac:dyDescent="0.3">
      <c r="B56" s="25" t="str">
        <f>IF('Additional Coverages (RS)'!Q36=2000000,"X",IF('Additional Coverages (RS)'!Q36=10000000,"X",IF('Additional Coverages (RS)'!Q36=25000000,"X","")))</f>
        <v/>
      </c>
      <c r="C56" s="24" t="s">
        <v>19</v>
      </c>
      <c r="E56" s="25" t="str">
        <f>IF(B56="X","","X")</f>
        <v>X</v>
      </c>
      <c r="F56" s="24" t="s">
        <v>18</v>
      </c>
      <c r="G56" s="32"/>
      <c r="H56" s="32"/>
      <c r="I56" s="32"/>
      <c r="J56" s="32"/>
      <c r="K56" s="32"/>
    </row>
    <row r="57" spans="2:13" ht="15" customHeight="1" x14ac:dyDescent="0.25">
      <c r="B57" s="23" t="s">
        <v>21</v>
      </c>
      <c r="I57" s="185" t="str">
        <f>'Additional Coverages (RS)'!Q36</f>
        <v/>
      </c>
      <c r="J57" s="185"/>
      <c r="K57" s="23" t="s">
        <v>20</v>
      </c>
    </row>
    <row r="58" spans="2:13" ht="15" customHeight="1" x14ac:dyDescent="0.25"/>
    <row r="59" spans="2:13" ht="15" customHeight="1" thickBot="1" x14ac:dyDescent="0.3">
      <c r="B59" s="26" t="s">
        <v>186</v>
      </c>
      <c r="C59" s="32"/>
      <c r="D59" s="32"/>
      <c r="E59" s="32"/>
      <c r="F59" s="32"/>
      <c r="G59" s="32"/>
      <c r="H59" s="32"/>
      <c r="I59" s="32"/>
      <c r="J59" s="32"/>
      <c r="K59" s="32"/>
    </row>
    <row r="60" spans="2:13" ht="15" customHeight="1" thickBot="1" x14ac:dyDescent="0.3">
      <c r="B60" s="25" t="str">
        <f>IF('Additional Coverages (RS)'!T27=TRUE,"X","")</f>
        <v/>
      </c>
      <c r="C60" s="24" t="s">
        <v>19</v>
      </c>
      <c r="E60" s="25" t="str">
        <f>IF(B60="X","","X")</f>
        <v>X</v>
      </c>
      <c r="F60" s="24" t="s">
        <v>18</v>
      </c>
      <c r="G60" s="32"/>
      <c r="H60" s="32"/>
      <c r="I60" s="32"/>
      <c r="J60" s="32"/>
      <c r="K60" s="32"/>
    </row>
    <row r="61" spans="2:13" ht="15" customHeight="1" x14ac:dyDescent="0.25">
      <c r="B61" s="23" t="s">
        <v>21</v>
      </c>
      <c r="I61" s="185" t="str">
        <f>'Additional Coverages (RS)'!Z33</f>
        <v/>
      </c>
      <c r="J61" s="185"/>
      <c r="K61" s="23" t="s">
        <v>20</v>
      </c>
    </row>
    <row r="62" spans="2:13" ht="15" customHeight="1" x14ac:dyDescent="0.25">
      <c r="I62" s="107"/>
      <c r="J62" s="107"/>
    </row>
    <row r="63" spans="2:13" ht="15" customHeight="1" thickBot="1" x14ac:dyDescent="0.3">
      <c r="B63" s="26" t="s">
        <v>181</v>
      </c>
      <c r="C63" s="32"/>
      <c r="D63" s="32"/>
      <c r="E63" s="32"/>
      <c r="F63" s="32"/>
      <c r="G63" s="32"/>
      <c r="H63" s="32"/>
      <c r="I63" s="32"/>
      <c r="J63" s="32"/>
      <c r="K63" s="32"/>
    </row>
    <row r="64" spans="2:13" ht="15" customHeight="1" thickBot="1" x14ac:dyDescent="0.3">
      <c r="B64" s="25" t="str">
        <f>IF('Additional Coverages (RS)'!B53=TRUE,"X","")</f>
        <v/>
      </c>
      <c r="C64" s="24" t="s">
        <v>19</v>
      </c>
      <c r="E64" s="25" t="str">
        <f>IF(B64="X","","X")</f>
        <v>X</v>
      </c>
      <c r="F64" s="24" t="s">
        <v>18</v>
      </c>
      <c r="G64" s="32"/>
      <c r="H64" s="32"/>
      <c r="I64" s="32"/>
      <c r="J64" s="32"/>
      <c r="K64" s="32"/>
    </row>
    <row r="65" spans="2:13" ht="15" customHeight="1" x14ac:dyDescent="0.25">
      <c r="B65" s="23" t="s">
        <v>21</v>
      </c>
      <c r="I65" s="185" t="str">
        <f>'Additional Coverages (RS)'!H59</f>
        <v/>
      </c>
      <c r="J65" s="185"/>
      <c r="K65" s="23" t="s">
        <v>20</v>
      </c>
    </row>
    <row r="66" spans="2:13" ht="15" customHeight="1" x14ac:dyDescent="0.25"/>
    <row r="67" spans="2:13" ht="16.5" thickBot="1" x14ac:dyDescent="0.3">
      <c r="B67" s="26" t="s">
        <v>187</v>
      </c>
      <c r="C67" s="32"/>
      <c r="D67" s="32"/>
      <c r="E67" s="32"/>
      <c r="F67" s="32"/>
      <c r="G67" s="32"/>
      <c r="H67" s="32"/>
      <c r="I67" s="32"/>
      <c r="J67" s="32"/>
      <c r="K67" s="32"/>
      <c r="L67" s="32"/>
      <c r="M67" s="32"/>
    </row>
    <row r="68" spans="2:13" ht="15.75" thickBot="1" x14ac:dyDescent="0.3">
      <c r="B68" s="25" t="str">
        <f>IF('Additional Coverages (RS)'!Q65=1000000,"X",IF('Additional Coverages (RS)'!Q65=2000000,"X",""))</f>
        <v/>
      </c>
      <c r="C68" s="24" t="s">
        <v>19</v>
      </c>
      <c r="E68" s="25" t="str">
        <f>IF(B68="X","","X")</f>
        <v>X</v>
      </c>
      <c r="F68" s="24" t="s">
        <v>18</v>
      </c>
      <c r="G68" s="32"/>
      <c r="H68" s="32"/>
      <c r="I68" s="32"/>
      <c r="J68" s="32"/>
      <c r="K68" s="32"/>
      <c r="L68" s="32"/>
      <c r="M68" s="32"/>
    </row>
    <row r="69" spans="2:13" x14ac:dyDescent="0.25">
      <c r="B69" s="23" t="s">
        <v>21</v>
      </c>
      <c r="I69" s="185" t="str">
        <f>'Additional Coverages (RS)'!Q65</f>
        <v/>
      </c>
      <c r="J69" s="185"/>
      <c r="K69" s="23" t="s">
        <v>20</v>
      </c>
      <c r="L69" s="32"/>
      <c r="M69" s="32"/>
    </row>
    <row r="70" spans="2:13" ht="15" customHeight="1" x14ac:dyDescent="0.25"/>
    <row r="71" spans="2:13" ht="15" customHeight="1" thickBot="1" x14ac:dyDescent="0.3">
      <c r="B71" s="26" t="s">
        <v>188</v>
      </c>
      <c r="C71" s="32"/>
      <c r="D71" s="32"/>
      <c r="E71" s="32"/>
      <c r="F71" s="32"/>
      <c r="G71" s="32"/>
      <c r="H71" s="32"/>
      <c r="I71" s="32"/>
      <c r="J71" s="32"/>
      <c r="K71" s="32"/>
    </row>
    <row r="72" spans="2:13" ht="15" customHeight="1" thickBot="1" x14ac:dyDescent="0.3">
      <c r="B72" s="25" t="str">
        <f>IF('Additional Coverages (RS)'!Y57&gt;0,"X","")</f>
        <v/>
      </c>
      <c r="C72" s="24" t="s">
        <v>19</v>
      </c>
      <c r="E72" s="25" t="str">
        <f>IF(B72="X","","X")</f>
        <v>X</v>
      </c>
      <c r="F72" s="24" t="s">
        <v>18</v>
      </c>
      <c r="G72" s="32"/>
      <c r="H72" s="32"/>
      <c r="I72" s="32"/>
      <c r="J72" s="32"/>
      <c r="K72" s="32"/>
    </row>
    <row r="73" spans="2:13" ht="15" customHeight="1" x14ac:dyDescent="0.25">
      <c r="B73" s="23" t="s">
        <v>21</v>
      </c>
      <c r="I73" s="185" t="str">
        <f>IF('Additional Coverages (RS)'!Y57&gt;0,'Additional Coverages (RS)'!Y57,"")</f>
        <v/>
      </c>
      <c r="J73" s="185"/>
      <c r="K73" s="23" t="s">
        <v>20</v>
      </c>
    </row>
    <row r="74" spans="2:13" ht="15" customHeight="1" x14ac:dyDescent="0.25"/>
    <row r="75" spans="2:13" ht="15" customHeight="1" thickBot="1" x14ac:dyDescent="0.3">
      <c r="B75" s="26" t="s">
        <v>189</v>
      </c>
      <c r="C75" s="32"/>
      <c r="D75" s="32"/>
      <c r="E75" s="32"/>
      <c r="F75" s="32"/>
      <c r="G75" s="32"/>
      <c r="H75" s="32"/>
      <c r="I75" s="32"/>
      <c r="J75" s="32"/>
      <c r="K75" s="32"/>
    </row>
    <row r="76" spans="2:13" ht="15" customHeight="1" thickBot="1" x14ac:dyDescent="0.3">
      <c r="B76" s="25" t="str">
        <f>IF('Additional Coverages (RS)'!Y59&gt;0,"X","")</f>
        <v/>
      </c>
      <c r="C76" s="24" t="s">
        <v>19</v>
      </c>
      <c r="E76" s="25" t="str">
        <f>IF(B76="X","","X")</f>
        <v>X</v>
      </c>
      <c r="F76" s="24" t="s">
        <v>18</v>
      </c>
      <c r="G76" s="32"/>
      <c r="H76" s="32"/>
      <c r="I76" s="32"/>
      <c r="J76" s="32"/>
      <c r="K76" s="32"/>
    </row>
    <row r="77" spans="2:13" ht="15" customHeight="1" x14ac:dyDescent="0.25">
      <c r="B77" s="23" t="s">
        <v>21</v>
      </c>
      <c r="I77" s="185" t="str">
        <f>IF('Additional Coverages (RS)'!Y59&gt;0,'Additional Coverages (RS)'!Y59,"")</f>
        <v/>
      </c>
      <c r="J77" s="185"/>
      <c r="K77" s="23" t="s">
        <v>20</v>
      </c>
    </row>
    <row r="78" spans="2:13" ht="15" customHeight="1" x14ac:dyDescent="0.25"/>
    <row r="79" spans="2:13" ht="15" customHeight="1" thickBot="1" x14ac:dyDescent="0.3">
      <c r="B79" s="26" t="s">
        <v>190</v>
      </c>
      <c r="C79" s="32"/>
      <c r="D79" s="32"/>
      <c r="E79" s="32"/>
      <c r="F79" s="32"/>
      <c r="G79" s="32"/>
      <c r="H79" s="32"/>
      <c r="I79" s="32"/>
      <c r="J79" s="32"/>
      <c r="K79" s="32"/>
    </row>
    <row r="80" spans="2:13" ht="15" customHeight="1" thickBot="1" x14ac:dyDescent="0.3">
      <c r="B80" s="25" t="str">
        <f>IF('Additional Coverages (RS)'!Y61&gt;0,"X","")</f>
        <v/>
      </c>
      <c r="C80" s="24" t="s">
        <v>19</v>
      </c>
      <c r="E80" s="25" t="str">
        <f>IF(B80="X","","X")</f>
        <v>X</v>
      </c>
      <c r="F80" s="24" t="s">
        <v>18</v>
      </c>
      <c r="G80" s="32"/>
      <c r="H80" s="32"/>
      <c r="I80" s="32"/>
      <c r="J80" s="32"/>
      <c r="K80" s="32"/>
    </row>
    <row r="81" spans="2:11" ht="15" customHeight="1" x14ac:dyDescent="0.25">
      <c r="B81" s="23" t="s">
        <v>21</v>
      </c>
      <c r="I81" s="185" t="str">
        <f>IF('Additional Coverages (RS)'!Y61&gt;0,'Additional Coverages (RS)'!Y61,"")</f>
        <v/>
      </c>
      <c r="J81" s="185"/>
      <c r="K81" s="23" t="s">
        <v>20</v>
      </c>
    </row>
    <row r="82" spans="2:11" ht="15" customHeight="1" x14ac:dyDescent="0.25">
      <c r="I82" s="107"/>
      <c r="J82" s="107"/>
    </row>
    <row r="83" spans="2:11" ht="15" customHeight="1" thickBot="1" x14ac:dyDescent="0.3">
      <c r="B83" s="26" t="s">
        <v>191</v>
      </c>
      <c r="C83" s="32"/>
      <c r="D83" s="32"/>
      <c r="E83" s="32"/>
      <c r="F83" s="32"/>
      <c r="G83" s="32"/>
      <c r="H83" s="32"/>
      <c r="I83" s="32"/>
      <c r="J83" s="32"/>
      <c r="K83" s="32"/>
    </row>
    <row r="84" spans="2:11" ht="15" customHeight="1" thickBot="1" x14ac:dyDescent="0.3">
      <c r="B84" s="25" t="str">
        <f>IF('Additional Coverages (RS)'!Y63&gt;0,"X","")</f>
        <v/>
      </c>
      <c r="C84" s="24" t="s">
        <v>19</v>
      </c>
      <c r="E84" s="25" t="str">
        <f>IF(B84="X","","X")</f>
        <v>X</v>
      </c>
      <c r="F84" s="24" t="s">
        <v>18</v>
      </c>
      <c r="G84" s="32"/>
      <c r="H84" s="32"/>
      <c r="I84" s="32"/>
      <c r="J84" s="32"/>
      <c r="K84" s="32"/>
    </row>
    <row r="85" spans="2:11" ht="15" customHeight="1" x14ac:dyDescent="0.25">
      <c r="B85" s="23" t="s">
        <v>21</v>
      </c>
      <c r="I85" s="185" t="str">
        <f>IF('Additional Coverages (RS)'!Y63&gt;0,'Additional Coverages (RS)'!Y63,"")</f>
        <v/>
      </c>
      <c r="J85" s="185"/>
      <c r="K85" s="23" t="s">
        <v>20</v>
      </c>
    </row>
    <row r="87" spans="2:11" ht="15" customHeight="1" x14ac:dyDescent="0.25"/>
    <row r="88" spans="2:11" ht="12.75" customHeight="1" x14ac:dyDescent="0.25">
      <c r="F88" s="187" t="s">
        <v>210</v>
      </c>
      <c r="G88" s="187"/>
      <c r="H88" s="187"/>
      <c r="I88" s="187"/>
      <c r="J88" s="187"/>
    </row>
    <row r="89" spans="2:11" ht="12.75" customHeight="1" x14ac:dyDescent="0.25">
      <c r="F89" s="187"/>
      <c r="G89" s="187"/>
      <c r="H89" s="187"/>
      <c r="I89" s="187"/>
      <c r="J89" s="187"/>
    </row>
    <row r="90" spans="2:11" ht="12.75" customHeight="1" x14ac:dyDescent="0.25">
      <c r="F90" s="187"/>
      <c r="G90" s="187"/>
      <c r="H90" s="187"/>
      <c r="I90" s="187"/>
      <c r="J90" s="187"/>
    </row>
  </sheetData>
  <sheetProtection algorithmName="SHA-512" hashValue="u6+qOhspgj79XIucdlWUPvZsq7meqrSYbdNMhJpK6G4kiXvYqFIdXdGbrPwSL1RerSTn8V1BsaNEX9NYYQepPg==" saltValue="4uqBZW+S9qpUKXNf/60tRA==" spinCount="100000" sheet="1" objects="1" scenarios="1" selectLockedCells="1" selectUnlockedCells="1"/>
  <mergeCells count="23">
    <mergeCell ref="I28:J28"/>
    <mergeCell ref="J49:K49"/>
    <mergeCell ref="F88:J90"/>
    <mergeCell ref="I21:J21"/>
    <mergeCell ref="J36:K36"/>
    <mergeCell ref="B23:M24"/>
    <mergeCell ref="I57:J57"/>
    <mergeCell ref="B30:M31"/>
    <mergeCell ref="B52:M53"/>
    <mergeCell ref="I61:J61"/>
    <mergeCell ref="I65:J65"/>
    <mergeCell ref="I69:J69"/>
    <mergeCell ref="I73:J73"/>
    <mergeCell ref="I77:J77"/>
    <mergeCell ref="I81:J81"/>
    <mergeCell ref="I85:J85"/>
    <mergeCell ref="B2:M2"/>
    <mergeCell ref="B4:M4"/>
    <mergeCell ref="B11:M12"/>
    <mergeCell ref="J16:K16"/>
    <mergeCell ref="B5:M5"/>
    <mergeCell ref="B6:M6"/>
    <mergeCell ref="B8:M8"/>
  </mergeCells>
  <conditionalFormatting sqref="B29:M29">
    <cfRule type="containsText" dxfId="12" priority="6" operator="containsText" text="Verify">
      <formula>NOT(ISERROR(SEARCH("Verify",B29)))</formula>
    </cfRule>
  </conditionalFormatting>
  <conditionalFormatting sqref="B38:M38 B41:M41 G39:M40 B44:M45">
    <cfRule type="containsText" dxfId="11" priority="5" operator="containsText" text="Verify">
      <formula>NOT(ISERROR(SEARCH("Verify",B38)))</formula>
    </cfRule>
  </conditionalFormatting>
  <conditionalFormatting sqref="G42:M43">
    <cfRule type="containsText" dxfId="10" priority="4" operator="containsText" text="Verify">
      <formula>NOT(ISERROR(SEARCH("Verify",G42)))</formula>
    </cfRule>
  </conditionalFormatting>
  <conditionalFormatting sqref="G32:M32">
    <cfRule type="containsText" dxfId="9" priority="3" operator="containsText" text="Verify">
      <formula>NOT(ISERROR(SEARCH("Verify",G32)))</formula>
    </cfRule>
  </conditionalFormatting>
  <pageMargins left="0.25" right="0.25" top="0.75" bottom="0.75" header="0.3" footer="0.3"/>
  <pageSetup orientation="portrait" r:id="rId1"/>
  <headerFooter>
    <oddHeader>&amp;C&amp;G</oddHeader>
    <oddFooter>&amp;C&amp;D&amp;R&amp;P of &amp;N</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2" operator="containsText" text="Verify" id="{B0A4E76E-CA7E-464B-8674-A9F2D6569AFD}">
            <xm:f>NOT(ISERROR(SEARCH("Verify",'\\WPDASFILL01\DASRedirect$\CSLT\PERSONAL_WIP\Cartwright\Risk_Assessment_Tool\Construction\[CRAT_TC_V1_Locked.xlsx]Summary (TC-EB)'!#REF!)))</xm:f>
            <x14:dxf>
              <fill>
                <patternFill>
                  <bgColor rgb="FFFF0000"/>
                </patternFill>
              </fill>
            </x14:dxf>
          </x14:cfRule>
          <xm:sqref>C67:M67 L69:M69 G68:M68 C55:K55 G56:K56 C63:K63 G64:K64 C59:K59 G60:K60 C71:K71 G72:K72 C75:K75 G76:K76 C79:K79 G80:K80</xm:sqref>
        </x14:conditionalFormatting>
        <x14:conditionalFormatting xmlns:xm="http://schemas.microsoft.com/office/excel/2006/main">
          <x14:cfRule type="containsText" priority="1" operator="containsText" text="Verify" id="{FB79F99C-1852-4B8B-A93D-FCDEB6F78374}">
            <xm:f>NOT(ISERROR(SEARCH("Verify",'\\WPDASFILL01\DASRedirect$\CSLT\PERSONAL_WIP\Cartwright\Risk_Assessment_Tool\Construction\[CRAT_TC_V1_Locked.xlsx]Summary (TC-EB)'!#REF!)))</xm:f>
            <x14:dxf>
              <fill>
                <patternFill>
                  <bgColor rgb="FFFF0000"/>
                </patternFill>
              </fill>
            </x14:dxf>
          </x14:cfRule>
          <xm:sqref>C83:K83 G84:K84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showRowColHeaders="0" zoomScaleNormal="100" workbookViewId="0">
      <selection activeCell="O20" sqref="O20"/>
    </sheetView>
  </sheetViews>
  <sheetFormatPr defaultRowHeight="15" x14ac:dyDescent="0.25"/>
  <cols>
    <col min="1" max="1" width="1.7109375" customWidth="1"/>
    <col min="2" max="9" width="7.5703125" customWidth="1"/>
    <col min="10" max="10" width="4.7109375" customWidth="1"/>
    <col min="11" max="14" width="7.5703125" customWidth="1"/>
    <col min="15" max="15" width="4.7109375" customWidth="1"/>
    <col min="16" max="19" width="7.5703125" customWidth="1"/>
    <col min="20" max="20" width="4.7109375" customWidth="1"/>
    <col min="21" max="24" width="7.5703125" customWidth="1"/>
    <col min="25" max="25" width="4.7109375" customWidth="1"/>
    <col min="26" max="29" width="7.5703125" customWidth="1"/>
    <col min="30" max="30" width="1.7109375" customWidth="1"/>
  </cols>
  <sheetData>
    <row r="1" spans="1:31" ht="15" customHeight="1" x14ac:dyDescent="0.25">
      <c r="A1" s="5"/>
      <c r="B1" s="118" t="s">
        <v>0</v>
      </c>
      <c r="C1" s="118"/>
      <c r="D1" s="118"/>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5"/>
      <c r="AD1" s="5"/>
      <c r="AE1" s="1"/>
    </row>
    <row r="2" spans="1:31" ht="15" customHeight="1" x14ac:dyDescent="0.25">
      <c r="A2" s="5"/>
      <c r="B2" s="118"/>
      <c r="C2" s="118"/>
      <c r="D2" s="118"/>
      <c r="E2" s="118"/>
      <c r="F2" s="118"/>
      <c r="G2" s="118"/>
      <c r="H2" s="118"/>
      <c r="I2" s="39"/>
      <c r="J2" s="119"/>
      <c r="K2" s="119"/>
      <c r="L2" s="119"/>
      <c r="M2" s="119"/>
      <c r="N2" s="119"/>
      <c r="O2" s="5"/>
      <c r="P2" s="118"/>
      <c r="Q2" s="118"/>
      <c r="R2" s="118"/>
      <c r="S2" s="5"/>
      <c r="T2" s="5"/>
      <c r="U2" s="5"/>
      <c r="V2" s="5"/>
      <c r="W2" s="5"/>
      <c r="X2" s="5"/>
      <c r="Y2" s="5"/>
      <c r="Z2" s="5"/>
      <c r="AA2" s="5"/>
      <c r="AB2" s="5"/>
      <c r="AC2" s="5"/>
      <c r="AD2" s="5"/>
      <c r="AE2" s="1"/>
    </row>
    <row r="9" spans="1:31" ht="15" customHeight="1" x14ac:dyDescent="0.25">
      <c r="J9" s="29"/>
      <c r="K9" s="29"/>
      <c r="L9" s="29"/>
      <c r="M9" s="29"/>
      <c r="N9" s="29"/>
      <c r="O9" s="29"/>
      <c r="P9" s="29"/>
      <c r="Q9" s="29"/>
    </row>
    <row r="10" spans="1:31" ht="15" customHeight="1" x14ac:dyDescent="0.25">
      <c r="J10" s="29"/>
      <c r="K10" s="29"/>
      <c r="L10" s="29"/>
      <c r="M10" s="29"/>
      <c r="N10" s="29"/>
      <c r="O10" s="29"/>
      <c r="P10" s="29"/>
      <c r="Q10" s="29"/>
    </row>
    <row r="11" spans="1:31" ht="15" customHeight="1" x14ac:dyDescent="0.25">
      <c r="J11" s="30"/>
      <c r="K11" s="30"/>
      <c r="L11" s="30"/>
      <c r="M11" s="30"/>
      <c r="N11" s="30"/>
      <c r="O11" s="30"/>
      <c r="P11" s="30"/>
      <c r="Q11" s="30"/>
      <c r="R11" s="30"/>
    </row>
    <row r="12" spans="1:31" ht="15" customHeight="1" x14ac:dyDescent="0.25">
      <c r="J12" s="30"/>
      <c r="K12" s="30"/>
      <c r="L12" s="30"/>
      <c r="M12" s="30"/>
      <c r="N12" s="30"/>
      <c r="O12" s="30"/>
      <c r="P12" s="30"/>
      <c r="Q12" s="30"/>
      <c r="R12" s="30"/>
    </row>
    <row r="13" spans="1:31" ht="15" customHeight="1" x14ac:dyDescent="0.45">
      <c r="J13" s="31"/>
      <c r="K13" s="31"/>
      <c r="L13" s="31"/>
      <c r="M13" s="31"/>
      <c r="N13" s="31"/>
    </row>
    <row r="14" spans="1:31" ht="15" customHeight="1" x14ac:dyDescent="0.45">
      <c r="J14" s="31"/>
      <c r="K14" s="31"/>
      <c r="L14" s="31"/>
      <c r="M14" s="31"/>
      <c r="N14" s="31"/>
    </row>
    <row r="19" spans="2:29" ht="15" customHeight="1" x14ac:dyDescent="0.25">
      <c r="K19" s="134" t="str">
        <f>IF('CGL Umbrella (A&amp;E)'!B27=TRUE,"Completed","")</f>
        <v/>
      </c>
      <c r="L19" s="134"/>
      <c r="M19" s="134"/>
      <c r="N19" s="134"/>
      <c r="P19" s="134" t="str">
        <f>IF('Automobile (A&amp;E)'!B27=TRUE,"Completed",IF('Automobile (A&amp;E)'!B29=TRUE,"Completed",IF('Automobile (A&amp;E)'!B31=TRUE,"Completed","")))</f>
        <v/>
      </c>
      <c r="Q19" s="134"/>
      <c r="R19" s="134"/>
      <c r="S19" s="134"/>
      <c r="U19" s="134" t="str">
        <f>IF('Professional (A&amp;E)'!B27=TRUE,"Completed",IF('Professional (A&amp;E)'!B29=TRUE,"Completed",IF('Professional (A&amp;E)'!B37=TRUE,"Completed","")))</f>
        <v/>
      </c>
      <c r="V19" s="134"/>
      <c r="W19" s="134"/>
      <c r="X19" s="134"/>
      <c r="Z19" s="134" t="str">
        <f>IF('Additional Coverages (A&amp;E)'!K76=TRUE,"Completed","")</f>
        <v/>
      </c>
      <c r="AA19" s="134"/>
      <c r="AB19" s="134"/>
      <c r="AC19" s="134"/>
    </row>
    <row r="20" spans="2:29" ht="15" customHeight="1" x14ac:dyDescent="0.25">
      <c r="K20" s="134"/>
      <c r="L20" s="134"/>
      <c r="M20" s="134"/>
      <c r="N20" s="134"/>
      <c r="P20" s="134"/>
      <c r="Q20" s="134"/>
      <c r="R20" s="134"/>
      <c r="S20" s="134"/>
      <c r="U20" s="134"/>
      <c r="V20" s="134"/>
      <c r="W20" s="134"/>
      <c r="X20" s="134"/>
      <c r="Z20" s="134"/>
      <c r="AA20" s="134"/>
      <c r="AB20" s="134"/>
      <c r="AC20" s="134"/>
    </row>
    <row r="21" spans="2:29" ht="15" customHeight="1" x14ac:dyDescent="0.25">
      <c r="B21" s="115" t="s">
        <v>53</v>
      </c>
      <c r="C21" s="115"/>
      <c r="D21" s="115"/>
      <c r="E21" s="115"/>
      <c r="F21" s="115"/>
      <c r="G21" s="115"/>
      <c r="H21" s="115"/>
      <c r="I21" s="115"/>
      <c r="J21" s="45"/>
      <c r="K21" s="138" t="s">
        <v>41</v>
      </c>
      <c r="L21" s="138"/>
      <c r="M21" s="138"/>
      <c r="N21" s="138"/>
      <c r="P21" s="115" t="s">
        <v>2</v>
      </c>
      <c r="Q21" s="115"/>
      <c r="R21" s="115"/>
      <c r="S21" s="115"/>
      <c r="U21" s="115" t="s">
        <v>47</v>
      </c>
      <c r="V21" s="115"/>
      <c r="W21" s="115"/>
      <c r="X21" s="115"/>
      <c r="Z21" s="115" t="s">
        <v>143</v>
      </c>
      <c r="AA21" s="115"/>
      <c r="AB21" s="115"/>
      <c r="AC21" s="115"/>
    </row>
    <row r="22" spans="2:29" ht="15" customHeight="1" x14ac:dyDescent="0.25">
      <c r="B22" s="115"/>
      <c r="C22" s="115"/>
      <c r="D22" s="115"/>
      <c r="E22" s="115"/>
      <c r="F22" s="115"/>
      <c r="G22" s="115"/>
      <c r="H22" s="115"/>
      <c r="I22" s="115"/>
      <c r="J22" s="45"/>
      <c r="K22" s="138"/>
      <c r="L22" s="138"/>
      <c r="M22" s="138"/>
      <c r="N22" s="138"/>
      <c r="P22" s="115"/>
      <c r="Q22" s="115"/>
      <c r="R22" s="115"/>
      <c r="S22" s="115"/>
      <c r="U22" s="115"/>
      <c r="V22" s="115"/>
      <c r="W22" s="115"/>
      <c r="X22" s="115"/>
      <c r="Z22" s="115"/>
      <c r="AA22" s="115"/>
      <c r="AB22" s="115"/>
      <c r="AC22" s="115"/>
    </row>
    <row r="23" spans="2:29" ht="15" customHeight="1" x14ac:dyDescent="0.25">
      <c r="B23" s="115"/>
      <c r="C23" s="115"/>
      <c r="D23" s="115"/>
      <c r="E23" s="115"/>
      <c r="F23" s="115"/>
      <c r="G23" s="115"/>
      <c r="H23" s="115"/>
      <c r="I23" s="115"/>
      <c r="J23" s="45"/>
      <c r="K23" s="138"/>
      <c r="L23" s="138"/>
      <c r="M23" s="138"/>
      <c r="N23" s="138"/>
      <c r="P23" s="115"/>
      <c r="Q23" s="115"/>
      <c r="R23" s="115"/>
      <c r="S23" s="115"/>
      <c r="U23" s="115"/>
      <c r="V23" s="115"/>
      <c r="W23" s="115"/>
      <c r="X23" s="115"/>
      <c r="Z23" s="115"/>
      <c r="AA23" s="115"/>
      <c r="AB23" s="115"/>
      <c r="AC23" s="115"/>
    </row>
    <row r="24" spans="2:29" ht="15" customHeight="1" x14ac:dyDescent="0.25">
      <c r="K24" s="116" t="s">
        <v>202</v>
      </c>
      <c r="L24" s="117"/>
      <c r="M24" s="117"/>
      <c r="N24" s="117"/>
      <c r="P24" s="116" t="s">
        <v>203</v>
      </c>
      <c r="Q24" s="117"/>
      <c r="R24" s="117"/>
      <c r="S24" s="117"/>
      <c r="U24" s="116" t="s">
        <v>205</v>
      </c>
      <c r="V24" s="117"/>
      <c r="W24" s="117"/>
      <c r="X24" s="117"/>
      <c r="Z24" s="116" t="s">
        <v>208</v>
      </c>
      <c r="AA24" s="117"/>
      <c r="AB24" s="117"/>
      <c r="AC24" s="117"/>
    </row>
    <row r="25" spans="2:29" x14ac:dyDescent="0.25">
      <c r="K25" s="117"/>
      <c r="L25" s="117"/>
      <c r="M25" s="117"/>
      <c r="N25" s="117"/>
      <c r="P25" s="117"/>
      <c r="Q25" s="117"/>
      <c r="R25" s="117"/>
      <c r="S25" s="117"/>
      <c r="U25" s="117"/>
      <c r="V25" s="117"/>
      <c r="W25" s="117"/>
      <c r="X25" s="117"/>
      <c r="Z25" s="117"/>
      <c r="AA25" s="117"/>
      <c r="AB25" s="117"/>
      <c r="AC25" s="117"/>
    </row>
    <row r="26" spans="2:29" x14ac:dyDescent="0.25">
      <c r="K26" s="117"/>
      <c r="L26" s="117"/>
      <c r="M26" s="117"/>
      <c r="N26" s="117"/>
      <c r="P26" s="117"/>
      <c r="Q26" s="117"/>
      <c r="R26" s="117"/>
      <c r="S26" s="117"/>
      <c r="U26" s="117"/>
      <c r="V26" s="117"/>
      <c r="W26" s="117"/>
      <c r="X26" s="117"/>
      <c r="Z26" s="117"/>
      <c r="AA26" s="117"/>
      <c r="AB26" s="117"/>
      <c r="AC26" s="117"/>
    </row>
    <row r="27" spans="2:29" x14ac:dyDescent="0.25">
      <c r="K27" s="117"/>
      <c r="L27" s="117"/>
      <c r="M27" s="117"/>
      <c r="N27" s="117"/>
      <c r="P27" s="117"/>
      <c r="Q27" s="117"/>
      <c r="R27" s="117"/>
      <c r="S27" s="117"/>
      <c r="U27" s="117"/>
      <c r="V27" s="117"/>
      <c r="W27" s="117"/>
      <c r="X27" s="117"/>
      <c r="Z27" s="117"/>
      <c r="AA27" s="117"/>
      <c r="AB27" s="117"/>
      <c r="AC27" s="117"/>
    </row>
    <row r="28" spans="2:29" x14ac:dyDescent="0.25">
      <c r="K28" s="117"/>
      <c r="L28" s="117"/>
      <c r="M28" s="117"/>
      <c r="N28" s="117"/>
      <c r="P28" s="117"/>
      <c r="Q28" s="117"/>
      <c r="R28" s="117"/>
      <c r="S28" s="117"/>
      <c r="U28" s="117"/>
      <c r="V28" s="117"/>
      <c r="W28" s="117"/>
      <c r="X28" s="117"/>
      <c r="Z28" s="117"/>
      <c r="AA28" s="117"/>
      <c r="AB28" s="117"/>
      <c r="AC28" s="117"/>
    </row>
    <row r="29" spans="2:29" x14ac:dyDescent="0.25">
      <c r="K29" s="117"/>
      <c r="L29" s="117"/>
      <c r="M29" s="117"/>
      <c r="N29" s="117"/>
      <c r="P29" s="117"/>
      <c r="Q29" s="117"/>
      <c r="R29" s="117"/>
      <c r="S29" s="117"/>
      <c r="U29" s="117"/>
      <c r="V29" s="117"/>
      <c r="W29" s="117"/>
      <c r="X29" s="117"/>
      <c r="Z29" s="117"/>
      <c r="AA29" s="117"/>
      <c r="AB29" s="117"/>
      <c r="AC29" s="117"/>
    </row>
    <row r="30" spans="2:29" x14ac:dyDescent="0.25">
      <c r="K30" s="117"/>
      <c r="L30" s="117"/>
      <c r="M30" s="117"/>
      <c r="N30" s="117"/>
      <c r="P30" s="117"/>
      <c r="Q30" s="117"/>
      <c r="R30" s="117"/>
      <c r="S30" s="117"/>
      <c r="U30" s="117"/>
      <c r="V30" s="117"/>
      <c r="W30" s="117"/>
      <c r="X30" s="117"/>
      <c r="Z30" s="117"/>
      <c r="AA30" s="117"/>
      <c r="AB30" s="117"/>
      <c r="AC30" s="117"/>
    </row>
    <row r="31" spans="2:29" x14ac:dyDescent="0.25">
      <c r="K31" s="117"/>
      <c r="L31" s="117"/>
      <c r="M31" s="117"/>
      <c r="N31" s="117"/>
      <c r="P31" s="117"/>
      <c r="Q31" s="117"/>
      <c r="R31" s="117"/>
      <c r="S31" s="117"/>
      <c r="U31" s="117"/>
      <c r="V31" s="117"/>
      <c r="W31" s="117"/>
      <c r="X31" s="117"/>
      <c r="Z31" s="117"/>
      <c r="AA31" s="117"/>
      <c r="AB31" s="117"/>
      <c r="AC31" s="117"/>
    </row>
    <row r="32" spans="2:29" x14ac:dyDescent="0.25">
      <c r="K32" s="117"/>
      <c r="L32" s="117"/>
      <c r="M32" s="117"/>
      <c r="N32" s="117"/>
      <c r="P32" s="117"/>
      <c r="Q32" s="117"/>
      <c r="R32" s="117"/>
      <c r="S32" s="117"/>
      <c r="U32" s="117"/>
      <c r="V32" s="117"/>
      <c r="W32" s="117"/>
      <c r="X32" s="117"/>
      <c r="Z32" s="117"/>
      <c r="AA32" s="117"/>
      <c r="AB32" s="117"/>
      <c r="AC32" s="117"/>
    </row>
    <row r="33" spans="11:29" x14ac:dyDescent="0.25">
      <c r="K33" s="117"/>
      <c r="L33" s="117"/>
      <c r="M33" s="117"/>
      <c r="N33" s="117"/>
      <c r="P33" s="117"/>
      <c r="Q33" s="117"/>
      <c r="R33" s="117"/>
      <c r="S33" s="117"/>
      <c r="U33" s="117"/>
      <c r="V33" s="117"/>
      <c r="W33" s="117"/>
      <c r="X33" s="117"/>
      <c r="Z33" s="117"/>
      <c r="AA33" s="117"/>
      <c r="AB33" s="117"/>
      <c r="AC33" s="117"/>
    </row>
    <row r="34" spans="11:29" x14ac:dyDescent="0.25">
      <c r="K34" s="117"/>
      <c r="L34" s="117"/>
      <c r="M34" s="117"/>
      <c r="N34" s="117"/>
      <c r="P34" s="117"/>
      <c r="Q34" s="117"/>
      <c r="R34" s="117"/>
      <c r="S34" s="117"/>
      <c r="U34" s="117"/>
      <c r="V34" s="117"/>
      <c r="W34" s="117"/>
      <c r="X34" s="117"/>
      <c r="Z34" s="117"/>
      <c r="AA34" s="117"/>
      <c r="AB34" s="117"/>
      <c r="AC34" s="117"/>
    </row>
    <row r="35" spans="11:29" x14ac:dyDescent="0.25">
      <c r="K35" s="117"/>
      <c r="L35" s="117"/>
      <c r="M35" s="117"/>
      <c r="N35" s="117"/>
      <c r="P35" s="117"/>
      <c r="Q35" s="117"/>
      <c r="R35" s="117"/>
      <c r="S35" s="117"/>
      <c r="U35" s="117"/>
      <c r="V35" s="117"/>
      <c r="W35" s="117"/>
      <c r="X35" s="117"/>
      <c r="Z35" s="117"/>
      <c r="AA35" s="117"/>
      <c r="AB35" s="117"/>
      <c r="AC35" s="117"/>
    </row>
    <row r="36" spans="11:29" x14ac:dyDescent="0.25">
      <c r="K36" s="117"/>
      <c r="L36" s="117"/>
      <c r="M36" s="117"/>
      <c r="N36" s="117"/>
      <c r="P36" s="117"/>
      <c r="Q36" s="117"/>
      <c r="R36" s="117"/>
      <c r="S36" s="117"/>
      <c r="U36" s="117"/>
      <c r="V36" s="117"/>
      <c r="W36" s="117"/>
      <c r="X36" s="117"/>
      <c r="Z36" s="117"/>
      <c r="AA36" s="117"/>
      <c r="AB36" s="117"/>
      <c r="AC36" s="117"/>
    </row>
    <row r="37" spans="11:29" x14ac:dyDescent="0.25">
      <c r="K37" s="117"/>
      <c r="L37" s="117"/>
      <c r="M37" s="117"/>
      <c r="N37" s="117"/>
      <c r="P37" s="117"/>
      <c r="Q37" s="117"/>
      <c r="R37" s="117"/>
      <c r="S37" s="117"/>
      <c r="U37" s="117"/>
      <c r="V37" s="117"/>
      <c r="W37" s="117"/>
      <c r="X37" s="117"/>
      <c r="Z37" s="117"/>
      <c r="AA37" s="117"/>
      <c r="AB37" s="117"/>
      <c r="AC37" s="117"/>
    </row>
    <row r="38" spans="11:29" x14ac:dyDescent="0.25">
      <c r="K38" s="117"/>
      <c r="L38" s="117"/>
      <c r="M38" s="117"/>
      <c r="N38" s="117"/>
      <c r="P38" s="117"/>
      <c r="Q38" s="117"/>
      <c r="R38" s="117"/>
      <c r="S38" s="117"/>
      <c r="U38" s="117"/>
      <c r="V38" s="117"/>
      <c r="W38" s="117"/>
      <c r="X38" s="117"/>
      <c r="Z38" s="117"/>
      <c r="AA38" s="117"/>
      <c r="AB38" s="117"/>
      <c r="AC38" s="117"/>
    </row>
    <row r="39" spans="11:29" x14ac:dyDescent="0.25">
      <c r="K39" s="117"/>
      <c r="L39" s="117"/>
      <c r="M39" s="117"/>
      <c r="N39" s="117"/>
      <c r="P39" s="117"/>
      <c r="Q39" s="117"/>
      <c r="R39" s="117"/>
      <c r="S39" s="117"/>
      <c r="U39" s="117"/>
      <c r="V39" s="117"/>
      <c r="W39" s="117"/>
      <c r="X39" s="117"/>
      <c r="Z39" s="117"/>
      <c r="AA39" s="117"/>
      <c r="AB39" s="117"/>
      <c r="AC39" s="117"/>
    </row>
    <row r="40" spans="11:29" x14ac:dyDescent="0.25">
      <c r="K40" s="117"/>
      <c r="L40" s="117"/>
      <c r="M40" s="117"/>
      <c r="N40" s="117"/>
      <c r="P40" s="117"/>
      <c r="Q40" s="117"/>
      <c r="R40" s="117"/>
      <c r="S40" s="117"/>
      <c r="U40" s="117"/>
      <c r="V40" s="117"/>
      <c r="W40" s="117"/>
      <c r="X40" s="117"/>
      <c r="Z40" s="117"/>
      <c r="AA40" s="117"/>
      <c r="AB40" s="117"/>
      <c r="AC40" s="117"/>
    </row>
    <row r="41" spans="11:29" x14ac:dyDescent="0.25">
      <c r="K41" s="117"/>
      <c r="L41" s="117"/>
      <c r="M41" s="117"/>
      <c r="N41" s="117"/>
      <c r="P41" s="117"/>
      <c r="Q41" s="117"/>
      <c r="R41" s="117"/>
      <c r="S41" s="117"/>
      <c r="U41" s="117"/>
      <c r="V41" s="117"/>
      <c r="W41" s="117"/>
      <c r="X41" s="117"/>
      <c r="Z41" s="117"/>
      <c r="AA41" s="117"/>
      <c r="AB41" s="117"/>
      <c r="AC41" s="117"/>
    </row>
    <row r="42" spans="11:29" x14ac:dyDescent="0.25">
      <c r="K42" s="117"/>
      <c r="L42" s="117"/>
      <c r="M42" s="117"/>
      <c r="N42" s="117"/>
      <c r="P42" s="117"/>
      <c r="Q42" s="117"/>
      <c r="R42" s="117"/>
      <c r="S42" s="117"/>
      <c r="U42" s="117"/>
      <c r="V42" s="117"/>
      <c r="W42" s="117"/>
      <c r="X42" s="117"/>
      <c r="Z42" s="117"/>
      <c r="AA42" s="117"/>
      <c r="AB42" s="117"/>
      <c r="AC42" s="117"/>
    </row>
    <row r="43" spans="11:29" x14ac:dyDescent="0.25">
      <c r="K43" s="117"/>
      <c r="L43" s="117"/>
      <c r="M43" s="117"/>
      <c r="N43" s="117"/>
      <c r="P43" s="117"/>
      <c r="Q43" s="117"/>
      <c r="R43" s="117"/>
      <c r="S43" s="117"/>
      <c r="U43" s="117"/>
      <c r="V43" s="117"/>
      <c r="W43" s="117"/>
      <c r="X43" s="117"/>
      <c r="Z43" s="117"/>
      <c r="AA43" s="117"/>
      <c r="AB43" s="117"/>
      <c r="AC43" s="117"/>
    </row>
    <row r="44" spans="11:29" x14ac:dyDescent="0.25">
      <c r="K44" s="135" t="s">
        <v>42</v>
      </c>
      <c r="L44" s="135"/>
      <c r="M44" s="135"/>
      <c r="N44" s="135"/>
      <c r="P44" s="135" t="s">
        <v>42</v>
      </c>
      <c r="Q44" s="135"/>
      <c r="R44" s="135"/>
      <c r="S44" s="135"/>
      <c r="U44" s="135" t="s">
        <v>42</v>
      </c>
      <c r="V44" s="135"/>
      <c r="W44" s="135"/>
      <c r="X44" s="135"/>
      <c r="Z44" s="135" t="s">
        <v>42</v>
      </c>
      <c r="AA44" s="135"/>
      <c r="AB44" s="135"/>
      <c r="AC44" s="135"/>
    </row>
    <row r="45" spans="11:29" ht="17.25" customHeight="1" x14ac:dyDescent="0.25">
      <c r="K45" s="135"/>
      <c r="L45" s="135"/>
      <c r="M45" s="135"/>
      <c r="N45" s="135"/>
      <c r="P45" s="135"/>
      <c r="Q45" s="135"/>
      <c r="R45" s="135"/>
      <c r="S45" s="135"/>
      <c r="U45" s="135"/>
      <c r="V45" s="135"/>
      <c r="W45" s="135"/>
      <c r="X45" s="135"/>
      <c r="Z45" s="135"/>
      <c r="AA45" s="135"/>
      <c r="AB45" s="135"/>
      <c r="AC45" s="135"/>
    </row>
    <row r="46" spans="11:29" ht="15" customHeight="1" x14ac:dyDescent="0.25">
      <c r="K46" s="2"/>
      <c r="L46" s="2"/>
      <c r="M46" s="2"/>
      <c r="N46" s="2"/>
      <c r="P46" s="2"/>
      <c r="Q46" s="2"/>
      <c r="R46" s="2"/>
      <c r="S46" s="2"/>
      <c r="U46" s="2"/>
      <c r="V46" s="2"/>
      <c r="W46" s="2"/>
      <c r="X46" s="2"/>
      <c r="Z46" s="2"/>
      <c r="AA46" s="2"/>
      <c r="AB46" s="2"/>
      <c r="AC46" s="2"/>
    </row>
  </sheetData>
  <sheetProtection algorithmName="SHA-512" hashValue="K0gQ/NYM+L6URjadYeooyD2nKirsC+/ZEMbTXS8wLkBlz+H+UYfgL/lNlkIBZbfwM8wMJAOQvOB94VK3ECFKgQ==" saltValue="SWBk+sWmH0AC9n90tHnzKA==" spinCount="100000" sheet="1" objects="1" scenarios="1" selectLockedCells="1" selectUnlockedCells="1"/>
  <mergeCells count="21">
    <mergeCell ref="B1:D2"/>
    <mergeCell ref="K19:N20"/>
    <mergeCell ref="P19:S20"/>
    <mergeCell ref="E1:H2"/>
    <mergeCell ref="J1:N2"/>
    <mergeCell ref="P1:R2"/>
    <mergeCell ref="U21:X23"/>
    <mergeCell ref="B21:I23"/>
    <mergeCell ref="Z19:AC20"/>
    <mergeCell ref="Z21:AC23"/>
    <mergeCell ref="Z44:AC45"/>
    <mergeCell ref="U44:X45"/>
    <mergeCell ref="K44:N45"/>
    <mergeCell ref="P44:S45"/>
    <mergeCell ref="U19:X20"/>
    <mergeCell ref="K21:N23"/>
    <mergeCell ref="P21:S23"/>
    <mergeCell ref="K24:N43"/>
    <mergeCell ref="P24:S43"/>
    <mergeCell ref="U24:X43"/>
    <mergeCell ref="Z24:AC43"/>
  </mergeCells>
  <conditionalFormatting sqref="K19:N20">
    <cfRule type="containsText" dxfId="6" priority="6" operator="containsText" text="Completed">
      <formula>NOT(ISERROR(SEARCH("Completed",K19)))</formula>
    </cfRule>
  </conditionalFormatting>
  <conditionalFormatting sqref="P19:S20">
    <cfRule type="containsText" dxfId="5" priority="5" operator="containsText" text="Completed">
      <formula>NOT(ISERROR(SEARCH("Completed",P19)))</formula>
    </cfRule>
  </conditionalFormatting>
  <conditionalFormatting sqref="U19:X20">
    <cfRule type="containsText" dxfId="4" priority="2" operator="containsText" text="Completed">
      <formula>NOT(ISERROR(SEARCH("Completed",U19)))</formula>
    </cfRule>
  </conditionalFormatting>
  <conditionalFormatting sqref="Z19:AC20">
    <cfRule type="containsText" dxfId="3" priority="1" operator="containsText" text="Completed">
      <formula>NOT(ISERROR(SEARCH("Completed",Z19)))</formula>
    </cfRule>
  </conditionalFormatting>
  <pageMargins left="0.25" right="0.25" top="0.75" bottom="0.75" header="0.3" footer="0.3"/>
  <pageSetup paperSize="17" orientation="landscape" r:id="rId1"/>
  <drawing r:id="rId2"/>
  <picture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4"/>
  <sheetViews>
    <sheetView showGridLines="0" showRowColHeaders="0" topLeftCell="C1" zoomScaleNormal="100" workbookViewId="0">
      <selection activeCell="AB40" sqref="AB40"/>
    </sheetView>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21" spans="2:27" ht="15" customHeight="1" x14ac:dyDescent="0.25">
      <c r="B21" s="115" t="s">
        <v>51</v>
      </c>
      <c r="C21" s="115"/>
      <c r="D21" s="115"/>
      <c r="E21" s="115"/>
      <c r="F21" s="115"/>
      <c r="G21" s="115"/>
      <c r="H21" s="115"/>
      <c r="I21" s="115"/>
      <c r="K21" s="115" t="s">
        <v>128</v>
      </c>
      <c r="L21" s="115"/>
      <c r="M21" s="115"/>
      <c r="N21" s="115"/>
      <c r="O21" s="115"/>
      <c r="P21" s="115"/>
      <c r="Q21" s="115"/>
      <c r="R21" s="115"/>
      <c r="T21" s="115" t="s">
        <v>88</v>
      </c>
      <c r="U21" s="115"/>
      <c r="V21" s="115"/>
      <c r="W21" s="115"/>
      <c r="X21" s="115"/>
      <c r="Y21" s="115"/>
      <c r="Z21" s="115"/>
      <c r="AA21" s="115"/>
    </row>
    <row r="22" spans="2:27" ht="15" customHeight="1" x14ac:dyDescent="0.25">
      <c r="B22" s="115"/>
      <c r="C22" s="115"/>
      <c r="D22" s="115"/>
      <c r="E22" s="115"/>
      <c r="F22" s="115"/>
      <c r="G22" s="115"/>
      <c r="H22" s="115"/>
      <c r="I22" s="115"/>
      <c r="K22" s="115"/>
      <c r="L22" s="115"/>
      <c r="M22" s="115"/>
      <c r="N22" s="115"/>
      <c r="O22" s="115"/>
      <c r="P22" s="115"/>
      <c r="Q22" s="115"/>
      <c r="R22" s="115"/>
      <c r="T22" s="115"/>
      <c r="U22" s="115"/>
      <c r="V22" s="115"/>
      <c r="W22" s="115"/>
      <c r="X22" s="115"/>
      <c r="Y22" s="115"/>
      <c r="Z22" s="115"/>
      <c r="AA22" s="115"/>
    </row>
    <row r="23" spans="2:27" ht="15" customHeight="1" x14ac:dyDescent="0.25">
      <c r="B23" s="115"/>
      <c r="C23" s="115"/>
      <c r="D23" s="115"/>
      <c r="E23" s="115"/>
      <c r="F23" s="115"/>
      <c r="G23" s="115"/>
      <c r="H23" s="115"/>
      <c r="I23" s="115"/>
      <c r="K23" s="115"/>
      <c r="L23" s="115"/>
      <c r="M23" s="115"/>
      <c r="N23" s="115"/>
      <c r="O23" s="115"/>
      <c r="P23" s="115"/>
      <c r="Q23" s="115"/>
      <c r="R23" s="115"/>
      <c r="T23" s="115"/>
      <c r="U23" s="115"/>
      <c r="V23" s="115"/>
      <c r="W23" s="115"/>
      <c r="X23" s="115"/>
      <c r="Y23" s="115"/>
      <c r="Z23" s="115"/>
      <c r="AA23" s="115"/>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x14ac:dyDescent="0.3">
      <c r="B25" s="141" t="s">
        <v>3</v>
      </c>
      <c r="C25" s="141"/>
      <c r="D25" s="141"/>
      <c r="E25" s="141"/>
      <c r="F25" s="141"/>
      <c r="G25" s="141"/>
      <c r="H25" s="141"/>
      <c r="I25" s="141"/>
      <c r="K25" s="139" t="s">
        <v>129</v>
      </c>
      <c r="L25" s="139"/>
      <c r="M25" s="139"/>
      <c r="N25" s="139"/>
      <c r="O25" s="139"/>
      <c r="P25" s="139"/>
      <c r="Q25" s="139"/>
      <c r="R25" s="139"/>
      <c r="T25" s="139" t="s">
        <v>127</v>
      </c>
      <c r="U25" s="139"/>
      <c r="V25" s="139"/>
      <c r="W25" s="139"/>
      <c r="X25" s="139"/>
      <c r="Y25" s="139"/>
      <c r="Z25" s="139"/>
      <c r="AA25" s="139"/>
    </row>
    <row r="26" spans="2:27" ht="17.25" customHeight="1" x14ac:dyDescent="0.25">
      <c r="B26" s="2"/>
      <c r="C26" s="2"/>
      <c r="D26" s="2"/>
      <c r="E26" s="2"/>
      <c r="F26" s="2"/>
      <c r="G26" s="2"/>
      <c r="H26" s="2"/>
      <c r="I26" s="2"/>
      <c r="K26" s="139"/>
      <c r="L26" s="139"/>
      <c r="M26" s="139"/>
      <c r="N26" s="139"/>
      <c r="O26" s="139"/>
      <c r="P26" s="139"/>
      <c r="Q26" s="139"/>
      <c r="R26" s="139"/>
      <c r="T26" s="139"/>
      <c r="U26" s="139"/>
      <c r="V26" s="139"/>
      <c r="W26" s="139"/>
      <c r="X26" s="139"/>
      <c r="Y26" s="139"/>
      <c r="Z26" s="139"/>
      <c r="AA26" s="139"/>
    </row>
    <row r="27" spans="2:27" ht="17.25" x14ac:dyDescent="0.3">
      <c r="B27" s="40" t="b">
        <v>0</v>
      </c>
      <c r="C27" s="6" t="s">
        <v>118</v>
      </c>
      <c r="D27" s="2"/>
      <c r="E27" s="2"/>
      <c r="F27" s="2"/>
      <c r="G27" s="2"/>
      <c r="H27" s="2"/>
      <c r="I27" s="2"/>
      <c r="K27" s="139"/>
      <c r="L27" s="139"/>
      <c r="M27" s="139"/>
      <c r="N27" s="139"/>
      <c r="O27" s="139"/>
      <c r="P27" s="139"/>
      <c r="Q27" s="139"/>
      <c r="R27" s="139"/>
      <c r="T27" s="139"/>
      <c r="U27" s="139"/>
      <c r="V27" s="139"/>
      <c r="W27" s="139"/>
      <c r="X27" s="139"/>
      <c r="Y27" s="139"/>
      <c r="Z27" s="139"/>
      <c r="AA27" s="139"/>
    </row>
    <row r="28" spans="2:27" ht="17.25" customHeight="1" x14ac:dyDescent="0.25">
      <c r="B28" s="2"/>
      <c r="C28" s="2"/>
      <c r="D28" s="2"/>
      <c r="E28" s="2"/>
      <c r="F28" s="2"/>
      <c r="G28" s="2"/>
      <c r="H28" s="2"/>
      <c r="I28" s="2"/>
      <c r="K28" s="139"/>
      <c r="L28" s="139"/>
      <c r="M28" s="139"/>
      <c r="N28" s="139"/>
      <c r="O28" s="139"/>
      <c r="P28" s="139"/>
      <c r="Q28" s="139"/>
      <c r="R28" s="139"/>
      <c r="T28" s="139"/>
      <c r="U28" s="139"/>
      <c r="V28" s="139"/>
      <c r="W28" s="139"/>
      <c r="X28" s="139"/>
      <c r="Y28" s="139"/>
      <c r="Z28" s="139"/>
      <c r="AA28" s="139"/>
    </row>
    <row r="29" spans="2:27" ht="18.75" x14ac:dyDescent="0.25">
      <c r="B29" s="142" t="s">
        <v>6</v>
      </c>
      <c r="C29" s="143"/>
      <c r="D29" s="143"/>
      <c r="E29" s="143"/>
      <c r="F29" s="143"/>
      <c r="G29" s="143"/>
      <c r="H29" s="9"/>
      <c r="I29" s="9"/>
      <c r="K29" s="2"/>
      <c r="L29" s="2"/>
      <c r="M29" s="2"/>
      <c r="N29" s="2"/>
      <c r="O29" s="2"/>
      <c r="P29" s="2"/>
      <c r="Q29" s="2"/>
      <c r="R29" s="2"/>
      <c r="T29" s="91"/>
      <c r="U29" s="91"/>
      <c r="V29" s="91"/>
      <c r="W29" s="91"/>
      <c r="X29" s="91"/>
      <c r="Y29" s="91"/>
      <c r="Z29" s="91"/>
      <c r="AA29" s="91"/>
    </row>
    <row r="30" spans="2:27" ht="18.75" x14ac:dyDescent="0.25">
      <c r="B30" s="144" t="s">
        <v>7</v>
      </c>
      <c r="C30" s="144"/>
      <c r="D30" s="144"/>
      <c r="E30" s="144"/>
      <c r="F30" s="144"/>
      <c r="G30" s="145" t="str">
        <f>IF(B27=TRUE,1000000,"")</f>
        <v/>
      </c>
      <c r="H30" s="145"/>
      <c r="I30" s="145"/>
      <c r="K30" s="139" t="s">
        <v>130</v>
      </c>
      <c r="L30" s="139"/>
      <c r="M30" s="139"/>
      <c r="N30" s="139"/>
      <c r="O30" s="139"/>
      <c r="P30" s="139"/>
      <c r="Q30" s="139"/>
      <c r="R30" s="139"/>
      <c r="T30" s="91"/>
      <c r="U30" s="91"/>
      <c r="V30" s="91"/>
      <c r="W30" s="91"/>
      <c r="X30" s="91"/>
      <c r="Y30" s="91"/>
      <c r="Z30" s="91"/>
      <c r="AA30" s="91"/>
    </row>
    <row r="31" spans="2:27" ht="18.75" x14ac:dyDescent="0.25">
      <c r="B31" s="144" t="s">
        <v>8</v>
      </c>
      <c r="C31" s="144"/>
      <c r="D31" s="144"/>
      <c r="E31" s="144"/>
      <c r="F31" s="144"/>
      <c r="G31" s="145" t="str">
        <f>IF(B27=TRUE,2000000,"")</f>
        <v/>
      </c>
      <c r="H31" s="145"/>
      <c r="I31" s="145"/>
      <c r="K31" s="139"/>
      <c r="L31" s="139"/>
      <c r="M31" s="139"/>
      <c r="N31" s="139"/>
      <c r="O31" s="139"/>
      <c r="P31" s="139"/>
      <c r="Q31" s="139"/>
      <c r="R31" s="139"/>
      <c r="T31" s="91"/>
      <c r="U31" s="91"/>
      <c r="V31" s="91"/>
      <c r="W31" s="91"/>
      <c r="X31" s="91"/>
      <c r="Y31" s="91"/>
      <c r="Z31" s="91"/>
      <c r="AA31" s="91"/>
    </row>
    <row r="32" spans="2:27" ht="17.25" customHeight="1" x14ac:dyDescent="0.25">
      <c r="B32" s="10"/>
      <c r="C32" s="10"/>
      <c r="D32" s="10"/>
      <c r="E32" s="10"/>
      <c r="F32" s="10"/>
      <c r="G32" s="10"/>
      <c r="H32" s="8"/>
      <c r="I32" s="8"/>
      <c r="K32" s="139"/>
      <c r="L32" s="139"/>
      <c r="M32" s="139"/>
      <c r="N32" s="139"/>
      <c r="O32" s="139"/>
      <c r="P32" s="139"/>
      <c r="Q32" s="139"/>
      <c r="R32" s="139"/>
      <c r="T32" s="91"/>
      <c r="U32" s="91"/>
      <c r="V32" s="91"/>
      <c r="W32" s="91"/>
      <c r="X32" s="91"/>
      <c r="Y32" s="91"/>
      <c r="Z32" s="91"/>
      <c r="AA32" s="91"/>
    </row>
    <row r="33" spans="2:27" ht="18.75" x14ac:dyDescent="0.25">
      <c r="B33" s="142" t="s">
        <v>49</v>
      </c>
      <c r="C33" s="143"/>
      <c r="D33" s="143"/>
      <c r="E33" s="143"/>
      <c r="F33" s="143"/>
      <c r="G33" s="143"/>
      <c r="H33" s="5"/>
      <c r="I33" s="5"/>
      <c r="K33" s="139"/>
      <c r="L33" s="139"/>
      <c r="M33" s="139"/>
      <c r="N33" s="139"/>
      <c r="O33" s="139"/>
      <c r="P33" s="139"/>
      <c r="Q33" s="139"/>
      <c r="R33" s="139"/>
      <c r="T33" s="91"/>
      <c r="U33" s="91"/>
      <c r="V33" s="91"/>
      <c r="W33" s="91"/>
      <c r="X33" s="91"/>
      <c r="Y33" s="91"/>
      <c r="Z33" s="91"/>
      <c r="AA33" s="91"/>
    </row>
    <row r="34" spans="2:27" ht="18.75" x14ac:dyDescent="0.25">
      <c r="B34" s="144" t="s">
        <v>9</v>
      </c>
      <c r="C34" s="144"/>
      <c r="D34" s="144"/>
      <c r="E34" s="144"/>
      <c r="F34" s="144"/>
      <c r="G34" s="145" t="str">
        <f>IF(B27=TRUE,5000000,"")</f>
        <v/>
      </c>
      <c r="H34" s="145"/>
      <c r="I34" s="145"/>
      <c r="K34" s="139"/>
      <c r="L34" s="139"/>
      <c r="M34" s="139"/>
      <c r="N34" s="139"/>
      <c r="O34" s="139"/>
      <c r="P34" s="139"/>
      <c r="Q34" s="139"/>
      <c r="R34" s="139"/>
      <c r="T34" s="91"/>
      <c r="U34" s="91"/>
      <c r="V34" s="91"/>
      <c r="W34" s="91"/>
      <c r="X34" s="91"/>
      <c r="Y34" s="91"/>
      <c r="Z34" s="91"/>
      <c r="AA34" s="91"/>
    </row>
    <row r="35" spans="2:27" ht="18.75" customHeight="1" x14ac:dyDescent="0.25">
      <c r="B35" s="2"/>
      <c r="C35" s="2"/>
      <c r="D35" s="2"/>
      <c r="E35" s="2"/>
      <c r="F35" s="2"/>
      <c r="G35" s="2"/>
      <c r="H35" s="2"/>
      <c r="I35" s="2"/>
      <c r="K35" s="139"/>
      <c r="L35" s="139"/>
      <c r="M35" s="139"/>
      <c r="N35" s="139"/>
      <c r="O35" s="139"/>
      <c r="P35" s="139"/>
      <c r="Q35" s="139"/>
      <c r="R35" s="139"/>
      <c r="T35" s="91"/>
      <c r="U35" s="91"/>
      <c r="V35" s="91"/>
      <c r="W35" s="91"/>
      <c r="X35" s="91"/>
      <c r="Y35" s="91"/>
      <c r="Z35" s="91"/>
      <c r="AA35" s="91"/>
    </row>
    <row r="36" spans="2:27" ht="15" customHeight="1" x14ac:dyDescent="0.25">
      <c r="B36" s="140" t="s">
        <v>126</v>
      </c>
      <c r="C36" s="140"/>
      <c r="D36" s="140"/>
      <c r="E36" s="140"/>
      <c r="F36" s="140"/>
      <c r="G36" s="140"/>
      <c r="H36" s="140"/>
      <c r="I36" s="140"/>
      <c r="K36" s="139"/>
      <c r="L36" s="139"/>
      <c r="M36" s="139"/>
      <c r="N36" s="139"/>
      <c r="O36" s="139"/>
      <c r="P36" s="139"/>
      <c r="Q36" s="139"/>
      <c r="R36" s="139"/>
      <c r="T36" s="2"/>
      <c r="U36" s="2"/>
      <c r="V36" s="2"/>
      <c r="W36" s="2"/>
      <c r="X36" s="2"/>
      <c r="Y36" s="2"/>
      <c r="Z36" s="2"/>
      <c r="AA36" s="2"/>
    </row>
    <row r="37" spans="2:27" ht="17.25" customHeight="1" x14ac:dyDescent="0.25">
      <c r="B37" s="140"/>
      <c r="C37" s="140"/>
      <c r="D37" s="140"/>
      <c r="E37" s="140"/>
      <c r="F37" s="140"/>
      <c r="G37" s="140"/>
      <c r="H37" s="140"/>
      <c r="I37" s="140"/>
      <c r="K37" s="139"/>
      <c r="L37" s="139"/>
      <c r="M37" s="139"/>
      <c r="N37" s="139"/>
      <c r="O37" s="139"/>
      <c r="P37" s="139"/>
      <c r="Q37" s="139"/>
      <c r="R37" s="139"/>
      <c r="T37" s="147" t="s">
        <v>207</v>
      </c>
      <c r="U37" s="148"/>
      <c r="V37" s="148"/>
      <c r="W37" s="148"/>
      <c r="X37" s="148"/>
      <c r="Y37" s="148"/>
      <c r="Z37" s="148"/>
      <c r="AA37" s="148"/>
    </row>
    <row r="38" spans="2:27" ht="18.75" customHeight="1" x14ac:dyDescent="0.25">
      <c r="B38" s="140"/>
      <c r="C38" s="140"/>
      <c r="D38" s="140"/>
      <c r="E38" s="140"/>
      <c r="F38" s="140"/>
      <c r="G38" s="140"/>
      <c r="H38" s="140"/>
      <c r="I38" s="140"/>
      <c r="K38" s="2"/>
      <c r="L38" s="2"/>
      <c r="M38" s="2"/>
      <c r="N38" s="2"/>
      <c r="O38" s="2"/>
      <c r="P38" s="2"/>
      <c r="Q38" s="2"/>
      <c r="R38" s="2"/>
      <c r="T38" s="148"/>
      <c r="U38" s="148"/>
      <c r="V38" s="148"/>
      <c r="W38" s="148"/>
      <c r="X38" s="148"/>
      <c r="Y38" s="148"/>
      <c r="Z38" s="148"/>
      <c r="AA38" s="148"/>
    </row>
    <row r="39" spans="2:27" x14ac:dyDescent="0.25">
      <c r="B39" s="140"/>
      <c r="C39" s="140"/>
      <c r="D39" s="140"/>
      <c r="E39" s="140"/>
      <c r="F39" s="140"/>
      <c r="G39" s="140"/>
      <c r="H39" s="140"/>
      <c r="I39" s="140"/>
      <c r="K39" s="2"/>
      <c r="L39" s="2"/>
      <c r="M39" s="2"/>
      <c r="N39" s="2"/>
      <c r="O39" s="2"/>
      <c r="P39" s="2"/>
      <c r="Q39" s="2"/>
      <c r="R39" s="2"/>
      <c r="T39" s="148"/>
      <c r="U39" s="148"/>
      <c r="V39" s="148"/>
      <c r="W39" s="148"/>
      <c r="X39" s="148"/>
      <c r="Y39" s="148"/>
      <c r="Z39" s="148"/>
      <c r="AA39" s="148"/>
    </row>
    <row r="40" spans="2:27" x14ac:dyDescent="0.25">
      <c r="B40" s="140"/>
      <c r="C40" s="140"/>
      <c r="D40" s="140"/>
      <c r="E40" s="140"/>
      <c r="F40" s="140"/>
      <c r="G40" s="140"/>
      <c r="H40" s="140"/>
      <c r="I40" s="140"/>
      <c r="K40" s="2"/>
      <c r="L40" s="2"/>
      <c r="M40" s="2"/>
      <c r="N40" s="2"/>
      <c r="O40" s="2"/>
      <c r="P40" s="2"/>
      <c r="Q40" s="2"/>
      <c r="R40" s="2"/>
      <c r="T40" s="148"/>
      <c r="U40" s="148"/>
      <c r="V40" s="148"/>
      <c r="W40" s="148"/>
      <c r="X40" s="148"/>
      <c r="Y40" s="148"/>
      <c r="Z40" s="148"/>
      <c r="AA40" s="148"/>
    </row>
    <row r="41" spans="2:27" x14ac:dyDescent="0.25">
      <c r="B41" s="140"/>
      <c r="C41" s="140"/>
      <c r="D41" s="140"/>
      <c r="E41" s="140"/>
      <c r="F41" s="140"/>
      <c r="G41" s="140"/>
      <c r="H41" s="140"/>
      <c r="I41" s="140"/>
      <c r="K41" s="2"/>
      <c r="L41" s="2"/>
      <c r="M41" s="2"/>
      <c r="N41" s="2"/>
      <c r="O41" s="2"/>
      <c r="P41" s="2"/>
      <c r="Q41" s="2"/>
      <c r="R41" s="2"/>
      <c r="T41" s="148"/>
      <c r="U41" s="148"/>
      <c r="V41" s="148"/>
      <c r="W41" s="148"/>
      <c r="X41" s="148"/>
      <c r="Y41" s="148"/>
      <c r="Z41" s="148"/>
      <c r="AA41" s="148"/>
    </row>
    <row r="42" spans="2:27" x14ac:dyDescent="0.25">
      <c r="B42" s="2"/>
      <c r="C42" s="2"/>
      <c r="D42" s="2"/>
      <c r="E42" s="2"/>
      <c r="F42" s="2"/>
      <c r="G42" s="2"/>
      <c r="H42" s="2"/>
      <c r="I42" s="2"/>
      <c r="K42" s="2"/>
      <c r="L42" s="2"/>
      <c r="M42" s="2"/>
      <c r="N42" s="2"/>
      <c r="O42" s="2"/>
      <c r="P42" s="2"/>
      <c r="Q42" s="2"/>
      <c r="R42" s="2"/>
      <c r="T42" s="148"/>
      <c r="U42" s="148"/>
      <c r="V42" s="148"/>
      <c r="W42" s="148"/>
      <c r="X42" s="148"/>
      <c r="Y42" s="148"/>
      <c r="Z42" s="148"/>
      <c r="AA42" s="148"/>
    </row>
    <row r="43" spans="2:27" x14ac:dyDescent="0.25">
      <c r="B43" s="1"/>
      <c r="C43" s="1"/>
      <c r="D43" s="1"/>
      <c r="E43" s="1"/>
      <c r="F43" s="1"/>
      <c r="G43" s="1"/>
      <c r="H43" s="1"/>
      <c r="I43" s="1"/>
      <c r="J43" s="1"/>
      <c r="K43" s="1"/>
      <c r="L43" s="1"/>
      <c r="M43" s="1"/>
      <c r="N43" s="1"/>
      <c r="O43" s="1"/>
      <c r="P43" s="1"/>
      <c r="Q43" s="1"/>
      <c r="R43" s="1"/>
      <c r="T43" s="37"/>
      <c r="U43" s="37"/>
      <c r="V43" s="37"/>
      <c r="W43" s="37"/>
      <c r="X43" s="37"/>
      <c r="Y43" s="37"/>
      <c r="Z43" s="37"/>
      <c r="AA43" s="37"/>
    </row>
    <row r="44" spans="2:27" x14ac:dyDescent="0.25">
      <c r="B44" s="1"/>
      <c r="C44" s="1"/>
      <c r="D44" s="1"/>
      <c r="E44" s="1"/>
      <c r="F44" s="1"/>
      <c r="G44" s="1"/>
      <c r="H44" s="1"/>
      <c r="I44" s="1"/>
    </row>
  </sheetData>
  <sheetProtection algorithmName="SHA-512" hashValue="M43yOnLKaNFgwq7nqfOllmMMp2FEb+j4YSGjmYG6Rjjxz4h1YlXrvjiR6UNzefUJNTSjq4up4N6RPbNb2P7ggQ==" saltValue="bnuT5J0iKRDE3yydYGr1kg==" spinCount="100000" sheet="1" objects="1" scenarios="1" selectLockedCells="1" selectUnlockedCells="1"/>
  <mergeCells count="21">
    <mergeCell ref="B1:C2"/>
    <mergeCell ref="B21:I23"/>
    <mergeCell ref="K21:R23"/>
    <mergeCell ref="E1:H2"/>
    <mergeCell ref="J1:N2"/>
    <mergeCell ref="P1:R2"/>
    <mergeCell ref="T21:AA23"/>
    <mergeCell ref="K25:R28"/>
    <mergeCell ref="K30:R37"/>
    <mergeCell ref="T25:AA28"/>
    <mergeCell ref="B36:I41"/>
    <mergeCell ref="B34:F34"/>
    <mergeCell ref="G34:I34"/>
    <mergeCell ref="B29:G29"/>
    <mergeCell ref="B30:F30"/>
    <mergeCell ref="G30:I30"/>
    <mergeCell ref="B31:F31"/>
    <mergeCell ref="G31:I31"/>
    <mergeCell ref="B33:G33"/>
    <mergeCell ref="B25:I25"/>
    <mergeCell ref="T37:AA42"/>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0353" r:id="rId5" name="Check Box 1">
              <controlPr locked="0" defaultSize="0" autoFill="0" autoLine="0" autoPict="0">
                <anchor moveWithCells="1">
                  <from>
                    <xdr:col>1</xdr:col>
                    <xdr:colOff>219075</xdr:colOff>
                    <xdr:row>26</xdr:row>
                    <xdr:rowOff>0</xdr:rowOff>
                  </from>
                  <to>
                    <xdr:col>2</xdr:col>
                    <xdr:colOff>0</xdr:colOff>
                    <xdr:row>27</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6"/>
  <sheetViews>
    <sheetView showGridLines="0" showRowColHeaders="0" zoomScaleNormal="100" workbookViewId="0">
      <selection activeCell="AC43" sqref="AC43"/>
    </sheetView>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21" spans="2:27" ht="15" customHeight="1" x14ac:dyDescent="0.25">
      <c r="B21" s="115" t="s">
        <v>2</v>
      </c>
      <c r="C21" s="115"/>
      <c r="D21" s="115"/>
      <c r="E21" s="115"/>
      <c r="F21" s="115"/>
      <c r="G21" s="115"/>
      <c r="H21" s="115"/>
      <c r="I21" s="115"/>
      <c r="K21" s="115" t="s">
        <v>150</v>
      </c>
      <c r="L21" s="115"/>
      <c r="M21" s="115"/>
      <c r="N21" s="115"/>
      <c r="O21" s="115"/>
      <c r="P21" s="115"/>
      <c r="Q21" s="115"/>
      <c r="R21" s="115"/>
      <c r="T21" s="115" t="s">
        <v>88</v>
      </c>
      <c r="U21" s="115"/>
      <c r="V21" s="115"/>
      <c r="W21" s="115"/>
      <c r="X21" s="115"/>
      <c r="Y21" s="115"/>
      <c r="Z21" s="115"/>
      <c r="AA21" s="115"/>
    </row>
    <row r="22" spans="2:27" ht="15" customHeight="1" x14ac:dyDescent="0.25">
      <c r="B22" s="115"/>
      <c r="C22" s="115"/>
      <c r="D22" s="115"/>
      <c r="E22" s="115"/>
      <c r="F22" s="115"/>
      <c r="G22" s="115"/>
      <c r="H22" s="115"/>
      <c r="I22" s="115"/>
      <c r="K22" s="115"/>
      <c r="L22" s="115"/>
      <c r="M22" s="115"/>
      <c r="N22" s="115"/>
      <c r="O22" s="115"/>
      <c r="P22" s="115"/>
      <c r="Q22" s="115"/>
      <c r="R22" s="115"/>
      <c r="T22" s="115"/>
      <c r="U22" s="115"/>
      <c r="V22" s="115"/>
      <c r="W22" s="115"/>
      <c r="X22" s="115"/>
      <c r="Y22" s="115"/>
      <c r="Z22" s="115"/>
      <c r="AA22" s="115"/>
    </row>
    <row r="23" spans="2:27" ht="15" customHeight="1" x14ac:dyDescent="0.25">
      <c r="B23" s="115"/>
      <c r="C23" s="115"/>
      <c r="D23" s="115"/>
      <c r="E23" s="115"/>
      <c r="F23" s="115"/>
      <c r="G23" s="115"/>
      <c r="H23" s="115"/>
      <c r="I23" s="115"/>
      <c r="K23" s="115"/>
      <c r="L23" s="115"/>
      <c r="M23" s="115"/>
      <c r="N23" s="115"/>
      <c r="O23" s="115"/>
      <c r="P23" s="115"/>
      <c r="Q23" s="115"/>
      <c r="R23" s="115"/>
      <c r="T23" s="115"/>
      <c r="U23" s="115"/>
      <c r="V23" s="115"/>
      <c r="W23" s="115"/>
      <c r="X23" s="115"/>
      <c r="Y23" s="115"/>
      <c r="Z23" s="115"/>
      <c r="AA23" s="115"/>
    </row>
    <row r="24" spans="2:27" x14ac:dyDescent="0.25">
      <c r="B24" s="2"/>
      <c r="C24" s="2"/>
      <c r="D24" s="2"/>
      <c r="E24" s="2"/>
      <c r="F24" s="2"/>
      <c r="G24" s="2"/>
      <c r="H24" s="2"/>
      <c r="I24" s="2"/>
      <c r="K24" s="96"/>
      <c r="L24" s="96"/>
      <c r="M24" s="96"/>
      <c r="N24" s="96"/>
      <c r="O24" s="96"/>
      <c r="P24" s="96"/>
      <c r="Q24" s="96"/>
      <c r="R24" s="96"/>
      <c r="T24" s="2"/>
      <c r="U24" s="2"/>
      <c r="V24" s="2"/>
      <c r="W24" s="2"/>
      <c r="X24" s="2"/>
      <c r="Y24" s="2"/>
      <c r="Z24" s="2"/>
      <c r="AA24" s="2"/>
    </row>
    <row r="25" spans="2:27" ht="17.25" x14ac:dyDescent="0.3">
      <c r="B25" s="141" t="s">
        <v>5</v>
      </c>
      <c r="C25" s="141"/>
      <c r="D25" s="141"/>
      <c r="E25" s="141"/>
      <c r="F25" s="141"/>
      <c r="G25" s="141"/>
      <c r="H25" s="141"/>
      <c r="I25" s="141"/>
      <c r="K25" s="183" t="s">
        <v>151</v>
      </c>
      <c r="L25" s="183"/>
      <c r="M25" s="183"/>
      <c r="N25" s="183"/>
      <c r="O25" s="183"/>
      <c r="P25" s="183"/>
      <c r="Q25" s="183"/>
      <c r="R25" s="183"/>
      <c r="T25" s="139" t="s">
        <v>127</v>
      </c>
      <c r="U25" s="139"/>
      <c r="V25" s="139"/>
      <c r="W25" s="139"/>
      <c r="X25" s="139"/>
      <c r="Y25" s="139"/>
      <c r="Z25" s="139"/>
      <c r="AA25" s="139"/>
    </row>
    <row r="26" spans="2:27" ht="17.25" customHeight="1" x14ac:dyDescent="0.25">
      <c r="B26" s="2"/>
      <c r="C26" s="2"/>
      <c r="D26" s="2"/>
      <c r="E26" s="2"/>
      <c r="F26" s="2"/>
      <c r="G26" s="2"/>
      <c r="H26" s="2"/>
      <c r="I26" s="2"/>
      <c r="K26" s="183"/>
      <c r="L26" s="183"/>
      <c r="M26" s="183"/>
      <c r="N26" s="183"/>
      <c r="O26" s="183"/>
      <c r="P26" s="183"/>
      <c r="Q26" s="183"/>
      <c r="R26" s="183"/>
      <c r="T26" s="139"/>
      <c r="U26" s="139"/>
      <c r="V26" s="139"/>
      <c r="W26" s="139"/>
      <c r="X26" s="139"/>
      <c r="Y26" s="139"/>
      <c r="Z26" s="139"/>
      <c r="AA26" s="139"/>
    </row>
    <row r="27" spans="2:27" ht="17.25" x14ac:dyDescent="0.3">
      <c r="B27" s="40" t="b">
        <v>0</v>
      </c>
      <c r="C27" s="6" t="s">
        <v>14</v>
      </c>
      <c r="D27" s="2"/>
      <c r="E27" s="2"/>
      <c r="F27" s="2"/>
      <c r="G27" s="2"/>
      <c r="H27" s="2"/>
      <c r="I27" s="2"/>
      <c r="K27" s="183"/>
      <c r="L27" s="183"/>
      <c r="M27" s="183"/>
      <c r="N27" s="183"/>
      <c r="O27" s="183"/>
      <c r="P27" s="183"/>
      <c r="Q27" s="183"/>
      <c r="R27" s="183"/>
      <c r="T27" s="139"/>
      <c r="U27" s="139"/>
      <c r="V27" s="139"/>
      <c r="W27" s="139"/>
      <c r="X27" s="139"/>
      <c r="Y27" s="139"/>
      <c r="Z27" s="139"/>
      <c r="AA27" s="139"/>
    </row>
    <row r="28" spans="2:27" x14ac:dyDescent="0.25">
      <c r="B28" s="2"/>
      <c r="C28" s="2"/>
      <c r="D28" s="2"/>
      <c r="E28" s="2"/>
      <c r="F28" s="2"/>
      <c r="G28" s="2"/>
      <c r="H28" s="2"/>
      <c r="I28" s="2"/>
      <c r="K28" s="183"/>
      <c r="L28" s="183"/>
      <c r="M28" s="183"/>
      <c r="N28" s="183"/>
      <c r="O28" s="183"/>
      <c r="P28" s="183"/>
      <c r="Q28" s="183"/>
      <c r="R28" s="183"/>
      <c r="T28" s="139"/>
      <c r="U28" s="139"/>
      <c r="V28" s="139"/>
      <c r="W28" s="139"/>
      <c r="X28" s="139"/>
      <c r="Y28" s="139"/>
      <c r="Z28" s="139"/>
      <c r="AA28" s="139"/>
    </row>
    <row r="29" spans="2:27" ht="17.25" x14ac:dyDescent="0.3">
      <c r="B29" s="40" t="b">
        <v>0</v>
      </c>
      <c r="C29" s="6" t="s">
        <v>15</v>
      </c>
      <c r="D29" s="2"/>
      <c r="E29" s="2"/>
      <c r="F29" s="2"/>
      <c r="G29" s="2"/>
      <c r="H29" s="2"/>
      <c r="I29" s="2"/>
      <c r="K29" s="183"/>
      <c r="L29" s="183"/>
      <c r="M29" s="183"/>
      <c r="N29" s="183"/>
      <c r="O29" s="183"/>
      <c r="P29" s="183"/>
      <c r="Q29" s="183"/>
      <c r="R29" s="183"/>
      <c r="T29" s="18"/>
      <c r="U29" s="18"/>
      <c r="V29" s="18"/>
      <c r="W29" s="18"/>
      <c r="X29" s="18"/>
      <c r="Y29" s="18"/>
      <c r="Z29" s="18"/>
      <c r="AA29" s="18"/>
    </row>
    <row r="30" spans="2:27" ht="17.25" x14ac:dyDescent="0.25">
      <c r="B30" s="2"/>
      <c r="C30" s="2"/>
      <c r="D30" s="2"/>
      <c r="E30" s="2"/>
      <c r="F30" s="2"/>
      <c r="G30" s="2"/>
      <c r="H30" s="2"/>
      <c r="I30" s="2"/>
      <c r="K30" s="183"/>
      <c r="L30" s="183"/>
      <c r="M30" s="183"/>
      <c r="N30" s="183"/>
      <c r="O30" s="183"/>
      <c r="P30" s="183"/>
      <c r="Q30" s="183"/>
      <c r="R30" s="183"/>
      <c r="T30" s="18"/>
      <c r="U30" s="18"/>
      <c r="V30" s="18"/>
      <c r="W30" s="18"/>
      <c r="X30" s="18"/>
      <c r="Y30" s="18"/>
      <c r="Z30" s="18"/>
      <c r="AA30" s="18"/>
    </row>
    <row r="31" spans="2:27" ht="17.25" x14ac:dyDescent="0.3">
      <c r="B31" s="40" t="b">
        <v>0</v>
      </c>
      <c r="C31" s="163" t="s">
        <v>16</v>
      </c>
      <c r="D31" s="163"/>
      <c r="E31" s="163"/>
      <c r="F31" s="163"/>
      <c r="G31" s="163"/>
      <c r="H31" s="163"/>
      <c r="I31" s="163"/>
      <c r="K31" s="2"/>
      <c r="L31" s="2"/>
      <c r="M31" s="2"/>
      <c r="N31" s="2"/>
      <c r="O31" s="2"/>
      <c r="P31" s="2"/>
      <c r="Q31" s="2"/>
      <c r="R31" s="2"/>
      <c r="T31" s="18"/>
      <c r="U31" s="18"/>
      <c r="V31" s="18"/>
      <c r="W31" s="18"/>
      <c r="X31" s="18"/>
      <c r="Y31" s="18"/>
      <c r="Z31" s="18"/>
      <c r="AA31" s="18"/>
    </row>
    <row r="32" spans="2:27" ht="17.25" x14ac:dyDescent="0.25">
      <c r="B32" s="2"/>
      <c r="C32" s="2"/>
      <c r="D32" s="2"/>
      <c r="E32" s="2"/>
      <c r="F32" s="2"/>
      <c r="G32" s="2"/>
      <c r="H32" s="2"/>
      <c r="I32" s="2"/>
      <c r="K32" s="96"/>
      <c r="L32" s="96"/>
      <c r="M32" s="96"/>
      <c r="N32" s="96"/>
      <c r="O32" s="96"/>
      <c r="P32" s="96"/>
      <c r="Q32" s="96"/>
      <c r="R32" s="96"/>
      <c r="T32" s="18"/>
      <c r="U32" s="18"/>
      <c r="V32" s="18"/>
      <c r="W32" s="18"/>
      <c r="X32" s="18"/>
      <c r="Y32" s="18"/>
      <c r="Z32" s="18"/>
      <c r="AA32" s="18"/>
    </row>
    <row r="33" spans="2:27" ht="18.75" x14ac:dyDescent="0.25">
      <c r="B33" s="142" t="s">
        <v>10</v>
      </c>
      <c r="C33" s="143"/>
      <c r="D33" s="143"/>
      <c r="E33" s="143"/>
      <c r="F33" s="143"/>
      <c r="G33" s="143"/>
      <c r="H33" s="9"/>
      <c r="I33" s="9"/>
      <c r="K33" s="2"/>
      <c r="L33" s="2"/>
      <c r="M33" s="2"/>
      <c r="N33" s="2"/>
      <c r="O33" s="2"/>
      <c r="P33" s="2"/>
      <c r="Q33" s="2"/>
      <c r="R33" s="2"/>
      <c r="T33" s="18"/>
      <c r="U33" s="18"/>
      <c r="V33" s="18"/>
      <c r="W33" s="18"/>
      <c r="X33" s="18"/>
      <c r="Y33" s="18"/>
      <c r="Z33" s="18"/>
      <c r="AA33" s="18"/>
    </row>
    <row r="34" spans="2:27" ht="18.75" x14ac:dyDescent="0.25">
      <c r="B34" s="144" t="s">
        <v>32</v>
      </c>
      <c r="C34" s="144"/>
      <c r="D34" s="144"/>
      <c r="E34" s="144"/>
      <c r="F34" s="144"/>
      <c r="G34" s="144"/>
      <c r="H34" s="145" t="str">
        <f>IF(B31=TRUE,1000000,IF(B29=TRUE,1000000,IF(B27=TRUE,1000000,"")))</f>
        <v/>
      </c>
      <c r="I34" s="145"/>
      <c r="K34" s="2"/>
      <c r="L34" s="2"/>
      <c r="M34" s="2"/>
      <c r="N34" s="2"/>
      <c r="O34" s="2"/>
      <c r="P34" s="2"/>
      <c r="Q34" s="2"/>
      <c r="R34" s="2"/>
      <c r="T34" s="18"/>
      <c r="U34" s="18"/>
      <c r="V34" s="18"/>
      <c r="W34" s="18"/>
      <c r="X34" s="18"/>
      <c r="Y34" s="18"/>
      <c r="Z34" s="18"/>
      <c r="AA34" s="18"/>
    </row>
    <row r="35" spans="2:27" ht="15.75" customHeight="1" x14ac:dyDescent="0.25">
      <c r="B35" s="2"/>
      <c r="C35" s="2"/>
      <c r="D35" s="2"/>
      <c r="E35" s="2"/>
      <c r="F35" s="2"/>
      <c r="G35" s="2"/>
      <c r="H35" s="2"/>
      <c r="I35" s="2"/>
      <c r="K35" s="2"/>
      <c r="L35" s="2"/>
      <c r="M35" s="2"/>
      <c r="N35" s="2"/>
      <c r="O35" s="2"/>
      <c r="P35" s="2"/>
      <c r="Q35" s="2"/>
      <c r="R35" s="2"/>
      <c r="T35" s="18"/>
      <c r="U35" s="18"/>
      <c r="V35" s="18"/>
      <c r="W35" s="18"/>
      <c r="X35" s="18"/>
      <c r="Y35" s="18"/>
      <c r="Z35" s="18"/>
      <c r="AA35" s="18"/>
    </row>
    <row r="36" spans="2:27" ht="15" customHeight="1" x14ac:dyDescent="0.25">
      <c r="B36" s="2"/>
      <c r="C36" s="2"/>
      <c r="D36" s="2"/>
      <c r="E36" s="2"/>
      <c r="F36" s="2"/>
      <c r="G36" s="2"/>
      <c r="H36" s="2"/>
      <c r="I36" s="2"/>
      <c r="K36" s="2"/>
      <c r="L36" s="2"/>
      <c r="M36" s="2"/>
      <c r="N36" s="2"/>
      <c r="O36" s="2"/>
      <c r="P36" s="2"/>
      <c r="Q36" s="2"/>
      <c r="R36" s="2"/>
      <c r="T36" s="18"/>
      <c r="U36" s="18"/>
      <c r="V36" s="18"/>
      <c r="W36" s="18"/>
      <c r="X36" s="18"/>
      <c r="Y36" s="18"/>
      <c r="Z36" s="18"/>
      <c r="AA36" s="18"/>
    </row>
    <row r="37" spans="2:27" ht="15" customHeight="1" x14ac:dyDescent="0.25">
      <c r="B37" s="140" t="s">
        <v>115</v>
      </c>
      <c r="C37" s="140"/>
      <c r="D37" s="140"/>
      <c r="E37" s="140"/>
      <c r="F37" s="140"/>
      <c r="G37" s="140"/>
      <c r="H37" s="140"/>
      <c r="I37" s="140"/>
      <c r="K37" s="2"/>
      <c r="L37" s="2"/>
      <c r="M37" s="2"/>
      <c r="N37" s="2"/>
      <c r="O37" s="2"/>
      <c r="P37" s="2"/>
      <c r="Q37" s="2"/>
      <c r="R37" s="2"/>
      <c r="T37" s="18"/>
      <c r="U37" s="18"/>
      <c r="V37" s="18"/>
      <c r="W37" s="18"/>
      <c r="X37" s="18"/>
      <c r="Y37" s="18"/>
      <c r="Z37" s="18"/>
      <c r="AA37" s="18"/>
    </row>
    <row r="38" spans="2:27" ht="15" customHeight="1" x14ac:dyDescent="0.25">
      <c r="B38" s="140"/>
      <c r="C38" s="140"/>
      <c r="D38" s="140"/>
      <c r="E38" s="140"/>
      <c r="F38" s="140"/>
      <c r="G38" s="140"/>
      <c r="H38" s="140"/>
      <c r="I38" s="140"/>
      <c r="K38" s="2"/>
      <c r="L38" s="2"/>
      <c r="M38" s="2"/>
      <c r="N38" s="2"/>
      <c r="O38" s="2"/>
      <c r="P38" s="2"/>
      <c r="Q38" s="2"/>
      <c r="R38" s="2"/>
      <c r="T38" s="18"/>
      <c r="U38" s="18"/>
      <c r="V38" s="18"/>
      <c r="W38" s="18"/>
      <c r="X38" s="18"/>
      <c r="Y38" s="18"/>
      <c r="Z38" s="18"/>
      <c r="AA38" s="18"/>
    </row>
    <row r="39" spans="2:27" ht="15" customHeight="1" x14ac:dyDescent="0.3">
      <c r="B39" s="140"/>
      <c r="C39" s="140"/>
      <c r="D39" s="140"/>
      <c r="E39" s="140"/>
      <c r="F39" s="140"/>
      <c r="G39" s="140"/>
      <c r="H39" s="140"/>
      <c r="I39" s="140"/>
      <c r="K39" s="11"/>
      <c r="L39" s="11"/>
      <c r="M39" s="11"/>
      <c r="N39" s="11"/>
      <c r="O39" s="11"/>
      <c r="P39" s="11"/>
      <c r="Q39" s="12"/>
      <c r="R39" s="12"/>
      <c r="T39" s="18"/>
      <c r="U39" s="18"/>
      <c r="V39" s="18"/>
      <c r="W39" s="18"/>
      <c r="X39" s="18"/>
      <c r="Y39" s="18"/>
      <c r="Z39" s="18"/>
      <c r="AA39" s="18"/>
    </row>
    <row r="40" spans="2:27" ht="15" customHeight="1" x14ac:dyDescent="0.25">
      <c r="B40" s="140"/>
      <c r="C40" s="140"/>
      <c r="D40" s="140"/>
      <c r="E40" s="140"/>
      <c r="F40" s="140"/>
      <c r="G40" s="140"/>
      <c r="H40" s="140"/>
      <c r="I40" s="140"/>
      <c r="K40" s="2"/>
      <c r="L40" s="2"/>
      <c r="M40" s="2"/>
      <c r="N40" s="2"/>
      <c r="O40" s="2"/>
      <c r="P40" s="2"/>
      <c r="Q40" s="2"/>
      <c r="R40" s="2"/>
      <c r="T40" s="147" t="s">
        <v>207</v>
      </c>
      <c r="U40" s="148"/>
      <c r="V40" s="148"/>
      <c r="W40" s="148"/>
      <c r="X40" s="148"/>
      <c r="Y40" s="148"/>
      <c r="Z40" s="148"/>
      <c r="AA40" s="148"/>
    </row>
    <row r="41" spans="2:27" ht="15" customHeight="1" x14ac:dyDescent="0.25">
      <c r="B41" s="140"/>
      <c r="C41" s="140"/>
      <c r="D41" s="140"/>
      <c r="E41" s="140"/>
      <c r="F41" s="140"/>
      <c r="G41" s="140"/>
      <c r="H41" s="140"/>
      <c r="I41" s="140"/>
      <c r="K41" s="2"/>
      <c r="L41" s="2"/>
      <c r="M41" s="2"/>
      <c r="N41" s="2"/>
      <c r="O41" s="2"/>
      <c r="P41" s="2"/>
      <c r="Q41" s="2"/>
      <c r="R41" s="2"/>
      <c r="T41" s="148"/>
      <c r="U41" s="148"/>
      <c r="V41" s="148"/>
      <c r="W41" s="148"/>
      <c r="X41" s="148"/>
      <c r="Y41" s="148"/>
      <c r="Z41" s="148"/>
      <c r="AA41" s="148"/>
    </row>
    <row r="42" spans="2:27" ht="15" customHeight="1" x14ac:dyDescent="0.25">
      <c r="B42" s="140"/>
      <c r="C42" s="140"/>
      <c r="D42" s="140"/>
      <c r="E42" s="140"/>
      <c r="F42" s="140"/>
      <c r="G42" s="140"/>
      <c r="H42" s="140"/>
      <c r="I42" s="140"/>
      <c r="K42" s="2"/>
      <c r="L42" s="2"/>
      <c r="M42" s="2"/>
      <c r="N42" s="2"/>
      <c r="O42" s="2"/>
      <c r="P42" s="2"/>
      <c r="Q42" s="2"/>
      <c r="R42" s="2"/>
      <c r="T42" s="148"/>
      <c r="U42" s="148"/>
      <c r="V42" s="148"/>
      <c r="W42" s="148"/>
      <c r="X42" s="148"/>
      <c r="Y42" s="148"/>
      <c r="Z42" s="148"/>
      <c r="AA42" s="148"/>
    </row>
    <row r="43" spans="2:27" ht="15" customHeight="1" x14ac:dyDescent="0.25">
      <c r="B43" s="140"/>
      <c r="C43" s="140"/>
      <c r="D43" s="140"/>
      <c r="E43" s="140"/>
      <c r="F43" s="140"/>
      <c r="G43" s="140"/>
      <c r="H43" s="140"/>
      <c r="I43" s="140"/>
      <c r="K43" s="2"/>
      <c r="L43" s="2"/>
      <c r="M43" s="2"/>
      <c r="N43" s="2"/>
      <c r="O43" s="2"/>
      <c r="P43" s="2"/>
      <c r="Q43" s="2"/>
      <c r="R43" s="2"/>
      <c r="T43" s="148"/>
      <c r="U43" s="148"/>
      <c r="V43" s="148"/>
      <c r="W43" s="148"/>
      <c r="X43" s="148"/>
      <c r="Y43" s="148"/>
      <c r="Z43" s="148"/>
      <c r="AA43" s="148"/>
    </row>
    <row r="44" spans="2:27" ht="15" customHeight="1" x14ac:dyDescent="0.25">
      <c r="B44" s="2"/>
      <c r="C44" s="2"/>
      <c r="D44" s="2"/>
      <c r="E44" s="2"/>
      <c r="F44" s="2"/>
      <c r="G44" s="2"/>
      <c r="H44" s="2"/>
      <c r="I44" s="2"/>
      <c r="K44" s="2"/>
      <c r="L44" s="2"/>
      <c r="M44" s="2"/>
      <c r="N44" s="2"/>
      <c r="O44" s="2"/>
      <c r="P44" s="2"/>
      <c r="Q44" s="2"/>
      <c r="R44" s="2"/>
      <c r="T44" s="148"/>
      <c r="U44" s="148"/>
      <c r="V44" s="148"/>
      <c r="W44" s="148"/>
      <c r="X44" s="148"/>
      <c r="Y44" s="148"/>
      <c r="Z44" s="148"/>
      <c r="AA44" s="148"/>
    </row>
    <row r="45" spans="2:27" ht="15" customHeight="1" x14ac:dyDescent="0.25">
      <c r="B45" s="2"/>
      <c r="C45" s="2"/>
      <c r="D45" s="2"/>
      <c r="E45" s="2"/>
      <c r="F45" s="2"/>
      <c r="G45" s="2"/>
      <c r="H45" s="2"/>
      <c r="I45" s="2"/>
      <c r="K45" s="2"/>
      <c r="L45" s="2"/>
      <c r="M45" s="2"/>
      <c r="N45" s="2"/>
      <c r="O45" s="2"/>
      <c r="P45" s="2"/>
      <c r="Q45" s="2"/>
      <c r="R45" s="2"/>
      <c r="T45" s="148"/>
      <c r="U45" s="148"/>
      <c r="V45" s="148"/>
      <c r="W45" s="148"/>
      <c r="X45" s="148"/>
      <c r="Y45" s="148"/>
      <c r="Z45" s="148"/>
      <c r="AA45" s="148"/>
    </row>
    <row r="46" spans="2:27" x14ac:dyDescent="0.25">
      <c r="B46" s="1"/>
      <c r="C46" s="1"/>
      <c r="D46" s="1"/>
      <c r="E46" s="1"/>
      <c r="F46" s="1"/>
      <c r="G46" s="1"/>
      <c r="H46" s="1"/>
      <c r="I46" s="1"/>
    </row>
  </sheetData>
  <sheetProtection algorithmName="SHA-512" hashValue="FJwMa4Z/E+Aw8KKgdgB10p2smUpSSv9glHQSLVPcOXvDrQDfTi20Ct/cX6V6V3M5ejDejnd+8hh9J1fC2mR6cw==" saltValue="10Ubxq20o5GKXYt/Ucg+kA==" spinCount="100000" sheet="1" objects="1" scenarios="1" selectLockedCells="1" selectUnlockedCells="1"/>
  <mergeCells count="16">
    <mergeCell ref="B37:I43"/>
    <mergeCell ref="C31:I31"/>
    <mergeCell ref="T21:AA23"/>
    <mergeCell ref="B34:G34"/>
    <mergeCell ref="H34:I34"/>
    <mergeCell ref="B25:I25"/>
    <mergeCell ref="T25:AA28"/>
    <mergeCell ref="K25:R30"/>
    <mergeCell ref="T40:AA45"/>
    <mergeCell ref="E1:H2"/>
    <mergeCell ref="J1:N2"/>
    <mergeCell ref="P1:R2"/>
    <mergeCell ref="B33:G33"/>
    <mergeCell ref="B1:C2"/>
    <mergeCell ref="B21:I23"/>
    <mergeCell ref="K21:R23"/>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1377" r:id="rId5" name="Check Box 1">
              <controlPr locked="0" defaultSize="0" autoFill="0" autoLine="0" autoPict="0">
                <anchor moveWithCells="1">
                  <from>
                    <xdr:col>1</xdr:col>
                    <xdr:colOff>219075</xdr:colOff>
                    <xdr:row>25</xdr:row>
                    <xdr:rowOff>180975</xdr:rowOff>
                  </from>
                  <to>
                    <xdr:col>2</xdr:col>
                    <xdr:colOff>0</xdr:colOff>
                    <xdr:row>26</xdr:row>
                    <xdr:rowOff>180975</xdr:rowOff>
                  </to>
                </anchor>
              </controlPr>
            </control>
          </mc:Choice>
        </mc:AlternateContent>
        <mc:AlternateContent xmlns:mc="http://schemas.openxmlformats.org/markup-compatibility/2006">
          <mc:Choice Requires="x14">
            <control shapeId="101378" r:id="rId6" name="Check Box 2">
              <controlPr locked="0" defaultSize="0" autoFill="0" autoLine="0" autoPict="0">
                <anchor moveWithCells="1">
                  <from>
                    <xdr:col>1</xdr:col>
                    <xdr:colOff>219075</xdr:colOff>
                    <xdr:row>28</xdr:row>
                    <xdr:rowOff>9525</xdr:rowOff>
                  </from>
                  <to>
                    <xdr:col>1</xdr:col>
                    <xdr:colOff>476250</xdr:colOff>
                    <xdr:row>29</xdr:row>
                    <xdr:rowOff>0</xdr:rowOff>
                  </to>
                </anchor>
              </controlPr>
            </control>
          </mc:Choice>
        </mc:AlternateContent>
        <mc:AlternateContent xmlns:mc="http://schemas.openxmlformats.org/markup-compatibility/2006">
          <mc:Choice Requires="x14">
            <control shapeId="101379" r:id="rId7" name="Check Box 3">
              <controlPr locked="0" defaultSize="0" autoFill="0" autoLine="0" autoPict="0">
                <anchor moveWithCells="1">
                  <from>
                    <xdr:col>1</xdr:col>
                    <xdr:colOff>209550</xdr:colOff>
                    <xdr:row>29</xdr:row>
                    <xdr:rowOff>190500</xdr:rowOff>
                  </from>
                  <to>
                    <xdr:col>2</xdr:col>
                    <xdr:colOff>0</xdr:colOff>
                    <xdr:row>30</xdr:row>
                    <xdr:rowOff>190500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8"/>
  <sheetViews>
    <sheetView showGridLines="0" showRowColHeaders="0" zoomScaleNormal="100" workbookViewId="0">
      <selection activeCell="AB45" sqref="AB45"/>
    </sheetView>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21" spans="2:27" ht="15" customHeight="1" x14ac:dyDescent="0.25">
      <c r="B21" s="172" t="s">
        <v>117</v>
      </c>
      <c r="C21" s="172"/>
      <c r="D21" s="172"/>
      <c r="E21" s="172"/>
      <c r="F21" s="172"/>
      <c r="G21" s="172"/>
      <c r="H21" s="172"/>
      <c r="I21" s="172"/>
      <c r="K21" s="172" t="s">
        <v>128</v>
      </c>
      <c r="L21" s="172"/>
      <c r="M21" s="172"/>
      <c r="N21" s="172"/>
      <c r="O21" s="172"/>
      <c r="P21" s="172"/>
      <c r="Q21" s="172"/>
      <c r="R21" s="172"/>
      <c r="T21" s="115" t="s">
        <v>88</v>
      </c>
      <c r="U21" s="115"/>
      <c r="V21" s="115"/>
      <c r="W21" s="115"/>
      <c r="X21" s="115"/>
      <c r="Y21" s="115"/>
      <c r="Z21" s="115"/>
      <c r="AA21" s="115"/>
    </row>
    <row r="22" spans="2:27" ht="15" customHeight="1" x14ac:dyDescent="0.25">
      <c r="B22" s="172"/>
      <c r="C22" s="172"/>
      <c r="D22" s="172"/>
      <c r="E22" s="172"/>
      <c r="F22" s="172"/>
      <c r="G22" s="172"/>
      <c r="H22" s="172"/>
      <c r="I22" s="172"/>
      <c r="K22" s="172"/>
      <c r="L22" s="172"/>
      <c r="M22" s="172"/>
      <c r="N22" s="172"/>
      <c r="O22" s="172"/>
      <c r="P22" s="172"/>
      <c r="Q22" s="172"/>
      <c r="R22" s="172"/>
      <c r="T22" s="115"/>
      <c r="U22" s="115"/>
      <c r="V22" s="115"/>
      <c r="W22" s="115"/>
      <c r="X22" s="115"/>
      <c r="Y22" s="115"/>
      <c r="Z22" s="115"/>
      <c r="AA22" s="115"/>
    </row>
    <row r="23" spans="2:27" ht="15" customHeight="1" x14ac:dyDescent="0.25">
      <c r="B23" s="172"/>
      <c r="C23" s="172"/>
      <c r="D23" s="172"/>
      <c r="E23" s="172"/>
      <c r="F23" s="172"/>
      <c r="G23" s="172"/>
      <c r="H23" s="172"/>
      <c r="I23" s="172"/>
      <c r="K23" s="172"/>
      <c r="L23" s="172"/>
      <c r="M23" s="172"/>
      <c r="N23" s="172"/>
      <c r="O23" s="172"/>
      <c r="P23" s="172"/>
      <c r="Q23" s="172"/>
      <c r="R23" s="172"/>
      <c r="T23" s="115"/>
      <c r="U23" s="115"/>
      <c r="V23" s="115"/>
      <c r="W23" s="115"/>
      <c r="X23" s="115"/>
      <c r="Y23" s="115"/>
      <c r="Z23" s="115"/>
      <c r="AA23" s="115"/>
    </row>
    <row r="24" spans="2:27" ht="15" customHeight="1" x14ac:dyDescent="0.25">
      <c r="B24" s="2"/>
      <c r="C24" s="2"/>
      <c r="D24" s="2"/>
      <c r="E24" s="2"/>
      <c r="F24" s="2"/>
      <c r="G24" s="2"/>
      <c r="H24" s="2"/>
      <c r="I24" s="2"/>
      <c r="K24" s="2"/>
      <c r="L24" s="18"/>
      <c r="M24" s="167"/>
      <c r="N24" s="167"/>
      <c r="O24" s="167"/>
      <c r="P24" s="167"/>
      <c r="Q24" s="168"/>
      <c r="R24" s="168"/>
      <c r="T24" s="2"/>
      <c r="U24" s="2"/>
      <c r="V24" s="2"/>
      <c r="W24" s="2"/>
      <c r="X24" s="2"/>
      <c r="Y24" s="2"/>
      <c r="Z24" s="2"/>
      <c r="AA24" s="2"/>
    </row>
    <row r="25" spans="2:27" ht="15" customHeight="1" x14ac:dyDescent="0.25">
      <c r="B25" s="169" t="s">
        <v>45</v>
      </c>
      <c r="C25" s="169"/>
      <c r="D25" s="169"/>
      <c r="E25" s="169"/>
      <c r="F25" s="169"/>
      <c r="G25" s="169"/>
      <c r="H25" s="169"/>
      <c r="I25" s="169"/>
      <c r="K25" s="139" t="s">
        <v>131</v>
      </c>
      <c r="L25" s="139"/>
      <c r="M25" s="139"/>
      <c r="N25" s="139"/>
      <c r="O25" s="139"/>
      <c r="P25" s="139"/>
      <c r="Q25" s="139"/>
      <c r="R25" s="139"/>
      <c r="T25" s="139" t="s">
        <v>127</v>
      </c>
      <c r="U25" s="139"/>
      <c r="V25" s="139"/>
      <c r="W25" s="139"/>
      <c r="X25" s="139"/>
      <c r="Y25" s="139"/>
      <c r="Z25" s="139"/>
      <c r="AA25" s="139"/>
    </row>
    <row r="26" spans="2:27" ht="15" customHeight="1" x14ac:dyDescent="0.25">
      <c r="B26" s="22"/>
      <c r="C26" s="3"/>
      <c r="D26" s="3"/>
      <c r="E26" s="3"/>
      <c r="F26" s="3"/>
      <c r="G26" s="3"/>
      <c r="H26" s="3"/>
      <c r="I26" s="3"/>
      <c r="K26" s="139"/>
      <c r="L26" s="139"/>
      <c r="M26" s="139"/>
      <c r="N26" s="139"/>
      <c r="O26" s="139"/>
      <c r="P26" s="139"/>
      <c r="Q26" s="139"/>
      <c r="R26" s="139"/>
      <c r="T26" s="139"/>
      <c r="U26" s="139"/>
      <c r="V26" s="139"/>
      <c r="W26" s="139"/>
      <c r="X26" s="139"/>
      <c r="Y26" s="139"/>
      <c r="Z26" s="139"/>
      <c r="AA26" s="139"/>
    </row>
    <row r="27" spans="2:27" ht="17.25" x14ac:dyDescent="0.25">
      <c r="B27" s="43" t="b">
        <v>0</v>
      </c>
      <c r="C27" s="4" t="s">
        <v>43</v>
      </c>
      <c r="D27" s="3"/>
      <c r="E27" s="3"/>
      <c r="F27" s="3"/>
      <c r="G27" s="3"/>
      <c r="H27" s="3"/>
      <c r="I27" s="3"/>
      <c r="K27" s="139"/>
      <c r="L27" s="139"/>
      <c r="M27" s="139"/>
      <c r="N27" s="139"/>
      <c r="O27" s="139"/>
      <c r="P27" s="139"/>
      <c r="Q27" s="139"/>
      <c r="R27" s="139"/>
      <c r="T27" s="139"/>
      <c r="U27" s="139"/>
      <c r="V27" s="139"/>
      <c r="W27" s="139"/>
      <c r="X27" s="139"/>
      <c r="Y27" s="139"/>
      <c r="Z27" s="139"/>
      <c r="AA27" s="139"/>
    </row>
    <row r="28" spans="2:27" ht="15" customHeight="1" x14ac:dyDescent="0.25">
      <c r="B28" s="7"/>
      <c r="C28" s="2"/>
      <c r="D28" s="2"/>
      <c r="E28" s="2"/>
      <c r="F28" s="2"/>
      <c r="G28" s="2"/>
      <c r="H28" s="2"/>
      <c r="I28" s="2"/>
      <c r="K28" s="139"/>
      <c r="L28" s="139"/>
      <c r="M28" s="139"/>
      <c r="N28" s="139"/>
      <c r="O28" s="139"/>
      <c r="P28" s="139"/>
      <c r="Q28" s="139"/>
      <c r="R28" s="139"/>
      <c r="T28" s="139"/>
      <c r="U28" s="139"/>
      <c r="V28" s="139"/>
      <c r="W28" s="139"/>
      <c r="X28" s="139"/>
      <c r="Y28" s="139"/>
      <c r="Z28" s="139"/>
      <c r="AA28" s="139"/>
    </row>
    <row r="29" spans="2:27" ht="15" customHeight="1" x14ac:dyDescent="0.3">
      <c r="B29" s="44" t="b">
        <v>0</v>
      </c>
      <c r="C29" s="171" t="s">
        <v>68</v>
      </c>
      <c r="D29" s="171"/>
      <c r="E29" s="171"/>
      <c r="F29" s="171"/>
      <c r="G29" s="171"/>
      <c r="H29" s="171"/>
      <c r="I29" s="171"/>
      <c r="K29" s="139"/>
      <c r="L29" s="139"/>
      <c r="M29" s="139"/>
      <c r="N29" s="139"/>
      <c r="O29" s="139"/>
      <c r="P29" s="139"/>
      <c r="Q29" s="139"/>
      <c r="R29" s="139"/>
      <c r="T29" s="18"/>
      <c r="U29" s="18"/>
      <c r="V29" s="18"/>
      <c r="W29" s="18"/>
      <c r="X29" s="18"/>
      <c r="Y29" s="18"/>
      <c r="Z29" s="18"/>
      <c r="AA29" s="18"/>
    </row>
    <row r="30" spans="2:27" ht="15" customHeight="1" x14ac:dyDescent="0.25">
      <c r="B30" s="2"/>
      <c r="C30" s="171"/>
      <c r="D30" s="171"/>
      <c r="E30" s="171"/>
      <c r="F30" s="171"/>
      <c r="G30" s="171"/>
      <c r="H30" s="171"/>
      <c r="I30" s="171"/>
      <c r="K30" s="139"/>
      <c r="L30" s="139"/>
      <c r="M30" s="139"/>
      <c r="N30" s="139"/>
      <c r="O30" s="139"/>
      <c r="P30" s="139"/>
      <c r="Q30" s="139"/>
      <c r="R30" s="139"/>
      <c r="T30" s="18"/>
      <c r="U30" s="18"/>
      <c r="V30" s="18"/>
      <c r="W30" s="18"/>
      <c r="X30" s="18"/>
      <c r="Y30" s="18"/>
      <c r="Z30" s="18"/>
      <c r="AA30" s="18"/>
    </row>
    <row r="31" spans="2:27" ht="15" customHeight="1" x14ac:dyDescent="0.25">
      <c r="B31" s="2"/>
      <c r="C31" s="171"/>
      <c r="D31" s="171"/>
      <c r="E31" s="171"/>
      <c r="F31" s="171"/>
      <c r="G31" s="171"/>
      <c r="H31" s="171"/>
      <c r="I31" s="171"/>
      <c r="K31" s="139"/>
      <c r="L31" s="139"/>
      <c r="M31" s="139"/>
      <c r="N31" s="139"/>
      <c r="O31" s="139"/>
      <c r="P31" s="139"/>
      <c r="Q31" s="139"/>
      <c r="R31" s="139"/>
      <c r="T31" s="18"/>
      <c r="U31" s="18"/>
      <c r="V31" s="18"/>
      <c r="W31" s="18"/>
      <c r="X31" s="18"/>
      <c r="Y31" s="18"/>
      <c r="Z31" s="18"/>
      <c r="AA31" s="18"/>
    </row>
    <row r="32" spans="2:27" ht="15" customHeight="1" x14ac:dyDescent="0.3">
      <c r="B32" s="2"/>
      <c r="C32" s="6" t="s">
        <v>66</v>
      </c>
      <c r="D32" s="6" t="s">
        <v>65</v>
      </c>
      <c r="E32" s="2"/>
      <c r="F32" s="2"/>
      <c r="G32" s="2"/>
      <c r="H32" s="2"/>
      <c r="I32" s="2"/>
      <c r="K32" s="139"/>
      <c r="L32" s="139"/>
      <c r="M32" s="139"/>
      <c r="N32" s="139"/>
      <c r="O32" s="139"/>
      <c r="P32" s="139"/>
      <c r="Q32" s="139"/>
      <c r="R32" s="139"/>
      <c r="T32" s="18"/>
      <c r="U32" s="18"/>
      <c r="V32" s="18"/>
      <c r="W32" s="18"/>
      <c r="X32" s="18"/>
      <c r="Y32" s="18"/>
      <c r="Z32" s="18"/>
      <c r="AA32" s="18"/>
    </row>
    <row r="33" spans="2:27" ht="15" customHeight="1" x14ac:dyDescent="0.3">
      <c r="B33" s="2"/>
      <c r="C33" s="2"/>
      <c r="D33" s="6" t="s">
        <v>184</v>
      </c>
      <c r="E33" s="2"/>
      <c r="F33" s="2"/>
      <c r="G33" s="2"/>
      <c r="H33" s="2"/>
      <c r="I33" s="2"/>
      <c r="K33" s="139"/>
      <c r="L33" s="139"/>
      <c r="M33" s="139"/>
      <c r="N33" s="139"/>
      <c r="O33" s="139"/>
      <c r="P33" s="139"/>
      <c r="Q33" s="139"/>
      <c r="R33" s="139"/>
      <c r="T33" s="18"/>
      <c r="U33" s="18"/>
      <c r="V33" s="18"/>
      <c r="W33" s="18"/>
      <c r="X33" s="18"/>
      <c r="Y33" s="18"/>
      <c r="Z33" s="18"/>
      <c r="AA33" s="18"/>
    </row>
    <row r="34" spans="2:27" ht="15" customHeight="1" x14ac:dyDescent="0.25">
      <c r="B34" s="2"/>
      <c r="C34" s="2"/>
      <c r="D34" s="2"/>
      <c r="E34" s="2"/>
      <c r="F34" s="2"/>
      <c r="G34" s="2"/>
      <c r="H34" s="2"/>
      <c r="I34" s="2"/>
      <c r="K34" s="139"/>
      <c r="L34" s="139"/>
      <c r="M34" s="139"/>
      <c r="N34" s="139"/>
      <c r="O34" s="139"/>
      <c r="P34" s="139"/>
      <c r="Q34" s="139"/>
      <c r="R34" s="139"/>
      <c r="T34" s="18"/>
      <c r="U34" s="18"/>
      <c r="V34" s="18"/>
      <c r="W34" s="18"/>
      <c r="X34" s="18"/>
      <c r="Y34" s="18"/>
      <c r="Z34" s="18"/>
      <c r="AA34" s="18"/>
    </row>
    <row r="35" spans="2:27" ht="15" customHeight="1" x14ac:dyDescent="0.25">
      <c r="B35" s="169" t="s">
        <v>67</v>
      </c>
      <c r="C35" s="169"/>
      <c r="D35" s="169"/>
      <c r="E35" s="169"/>
      <c r="F35" s="169"/>
      <c r="G35" s="169"/>
      <c r="H35" s="169"/>
      <c r="I35" s="169"/>
      <c r="K35" s="139"/>
      <c r="L35" s="139"/>
      <c r="M35" s="139"/>
      <c r="N35" s="139"/>
      <c r="O35" s="139"/>
      <c r="P35" s="139"/>
      <c r="Q35" s="139"/>
      <c r="R35" s="139"/>
      <c r="T35" s="18"/>
      <c r="U35" s="18"/>
      <c r="V35" s="18"/>
      <c r="W35" s="18"/>
      <c r="X35" s="18"/>
      <c r="Y35" s="18"/>
      <c r="Z35" s="18"/>
      <c r="AA35" s="18"/>
    </row>
    <row r="36" spans="2:27" ht="17.25" customHeight="1" x14ac:dyDescent="0.3">
      <c r="B36" s="13"/>
      <c r="C36" s="2"/>
      <c r="D36" s="2"/>
      <c r="E36" s="2"/>
      <c r="F36" s="2"/>
      <c r="G36" s="2"/>
      <c r="H36" s="2"/>
      <c r="I36" s="2"/>
      <c r="K36" s="139"/>
      <c r="L36" s="139"/>
      <c r="M36" s="139"/>
      <c r="N36" s="139"/>
      <c r="O36" s="139"/>
      <c r="P36" s="139"/>
      <c r="Q36" s="139"/>
      <c r="R36" s="139"/>
      <c r="T36" s="18"/>
      <c r="U36" s="18"/>
      <c r="V36" s="18"/>
      <c r="W36" s="18"/>
      <c r="X36" s="18"/>
      <c r="Y36" s="18"/>
      <c r="Z36" s="18"/>
      <c r="AA36" s="18"/>
    </row>
    <row r="37" spans="2:27" ht="15" customHeight="1" x14ac:dyDescent="0.3">
      <c r="B37" s="44" t="b">
        <v>0</v>
      </c>
      <c r="C37" s="6" t="s">
        <v>64</v>
      </c>
      <c r="D37" s="2"/>
      <c r="E37" s="2"/>
      <c r="F37" s="2"/>
      <c r="G37" s="2"/>
      <c r="H37" s="2"/>
      <c r="I37" s="2"/>
      <c r="K37" s="2"/>
      <c r="L37" s="17"/>
      <c r="M37" s="17"/>
      <c r="N37" s="17"/>
      <c r="O37" s="17"/>
      <c r="P37" s="17"/>
      <c r="Q37" s="17"/>
      <c r="R37" s="17"/>
      <c r="T37" s="18"/>
      <c r="U37" s="18"/>
      <c r="V37" s="18"/>
      <c r="W37" s="18"/>
      <c r="X37" s="18"/>
      <c r="Y37" s="18"/>
      <c r="Z37" s="18"/>
      <c r="AA37" s="18"/>
    </row>
    <row r="38" spans="2:27" ht="15.75" customHeight="1" x14ac:dyDescent="0.3">
      <c r="B38" s="38"/>
      <c r="C38" s="2"/>
      <c r="D38" s="2"/>
      <c r="E38" s="2"/>
      <c r="F38" s="2"/>
      <c r="G38" s="2"/>
      <c r="H38" s="2"/>
      <c r="I38" s="2"/>
      <c r="K38" s="2"/>
      <c r="L38" s="17"/>
      <c r="M38" s="17"/>
      <c r="N38" s="17"/>
      <c r="O38" s="17"/>
      <c r="P38" s="17"/>
      <c r="Q38" s="17"/>
      <c r="R38" s="17"/>
      <c r="T38" s="18"/>
      <c r="U38" s="18"/>
      <c r="V38" s="18"/>
      <c r="W38" s="18"/>
      <c r="X38" s="18"/>
      <c r="Y38" s="18"/>
      <c r="Z38" s="18"/>
      <c r="AA38" s="18"/>
    </row>
    <row r="39" spans="2:27" ht="15" customHeight="1" x14ac:dyDescent="0.3">
      <c r="B39" s="44"/>
      <c r="C39" s="6" t="s">
        <v>66</v>
      </c>
      <c r="D39" s="6" t="s">
        <v>65</v>
      </c>
      <c r="E39" s="2"/>
      <c r="F39" s="2"/>
      <c r="G39" s="2"/>
      <c r="H39" s="2"/>
      <c r="I39" s="2"/>
      <c r="K39" s="2"/>
      <c r="L39" s="17"/>
      <c r="M39" s="17"/>
      <c r="N39" s="17"/>
      <c r="O39" s="17"/>
      <c r="P39" s="17"/>
      <c r="Q39" s="17"/>
      <c r="R39" s="17"/>
      <c r="T39" s="18"/>
      <c r="U39" s="18"/>
      <c r="V39" s="18"/>
      <c r="W39" s="18"/>
      <c r="X39" s="18"/>
      <c r="Y39" s="18"/>
      <c r="Z39" s="18"/>
      <c r="AA39" s="18"/>
    </row>
    <row r="40" spans="2:27" ht="15" customHeight="1" x14ac:dyDescent="0.3">
      <c r="B40" s="13"/>
      <c r="C40" s="2"/>
      <c r="D40" s="6" t="s">
        <v>184</v>
      </c>
      <c r="E40" s="2"/>
      <c r="F40" s="2"/>
      <c r="G40" s="2"/>
      <c r="H40" s="2"/>
      <c r="I40" s="2"/>
      <c r="K40" s="2"/>
      <c r="L40" s="17"/>
      <c r="M40" s="17"/>
      <c r="N40" s="17"/>
      <c r="O40" s="17"/>
      <c r="P40" s="17"/>
      <c r="Q40" s="17"/>
      <c r="R40" s="17"/>
      <c r="T40" s="27"/>
      <c r="U40" s="27"/>
      <c r="V40" s="27"/>
      <c r="W40" s="27"/>
      <c r="X40" s="27"/>
      <c r="Y40" s="27"/>
      <c r="Z40" s="27"/>
      <c r="AA40" s="27"/>
    </row>
    <row r="41" spans="2:27" ht="16.5" customHeight="1" x14ac:dyDescent="0.25">
      <c r="B41" s="2"/>
      <c r="C41" s="2"/>
      <c r="D41" s="2"/>
      <c r="E41" s="2"/>
      <c r="F41" s="2"/>
      <c r="G41" s="2"/>
      <c r="H41" s="2"/>
      <c r="I41" s="2"/>
      <c r="K41" s="2"/>
      <c r="L41" s="17"/>
      <c r="M41" s="17"/>
      <c r="N41" s="17"/>
      <c r="O41" s="17"/>
      <c r="P41" s="17"/>
      <c r="Q41" s="17"/>
      <c r="R41" s="17"/>
      <c r="T41" s="147" t="s">
        <v>207</v>
      </c>
      <c r="U41" s="148"/>
      <c r="V41" s="148"/>
      <c r="W41" s="148"/>
      <c r="X41" s="148"/>
      <c r="Y41" s="148"/>
      <c r="Z41" s="148"/>
      <c r="AA41" s="148"/>
    </row>
    <row r="42" spans="2:27" ht="15.75" customHeight="1" x14ac:dyDescent="0.25">
      <c r="B42" s="142" t="s">
        <v>48</v>
      </c>
      <c r="C42" s="143"/>
      <c r="D42" s="143"/>
      <c r="E42" s="143"/>
      <c r="F42" s="143"/>
      <c r="G42" s="143"/>
      <c r="H42" s="9"/>
      <c r="I42" s="9"/>
      <c r="K42" s="2"/>
      <c r="L42" s="2"/>
      <c r="M42" s="2"/>
      <c r="N42" s="2"/>
      <c r="O42" s="2"/>
      <c r="P42" s="2"/>
      <c r="Q42" s="2"/>
      <c r="R42" s="2"/>
      <c r="T42" s="148"/>
      <c r="U42" s="148"/>
      <c r="V42" s="148"/>
      <c r="W42" s="148"/>
      <c r="X42" s="148"/>
      <c r="Y42" s="148"/>
      <c r="Z42" s="148"/>
      <c r="AA42" s="148"/>
    </row>
    <row r="43" spans="2:27" ht="17.25" customHeight="1" x14ac:dyDescent="0.25">
      <c r="B43" s="144" t="s">
        <v>17</v>
      </c>
      <c r="C43" s="144"/>
      <c r="D43" s="144"/>
      <c r="E43" s="144"/>
      <c r="F43" s="144"/>
      <c r="G43" s="145" t="str">
        <f>IF(B29=TRUE,5000000,IF(B37=TRUE,5000000,IF(B27=TRUE,2000000,"")))</f>
        <v/>
      </c>
      <c r="H43" s="145"/>
      <c r="I43" s="145"/>
      <c r="K43" s="2"/>
      <c r="L43" s="2"/>
      <c r="M43" s="2"/>
      <c r="N43" s="2"/>
      <c r="O43" s="2"/>
      <c r="P43" s="2"/>
      <c r="Q43" s="2"/>
      <c r="R43" s="2"/>
      <c r="T43" s="148"/>
      <c r="U43" s="148"/>
      <c r="V43" s="148"/>
      <c r="W43" s="148"/>
      <c r="X43" s="148"/>
      <c r="Y43" s="148"/>
      <c r="Z43" s="148"/>
      <c r="AA43" s="148"/>
    </row>
    <row r="44" spans="2:27" ht="15" customHeight="1" x14ac:dyDescent="0.25">
      <c r="B44" s="144" t="s">
        <v>8</v>
      </c>
      <c r="C44" s="144"/>
      <c r="D44" s="144"/>
      <c r="E44" s="144"/>
      <c r="F44" s="144"/>
      <c r="G44" s="145" t="str">
        <f>G43</f>
        <v/>
      </c>
      <c r="H44" s="145"/>
      <c r="I44" s="145"/>
      <c r="K44" s="2"/>
      <c r="L44" s="2"/>
      <c r="M44" s="2"/>
      <c r="N44" s="2"/>
      <c r="O44" s="2"/>
      <c r="P44" s="2"/>
      <c r="Q44" s="2"/>
      <c r="R44" s="2"/>
      <c r="T44" s="148"/>
      <c r="U44" s="148"/>
      <c r="V44" s="148"/>
      <c r="W44" s="148"/>
      <c r="X44" s="148"/>
      <c r="Y44" s="148"/>
      <c r="Z44" s="148"/>
      <c r="AA44" s="148"/>
    </row>
    <row r="45" spans="2:27" ht="18.75" customHeight="1" x14ac:dyDescent="0.25">
      <c r="B45" s="2"/>
      <c r="C45" s="2"/>
      <c r="D45" s="2"/>
      <c r="E45" s="2"/>
      <c r="F45" s="2"/>
      <c r="G45" s="2"/>
      <c r="H45" s="2"/>
      <c r="I45" s="2"/>
      <c r="K45" s="2"/>
      <c r="L45" s="2"/>
      <c r="M45" s="2"/>
      <c r="N45" s="2"/>
      <c r="O45" s="2"/>
      <c r="P45" s="2"/>
      <c r="Q45" s="2"/>
      <c r="R45" s="2"/>
      <c r="T45" s="148"/>
      <c r="U45" s="148"/>
      <c r="V45" s="148"/>
      <c r="W45" s="148"/>
      <c r="X45" s="148"/>
      <c r="Y45" s="148"/>
      <c r="Z45" s="148"/>
      <c r="AA45" s="148"/>
    </row>
    <row r="46" spans="2:27" ht="17.25" x14ac:dyDescent="0.25">
      <c r="B46" s="2"/>
      <c r="C46" s="2"/>
      <c r="D46" s="2"/>
      <c r="E46" s="2"/>
      <c r="F46" s="2"/>
      <c r="G46" s="2"/>
      <c r="H46" s="2"/>
      <c r="I46" s="2"/>
      <c r="K46" s="19"/>
      <c r="L46" s="2"/>
      <c r="M46" s="2"/>
      <c r="N46" s="2"/>
      <c r="O46" s="2"/>
      <c r="P46" s="2"/>
      <c r="Q46" s="2"/>
      <c r="R46" s="2"/>
      <c r="T46" s="148"/>
      <c r="U46" s="148"/>
      <c r="V46" s="148"/>
      <c r="W46" s="148"/>
      <c r="X46" s="148"/>
      <c r="Y46" s="148"/>
      <c r="Z46" s="148"/>
      <c r="AA46" s="148"/>
    </row>
    <row r="47" spans="2:27" ht="17.25" x14ac:dyDescent="0.25">
      <c r="K47" s="21"/>
    </row>
    <row r="48" spans="2:27" x14ac:dyDescent="0.25">
      <c r="K48" s="1"/>
    </row>
  </sheetData>
  <sheetProtection algorithmName="SHA-512" hashValue="gT9htAX4oR5BRIkjcmaCJlEtvV4sOZzxSLoDQuM4OI2k+CNQkgjBSi6NyIdO8PsHSKxB3IiuSzNNM0vunG15Mw==" saltValue="VAj5CRVAM0ACDCecnx4BBA==" spinCount="100000" sheet="1" objects="1" scenarios="1" selectLockedCells="1" selectUnlockedCells="1"/>
  <mergeCells count="20">
    <mergeCell ref="T25:AA28"/>
    <mergeCell ref="B44:F44"/>
    <mergeCell ref="G44:I44"/>
    <mergeCell ref="M24:P24"/>
    <mergeCell ref="Q24:R24"/>
    <mergeCell ref="B25:I25"/>
    <mergeCell ref="B42:G42"/>
    <mergeCell ref="B43:F43"/>
    <mergeCell ref="G43:I43"/>
    <mergeCell ref="B35:I35"/>
    <mergeCell ref="C29:I31"/>
    <mergeCell ref="K25:R36"/>
    <mergeCell ref="T41:AA46"/>
    <mergeCell ref="B1:C2"/>
    <mergeCell ref="B21:I23"/>
    <mergeCell ref="K21:R23"/>
    <mergeCell ref="T21:AA23"/>
    <mergeCell ref="E1:H2"/>
    <mergeCell ref="J1:N2"/>
    <mergeCell ref="P1:R2"/>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401" r:id="rId5" name="Check Box 1">
              <controlPr locked="0" defaultSize="0" autoFill="0" autoLine="0" autoPict="0">
                <anchor moveWithCells="1">
                  <from>
                    <xdr:col>1</xdr:col>
                    <xdr:colOff>142875</xdr:colOff>
                    <xdr:row>26</xdr:row>
                    <xdr:rowOff>9525</xdr:rowOff>
                  </from>
                  <to>
                    <xdr:col>1</xdr:col>
                    <xdr:colOff>447675</xdr:colOff>
                    <xdr:row>27</xdr:row>
                    <xdr:rowOff>0</xdr:rowOff>
                  </to>
                </anchor>
              </controlPr>
            </control>
          </mc:Choice>
        </mc:AlternateContent>
        <mc:AlternateContent xmlns:mc="http://schemas.openxmlformats.org/markup-compatibility/2006">
          <mc:Choice Requires="x14">
            <control shapeId="102402" r:id="rId6" name="Check Box 2">
              <controlPr locked="0" defaultSize="0" autoFill="0" autoLine="0" autoPict="0">
                <anchor moveWithCells="1">
                  <from>
                    <xdr:col>1</xdr:col>
                    <xdr:colOff>142875</xdr:colOff>
                    <xdr:row>28</xdr:row>
                    <xdr:rowOff>95250</xdr:rowOff>
                  </from>
                  <to>
                    <xdr:col>1</xdr:col>
                    <xdr:colOff>438150</xdr:colOff>
                    <xdr:row>29</xdr:row>
                    <xdr:rowOff>123825</xdr:rowOff>
                  </to>
                </anchor>
              </controlPr>
            </control>
          </mc:Choice>
        </mc:AlternateContent>
        <mc:AlternateContent xmlns:mc="http://schemas.openxmlformats.org/markup-compatibility/2006">
          <mc:Choice Requires="x14">
            <control shapeId="102403" r:id="rId7" name="Check Box 3">
              <controlPr locked="0" defaultSize="0" autoFill="0" autoLine="0" autoPict="0">
                <anchor moveWithCells="1">
                  <from>
                    <xdr:col>1</xdr:col>
                    <xdr:colOff>152400</xdr:colOff>
                    <xdr:row>35</xdr:row>
                    <xdr:rowOff>200025</xdr:rowOff>
                  </from>
                  <to>
                    <xdr:col>1</xdr:col>
                    <xdr:colOff>504825</xdr:colOff>
                    <xdr:row>37</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6"/>
  <sheetViews>
    <sheetView showGridLines="0" showRowColHeaders="0" zoomScaleNormal="100" workbookViewId="0">
      <selection activeCell="J21" sqref="J21"/>
    </sheetView>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21" spans="2:27" ht="15" customHeight="1" x14ac:dyDescent="0.25">
      <c r="B21" s="115" t="s">
        <v>143</v>
      </c>
      <c r="C21" s="115"/>
      <c r="D21" s="115"/>
      <c r="E21" s="115"/>
      <c r="F21" s="115"/>
      <c r="G21" s="115"/>
      <c r="H21" s="115"/>
      <c r="I21" s="115"/>
      <c r="J21" s="99"/>
      <c r="K21" s="115" t="s">
        <v>144</v>
      </c>
      <c r="L21" s="115"/>
      <c r="M21" s="115"/>
      <c r="N21" s="115"/>
      <c r="O21" s="115"/>
      <c r="P21" s="115"/>
      <c r="Q21" s="115"/>
      <c r="R21" s="115"/>
      <c r="S21" s="99"/>
      <c r="T21" s="115" t="s">
        <v>152</v>
      </c>
      <c r="U21" s="115"/>
      <c r="V21" s="115"/>
      <c r="W21" s="115"/>
      <c r="X21" s="115"/>
      <c r="Y21" s="115"/>
      <c r="Z21" s="115"/>
      <c r="AA21" s="115"/>
    </row>
    <row r="22" spans="2:27" ht="15" customHeight="1" x14ac:dyDescent="0.25">
      <c r="B22" s="115"/>
      <c r="C22" s="115"/>
      <c r="D22" s="115"/>
      <c r="E22" s="115"/>
      <c r="F22" s="115"/>
      <c r="G22" s="115"/>
      <c r="H22" s="115"/>
      <c r="I22" s="115"/>
      <c r="K22" s="115"/>
      <c r="L22" s="115"/>
      <c r="M22" s="115"/>
      <c r="N22" s="115"/>
      <c r="O22" s="115"/>
      <c r="P22" s="115"/>
      <c r="Q22" s="115"/>
      <c r="R22" s="115"/>
      <c r="T22" s="115"/>
      <c r="U22" s="115"/>
      <c r="V22" s="115"/>
      <c r="W22" s="115"/>
      <c r="X22" s="115"/>
      <c r="Y22" s="115"/>
      <c r="Z22" s="115"/>
      <c r="AA22" s="115"/>
    </row>
    <row r="23" spans="2:27" ht="15" customHeight="1" x14ac:dyDescent="0.25">
      <c r="B23" s="115"/>
      <c r="C23" s="115"/>
      <c r="D23" s="115"/>
      <c r="E23" s="115"/>
      <c r="F23" s="115"/>
      <c r="G23" s="115"/>
      <c r="H23" s="115"/>
      <c r="I23" s="115"/>
      <c r="K23" s="115"/>
      <c r="L23" s="115"/>
      <c r="M23" s="115"/>
      <c r="N23" s="115"/>
      <c r="O23" s="115"/>
      <c r="P23" s="115"/>
      <c r="Q23" s="115"/>
      <c r="R23" s="115"/>
      <c r="T23" s="115"/>
      <c r="U23" s="115"/>
      <c r="V23" s="115"/>
      <c r="W23" s="115"/>
      <c r="X23" s="115"/>
      <c r="Y23" s="115"/>
      <c r="Z23" s="115"/>
      <c r="AA23" s="115"/>
    </row>
    <row r="24" spans="2:27" ht="15" customHeight="1" x14ac:dyDescent="0.25">
      <c r="B24" s="2"/>
      <c r="C24" s="2"/>
      <c r="D24" s="2"/>
      <c r="E24" s="2"/>
      <c r="F24" s="2"/>
      <c r="G24" s="2"/>
      <c r="H24" s="2"/>
      <c r="I24" s="2"/>
      <c r="K24" s="91"/>
      <c r="L24" s="91"/>
      <c r="M24" s="91"/>
      <c r="N24" s="91"/>
      <c r="O24" s="91"/>
      <c r="P24" s="91"/>
      <c r="Q24" s="91"/>
      <c r="R24" s="91"/>
      <c r="T24" s="2"/>
      <c r="U24" s="2"/>
      <c r="V24" s="2"/>
      <c r="W24" s="2"/>
      <c r="X24" s="2"/>
      <c r="Y24" s="2"/>
      <c r="Z24" s="2"/>
      <c r="AA24" s="2"/>
    </row>
    <row r="25" spans="2:27" ht="15" customHeight="1" x14ac:dyDescent="0.3">
      <c r="B25" s="183" t="s">
        <v>153</v>
      </c>
      <c r="C25" s="183"/>
      <c r="D25" s="183"/>
      <c r="E25" s="183"/>
      <c r="F25" s="183"/>
      <c r="G25" s="183"/>
      <c r="H25" s="183"/>
      <c r="I25" s="183"/>
      <c r="K25" s="141" t="s">
        <v>5</v>
      </c>
      <c r="L25" s="141"/>
      <c r="M25" s="141"/>
      <c r="N25" s="141"/>
      <c r="O25" s="141"/>
      <c r="P25" s="141"/>
      <c r="Q25" s="141"/>
      <c r="R25" s="141"/>
      <c r="T25" s="141" t="s">
        <v>5</v>
      </c>
      <c r="U25" s="141"/>
      <c r="V25" s="141"/>
      <c r="W25" s="141"/>
      <c r="X25" s="141"/>
      <c r="Y25" s="141"/>
      <c r="Z25" s="141"/>
      <c r="AA25" s="141"/>
    </row>
    <row r="26" spans="2:27" ht="15" customHeight="1" x14ac:dyDescent="0.25">
      <c r="B26" s="183"/>
      <c r="C26" s="183"/>
      <c r="D26" s="183"/>
      <c r="E26" s="183"/>
      <c r="F26" s="183"/>
      <c r="G26" s="183"/>
      <c r="H26" s="183"/>
      <c r="I26" s="183"/>
      <c r="K26" s="91"/>
      <c r="L26" s="91"/>
      <c r="M26" s="91"/>
      <c r="N26" s="91"/>
      <c r="O26" s="91"/>
      <c r="P26" s="91"/>
      <c r="Q26" s="91"/>
      <c r="R26" s="91"/>
      <c r="T26" s="2"/>
      <c r="U26" s="2"/>
      <c r="V26" s="2"/>
      <c r="W26" s="2"/>
      <c r="X26" s="2"/>
      <c r="Y26" s="2"/>
      <c r="Z26" s="2"/>
      <c r="AA26" s="2"/>
    </row>
    <row r="27" spans="2:27" ht="15" customHeight="1" x14ac:dyDescent="0.3">
      <c r="B27" s="183"/>
      <c r="C27" s="183"/>
      <c r="D27" s="183"/>
      <c r="E27" s="183"/>
      <c r="F27" s="183"/>
      <c r="G27" s="183"/>
      <c r="H27" s="183"/>
      <c r="I27" s="183"/>
      <c r="K27" s="100" t="b">
        <v>0</v>
      </c>
      <c r="L27" s="101" t="s">
        <v>154</v>
      </c>
      <c r="M27" s="91"/>
      <c r="N27" s="91"/>
      <c r="O27" s="91"/>
      <c r="P27" s="91"/>
      <c r="Q27" s="91"/>
      <c r="R27" s="91"/>
      <c r="T27" s="40" t="b">
        <v>0</v>
      </c>
      <c r="U27" s="171" t="s">
        <v>155</v>
      </c>
      <c r="V27" s="171"/>
      <c r="W27" s="171"/>
      <c r="X27" s="171"/>
      <c r="Y27" s="171"/>
      <c r="Z27" s="171"/>
      <c r="AA27" s="171"/>
    </row>
    <row r="28" spans="2:27" ht="15.75" customHeight="1" x14ac:dyDescent="0.25">
      <c r="B28" s="183"/>
      <c r="C28" s="183"/>
      <c r="D28" s="183"/>
      <c r="E28" s="183"/>
      <c r="F28" s="183"/>
      <c r="G28" s="183"/>
      <c r="H28" s="183"/>
      <c r="I28" s="183"/>
      <c r="K28" s="91"/>
      <c r="L28" s="91"/>
      <c r="M28" s="91"/>
      <c r="N28" s="91"/>
      <c r="O28" s="91"/>
      <c r="P28" s="91"/>
      <c r="Q28" s="91"/>
      <c r="R28" s="91"/>
      <c r="T28" s="2"/>
      <c r="U28" s="171"/>
      <c r="V28" s="171"/>
      <c r="W28" s="171"/>
      <c r="X28" s="171"/>
      <c r="Y28" s="171"/>
      <c r="Z28" s="171"/>
      <c r="AA28" s="171"/>
    </row>
    <row r="29" spans="2:27" ht="15" customHeight="1" thickBot="1" x14ac:dyDescent="0.35">
      <c r="B29" s="2"/>
      <c r="C29" s="2"/>
      <c r="D29" s="2"/>
      <c r="E29" s="2"/>
      <c r="F29" s="2"/>
      <c r="G29" s="2"/>
      <c r="H29" s="2"/>
      <c r="I29" s="2"/>
      <c r="K29" s="100" t="b">
        <v>0</v>
      </c>
      <c r="L29" s="101" t="s">
        <v>156</v>
      </c>
      <c r="M29" s="91"/>
      <c r="N29" s="91"/>
      <c r="O29" s="91"/>
      <c r="P29" s="91"/>
      <c r="Q29" s="91"/>
      <c r="R29" s="91"/>
      <c r="T29" s="2"/>
      <c r="U29" s="171"/>
      <c r="V29" s="171"/>
      <c r="W29" s="171"/>
      <c r="X29" s="171"/>
      <c r="Y29" s="171"/>
      <c r="Z29" s="171"/>
      <c r="AA29" s="171"/>
    </row>
    <row r="30" spans="2:27" ht="15" customHeight="1" thickBot="1" x14ac:dyDescent="0.35">
      <c r="B30" s="182" t="s">
        <v>157</v>
      </c>
      <c r="C30" s="182"/>
      <c r="D30" s="182"/>
      <c r="E30" s="182"/>
      <c r="F30" s="182"/>
      <c r="G30" s="182"/>
      <c r="H30" s="182"/>
      <c r="I30" s="182"/>
      <c r="K30" s="91"/>
      <c r="L30" s="91"/>
      <c r="M30" s="91"/>
      <c r="N30" s="91"/>
      <c r="O30" s="91"/>
      <c r="P30" s="91"/>
      <c r="Q30" s="91"/>
      <c r="R30" s="91"/>
      <c r="T30" s="2"/>
      <c r="U30" s="6" t="s">
        <v>158</v>
      </c>
      <c r="V30" s="2"/>
      <c r="W30" s="2"/>
      <c r="X30" s="2"/>
      <c r="Y30" s="2"/>
      <c r="Z30" s="177">
        <v>0</v>
      </c>
      <c r="AA30" s="178"/>
    </row>
    <row r="31" spans="2:27" ht="15.75" customHeight="1" x14ac:dyDescent="0.3">
      <c r="B31" s="2"/>
      <c r="C31" s="2"/>
      <c r="D31" s="2"/>
      <c r="E31" s="2"/>
      <c r="F31" s="2"/>
      <c r="G31" s="2"/>
      <c r="H31" s="2"/>
      <c r="I31" s="2"/>
      <c r="K31" s="100" t="b">
        <v>0</v>
      </c>
      <c r="L31" s="101" t="s">
        <v>159</v>
      </c>
      <c r="M31" s="91"/>
      <c r="N31" s="91"/>
      <c r="O31" s="91"/>
      <c r="P31" s="91"/>
      <c r="Q31" s="91"/>
      <c r="R31" s="91"/>
      <c r="T31" s="2"/>
      <c r="U31" s="2"/>
      <c r="V31" s="2"/>
      <c r="W31" s="2"/>
      <c r="X31" s="2"/>
      <c r="Y31" s="2"/>
      <c r="Z31" s="2"/>
      <c r="AA31" s="2"/>
    </row>
    <row r="32" spans="2:27" ht="15.75" customHeight="1" x14ac:dyDescent="0.3">
      <c r="B32" s="102" t="s">
        <v>160</v>
      </c>
      <c r="C32" s="103" t="s">
        <v>144</v>
      </c>
      <c r="D32" s="2"/>
      <c r="E32" s="2"/>
      <c r="F32" s="2"/>
      <c r="G32" s="2"/>
      <c r="H32" s="2"/>
      <c r="I32" s="2"/>
      <c r="K32" s="91"/>
      <c r="L32" s="91"/>
      <c r="M32" s="91"/>
      <c r="N32" s="91"/>
      <c r="O32" s="91"/>
      <c r="P32" s="91"/>
      <c r="Q32" s="91"/>
      <c r="R32" s="91"/>
      <c r="T32" s="142" t="s">
        <v>161</v>
      </c>
      <c r="U32" s="143"/>
      <c r="V32" s="143"/>
      <c r="W32" s="143"/>
      <c r="X32" s="143"/>
      <c r="Y32" s="143"/>
      <c r="Z32" s="5"/>
      <c r="AA32" s="5"/>
    </row>
    <row r="33" spans="1:27" ht="15" customHeight="1" x14ac:dyDescent="0.3">
      <c r="B33" s="102" t="s">
        <v>160</v>
      </c>
      <c r="C33" s="104" t="s">
        <v>152</v>
      </c>
      <c r="D33" s="2"/>
      <c r="E33" s="2"/>
      <c r="F33" s="2"/>
      <c r="G33" s="2"/>
      <c r="H33" s="2"/>
      <c r="I33" s="2"/>
      <c r="K33" s="100" t="b">
        <v>0</v>
      </c>
      <c r="L33" s="101" t="s">
        <v>162</v>
      </c>
      <c r="M33" s="91"/>
      <c r="N33" s="91"/>
      <c r="O33" s="91"/>
      <c r="P33" s="91"/>
      <c r="Q33" s="91"/>
      <c r="R33" s="91"/>
      <c r="T33" s="144" t="s">
        <v>32</v>
      </c>
      <c r="U33" s="144"/>
      <c r="V33" s="144"/>
      <c r="W33" s="144"/>
      <c r="X33" s="144"/>
      <c r="Y33" s="144"/>
      <c r="Z33" s="176" t="str">
        <f>IF(Z30&gt;0,Z30,"")</f>
        <v/>
      </c>
      <c r="AA33" s="176"/>
    </row>
    <row r="34" spans="1:27" ht="15" customHeight="1" x14ac:dyDescent="0.3">
      <c r="B34" s="102" t="s">
        <v>160</v>
      </c>
      <c r="C34" s="104" t="s">
        <v>163</v>
      </c>
      <c r="D34" s="2"/>
      <c r="E34" s="2"/>
      <c r="F34" s="2"/>
      <c r="G34" s="2"/>
      <c r="H34" s="2"/>
      <c r="I34" s="2"/>
      <c r="K34" s="91"/>
      <c r="L34" s="91"/>
      <c r="M34" s="91"/>
      <c r="N34" s="91"/>
      <c r="O34" s="91"/>
      <c r="P34" s="91"/>
      <c r="Q34" s="91"/>
      <c r="R34" s="91"/>
      <c r="T34" s="108"/>
      <c r="U34" s="108"/>
      <c r="V34" s="108"/>
      <c r="W34" s="108"/>
      <c r="X34" s="108"/>
      <c r="Y34" s="108"/>
      <c r="Z34" s="108"/>
      <c r="AA34" s="108"/>
    </row>
    <row r="35" spans="1:27" ht="15.75" customHeight="1" x14ac:dyDescent="0.3">
      <c r="B35" s="102" t="s">
        <v>160</v>
      </c>
      <c r="C35" s="104" t="s">
        <v>132</v>
      </c>
      <c r="D35" s="2"/>
      <c r="E35" s="2"/>
      <c r="F35" s="2"/>
      <c r="G35" s="2"/>
      <c r="H35" s="2"/>
      <c r="I35" s="2"/>
      <c r="K35" s="142" t="s">
        <v>164</v>
      </c>
      <c r="L35" s="143"/>
      <c r="M35" s="143"/>
      <c r="N35" s="143"/>
      <c r="O35" s="143"/>
      <c r="P35" s="143"/>
      <c r="Q35" s="5"/>
      <c r="R35" s="5"/>
      <c r="T35" s="108"/>
      <c r="U35" s="108"/>
      <c r="V35" s="108"/>
      <c r="W35" s="108"/>
      <c r="X35" s="108"/>
      <c r="Y35" s="108"/>
      <c r="Z35" s="108"/>
      <c r="AA35" s="108"/>
    </row>
    <row r="36" spans="1:27" ht="17.25" customHeight="1" x14ac:dyDescent="0.3">
      <c r="B36" s="102" t="s">
        <v>160</v>
      </c>
      <c r="C36" s="104" t="s">
        <v>165</v>
      </c>
      <c r="D36" s="2"/>
      <c r="E36" s="2"/>
      <c r="F36" s="2"/>
      <c r="G36" s="2"/>
      <c r="H36" s="2"/>
      <c r="I36" s="2"/>
      <c r="K36" s="144" t="s">
        <v>32</v>
      </c>
      <c r="L36" s="144"/>
      <c r="M36" s="144"/>
      <c r="N36" s="144"/>
      <c r="O36" s="144"/>
      <c r="P36" s="144"/>
      <c r="Q36" s="176" t="str">
        <f>IF(K33=TRUE,25000000,IF(K31=TRUE,10000000,IF(K29=TRUE,10000000,IF(K27=TRUE,2000000,""))))</f>
        <v/>
      </c>
      <c r="R36" s="176"/>
      <c r="T36" s="108"/>
      <c r="U36" s="108"/>
      <c r="V36" s="108"/>
      <c r="W36" s="108"/>
      <c r="X36" s="108"/>
      <c r="Y36" s="108"/>
      <c r="Z36" s="108"/>
      <c r="AA36" s="108"/>
    </row>
    <row r="37" spans="1:27" ht="15.75" customHeight="1" x14ac:dyDescent="0.3">
      <c r="B37" s="102"/>
      <c r="C37" s="2"/>
      <c r="D37" s="2"/>
      <c r="E37" s="2"/>
      <c r="F37" s="2"/>
      <c r="G37" s="2"/>
      <c r="H37" s="2"/>
      <c r="I37" s="2"/>
      <c r="K37" s="91"/>
      <c r="L37" s="91"/>
      <c r="M37" s="91"/>
      <c r="N37" s="91"/>
      <c r="O37" s="91"/>
      <c r="P37" s="91"/>
      <c r="Q37" s="91"/>
      <c r="R37" s="91"/>
      <c r="T37" s="108"/>
      <c r="U37" s="108"/>
      <c r="V37" s="108"/>
      <c r="W37" s="108"/>
      <c r="X37" s="108"/>
      <c r="Y37" s="108"/>
      <c r="Z37" s="108"/>
      <c r="AA37" s="108"/>
    </row>
    <row r="38" spans="1:27" ht="15" customHeight="1" x14ac:dyDescent="0.25">
      <c r="B38" s="135" t="s">
        <v>166</v>
      </c>
      <c r="C38" s="135"/>
      <c r="D38" s="135"/>
      <c r="E38" s="135"/>
      <c r="F38" s="135"/>
      <c r="G38" s="135"/>
      <c r="H38" s="135"/>
      <c r="I38" s="135"/>
      <c r="K38" s="135" t="s">
        <v>167</v>
      </c>
      <c r="L38" s="135"/>
      <c r="M38" s="135"/>
      <c r="N38" s="135"/>
      <c r="O38" s="135"/>
      <c r="P38" s="135"/>
      <c r="Q38" s="135"/>
      <c r="R38" s="135"/>
      <c r="T38" s="181" t="s">
        <v>168</v>
      </c>
      <c r="U38" s="181"/>
      <c r="V38" s="181"/>
      <c r="W38" s="181"/>
      <c r="X38" s="181"/>
      <c r="Y38" s="181"/>
      <c r="Z38" s="181"/>
      <c r="AA38" s="181"/>
    </row>
    <row r="39" spans="1:27" ht="15" customHeight="1" x14ac:dyDescent="0.25">
      <c r="B39" s="91"/>
      <c r="C39" s="91"/>
      <c r="D39" s="91"/>
      <c r="E39" s="91"/>
      <c r="F39" s="91"/>
      <c r="G39" s="91"/>
      <c r="H39" s="91"/>
      <c r="I39" s="91"/>
      <c r="K39" s="91"/>
      <c r="L39" s="91"/>
      <c r="M39" s="91"/>
      <c r="N39" s="91"/>
      <c r="O39" s="91"/>
      <c r="P39" s="91"/>
      <c r="Q39" s="91"/>
      <c r="R39" s="91"/>
      <c r="T39" s="108"/>
      <c r="U39" s="108"/>
      <c r="V39" s="108"/>
      <c r="W39" s="108"/>
      <c r="X39" s="108"/>
      <c r="Y39" s="108"/>
      <c r="Z39" s="108"/>
      <c r="AA39" s="108"/>
    </row>
    <row r="40" spans="1:27" ht="15" customHeight="1" x14ac:dyDescent="0.25">
      <c r="J40" s="1"/>
      <c r="K40" s="105"/>
      <c r="L40" s="105"/>
      <c r="M40" s="105"/>
      <c r="N40" s="105"/>
      <c r="O40" s="105"/>
      <c r="P40" s="105"/>
      <c r="Q40" s="105"/>
      <c r="R40" s="105"/>
      <c r="S40" s="1"/>
      <c r="T40" s="109"/>
      <c r="U40" s="109"/>
      <c r="V40" s="109"/>
      <c r="W40" s="109"/>
      <c r="X40" s="109"/>
      <c r="Y40" s="109"/>
      <c r="Z40" s="109"/>
      <c r="AA40" s="109"/>
    </row>
    <row r="41" spans="1:27" ht="15" customHeight="1" x14ac:dyDescent="0.25">
      <c r="B41" s="106"/>
      <c r="C41" s="106"/>
      <c r="D41" s="106"/>
      <c r="E41" s="106"/>
      <c r="F41" s="105"/>
      <c r="G41" s="105"/>
      <c r="H41" s="105"/>
      <c r="I41" s="105"/>
      <c r="J41" s="1"/>
      <c r="K41" s="105"/>
      <c r="L41" s="105"/>
      <c r="M41" s="105"/>
      <c r="N41" s="105"/>
      <c r="O41" s="105"/>
      <c r="P41" s="105"/>
      <c r="Q41" s="105"/>
      <c r="R41" s="105"/>
      <c r="S41" s="1"/>
      <c r="T41" s="109"/>
      <c r="U41" s="109"/>
      <c r="V41" s="109"/>
      <c r="W41" s="109"/>
      <c r="X41" s="109"/>
      <c r="Y41" s="109"/>
      <c r="Z41" s="109"/>
      <c r="AA41" s="109"/>
    </row>
    <row r="42" spans="1:27" ht="15" customHeight="1" x14ac:dyDescent="0.25">
      <c r="B42" s="105"/>
      <c r="C42" s="105"/>
      <c r="D42" s="105"/>
      <c r="E42" s="105"/>
      <c r="F42" s="105"/>
      <c r="G42" s="105"/>
      <c r="H42" s="105"/>
      <c r="I42" s="105"/>
      <c r="J42" s="115" t="s">
        <v>169</v>
      </c>
      <c r="K42" s="115"/>
      <c r="L42" s="115"/>
      <c r="M42" s="115"/>
      <c r="N42" s="115"/>
      <c r="O42" s="115"/>
      <c r="P42" s="115"/>
      <c r="Q42" s="115"/>
      <c r="R42" s="115"/>
      <c r="S42" s="115"/>
      <c r="T42" s="110"/>
      <c r="U42" s="110"/>
      <c r="V42" s="110"/>
      <c r="W42" s="110"/>
      <c r="X42" s="110"/>
      <c r="Y42" s="110"/>
      <c r="Z42" s="110"/>
      <c r="AA42" s="110"/>
    </row>
    <row r="43" spans="1:27" ht="17.25" customHeight="1" x14ac:dyDescent="0.25">
      <c r="B43" s="105"/>
      <c r="C43" s="105"/>
      <c r="D43" s="105"/>
      <c r="E43" s="105"/>
      <c r="F43" s="105"/>
      <c r="G43" s="105"/>
      <c r="H43" s="105"/>
      <c r="I43" s="105"/>
      <c r="J43" s="115"/>
      <c r="K43" s="115"/>
      <c r="L43" s="115"/>
      <c r="M43" s="115"/>
      <c r="N43" s="115"/>
      <c r="O43" s="115"/>
      <c r="P43" s="115"/>
      <c r="Q43" s="115"/>
      <c r="R43" s="115"/>
      <c r="S43" s="115"/>
      <c r="T43" s="110"/>
      <c r="U43" s="110"/>
      <c r="V43" s="110"/>
      <c r="W43" s="110"/>
      <c r="X43" s="110"/>
      <c r="Y43" s="110"/>
      <c r="Z43" s="110"/>
      <c r="AA43" s="110"/>
    </row>
    <row r="44" spans="1:27" ht="15" customHeight="1" x14ac:dyDescent="0.25">
      <c r="B44" s="105"/>
      <c r="C44" s="105"/>
      <c r="D44" s="105"/>
      <c r="E44" s="105"/>
      <c r="F44" s="105"/>
      <c r="G44" s="105"/>
      <c r="H44" s="105"/>
      <c r="I44" s="105"/>
      <c r="J44" s="115"/>
      <c r="K44" s="115"/>
      <c r="L44" s="115"/>
      <c r="M44" s="115"/>
      <c r="N44" s="115"/>
      <c r="O44" s="115"/>
      <c r="P44" s="115"/>
      <c r="Q44" s="115"/>
      <c r="R44" s="115"/>
      <c r="S44" s="115"/>
      <c r="T44" s="110"/>
      <c r="U44" s="110"/>
      <c r="V44" s="110"/>
      <c r="W44" s="110"/>
      <c r="X44" s="110"/>
      <c r="Y44" s="110"/>
      <c r="Z44" s="110"/>
      <c r="AA44" s="110"/>
    </row>
    <row r="45" spans="1:27" ht="18.75" customHeight="1" x14ac:dyDescent="0.25">
      <c r="B45" s="105"/>
      <c r="C45" s="105"/>
      <c r="D45" s="105"/>
      <c r="E45" s="105"/>
      <c r="F45" s="105"/>
      <c r="G45" s="105"/>
      <c r="H45" s="105"/>
      <c r="I45" s="105"/>
      <c r="J45" s="1"/>
      <c r="K45" s="105"/>
      <c r="L45" s="105"/>
      <c r="M45" s="105"/>
      <c r="N45" s="105"/>
      <c r="O45" s="105"/>
      <c r="P45" s="105"/>
      <c r="Q45" s="105"/>
      <c r="R45" s="105"/>
      <c r="T45" s="110"/>
      <c r="U45" s="110"/>
      <c r="V45" s="110"/>
      <c r="W45" s="110"/>
      <c r="X45" s="110"/>
      <c r="Y45" s="110"/>
      <c r="Z45" s="110"/>
      <c r="AA45" s="110"/>
    </row>
    <row r="46" spans="1:27" ht="18.75" customHeight="1" x14ac:dyDescent="0.25">
      <c r="B46" s="105"/>
      <c r="C46" s="105"/>
      <c r="D46" s="105"/>
      <c r="E46" s="105"/>
      <c r="F46" s="105"/>
      <c r="G46" s="105"/>
      <c r="H46" s="105"/>
      <c r="I46" s="105"/>
      <c r="J46" s="1"/>
      <c r="K46" s="105"/>
      <c r="L46" s="105"/>
      <c r="M46" s="105"/>
      <c r="N46" s="105"/>
      <c r="O46" s="105"/>
      <c r="P46" s="105"/>
      <c r="Q46" s="105"/>
      <c r="R46" s="105"/>
    </row>
    <row r="47" spans="1:27" ht="15" customHeight="1" x14ac:dyDescent="0.25">
      <c r="A47" s="99"/>
      <c r="B47" s="115" t="s">
        <v>170</v>
      </c>
      <c r="C47" s="115"/>
      <c r="D47" s="115"/>
      <c r="E47" s="115"/>
      <c r="F47" s="115"/>
      <c r="G47" s="115"/>
      <c r="H47" s="115"/>
      <c r="I47" s="115"/>
      <c r="J47" s="99"/>
      <c r="K47" s="115" t="s">
        <v>132</v>
      </c>
      <c r="L47" s="115"/>
      <c r="M47" s="115"/>
      <c r="N47" s="115"/>
      <c r="O47" s="115"/>
      <c r="P47" s="115"/>
      <c r="Q47" s="115"/>
      <c r="R47" s="115"/>
      <c r="S47" s="99"/>
      <c r="T47" s="115" t="s">
        <v>165</v>
      </c>
      <c r="U47" s="115"/>
      <c r="V47" s="115"/>
      <c r="W47" s="115"/>
      <c r="X47" s="115"/>
      <c r="Y47" s="115"/>
      <c r="Z47" s="115"/>
      <c r="AA47" s="115"/>
    </row>
    <row r="48" spans="1:27" ht="15" customHeight="1" x14ac:dyDescent="0.25">
      <c r="B48" s="115"/>
      <c r="C48" s="115"/>
      <c r="D48" s="115"/>
      <c r="E48" s="115"/>
      <c r="F48" s="115"/>
      <c r="G48" s="115"/>
      <c r="H48" s="115"/>
      <c r="I48" s="115"/>
      <c r="K48" s="115"/>
      <c r="L48" s="115"/>
      <c r="M48" s="115"/>
      <c r="N48" s="115"/>
      <c r="O48" s="115"/>
      <c r="P48" s="115"/>
      <c r="Q48" s="115"/>
      <c r="R48" s="115"/>
      <c r="T48" s="115"/>
      <c r="U48" s="115"/>
      <c r="V48" s="115"/>
      <c r="W48" s="115"/>
      <c r="X48" s="115"/>
      <c r="Y48" s="115"/>
      <c r="Z48" s="115"/>
      <c r="AA48" s="115"/>
    </row>
    <row r="49" spans="2:27" ht="15" customHeight="1" x14ac:dyDescent="0.25">
      <c r="B49" s="115"/>
      <c r="C49" s="115"/>
      <c r="D49" s="115"/>
      <c r="E49" s="115"/>
      <c r="F49" s="115"/>
      <c r="G49" s="115"/>
      <c r="H49" s="115"/>
      <c r="I49" s="115"/>
      <c r="K49" s="115"/>
      <c r="L49" s="115"/>
      <c r="M49" s="115"/>
      <c r="N49" s="115"/>
      <c r="O49" s="115"/>
      <c r="P49" s="115"/>
      <c r="Q49" s="115"/>
      <c r="R49" s="115"/>
      <c r="T49" s="115"/>
      <c r="U49" s="115"/>
      <c r="V49" s="115"/>
      <c r="W49" s="115"/>
      <c r="X49" s="115"/>
      <c r="Y49" s="115"/>
      <c r="Z49" s="115"/>
      <c r="AA49" s="115"/>
    </row>
    <row r="50" spans="2:27" ht="15" customHeight="1" x14ac:dyDescent="0.25">
      <c r="B50" s="2"/>
      <c r="C50" s="2"/>
      <c r="D50" s="2"/>
      <c r="E50" s="2"/>
      <c r="F50" s="2"/>
      <c r="G50" s="2"/>
      <c r="H50" s="2"/>
      <c r="I50" s="2"/>
      <c r="K50" s="91"/>
      <c r="L50" s="91"/>
      <c r="M50" s="91"/>
      <c r="N50" s="91"/>
      <c r="O50" s="91"/>
      <c r="P50" s="91"/>
      <c r="Q50" s="91"/>
      <c r="R50" s="91"/>
      <c r="T50" s="139" t="s">
        <v>192</v>
      </c>
      <c r="U50" s="139"/>
      <c r="V50" s="139"/>
      <c r="W50" s="139"/>
      <c r="X50" s="139"/>
      <c r="Y50" s="139"/>
      <c r="Z50" s="139"/>
      <c r="AA50" s="139"/>
    </row>
    <row r="51" spans="2:27" ht="17.25" x14ac:dyDescent="0.3">
      <c r="B51" s="141" t="s">
        <v>5</v>
      </c>
      <c r="C51" s="141"/>
      <c r="D51" s="141"/>
      <c r="E51" s="141"/>
      <c r="F51" s="141"/>
      <c r="G51" s="141"/>
      <c r="H51" s="141"/>
      <c r="I51" s="141"/>
      <c r="K51" s="141" t="s">
        <v>5</v>
      </c>
      <c r="L51" s="141"/>
      <c r="M51" s="141"/>
      <c r="N51" s="141"/>
      <c r="O51" s="141"/>
      <c r="P51" s="141"/>
      <c r="Q51" s="141"/>
      <c r="R51" s="141"/>
      <c r="T51" s="139"/>
      <c r="U51" s="139"/>
      <c r="V51" s="139"/>
      <c r="W51" s="139"/>
      <c r="X51" s="139"/>
      <c r="Y51" s="139"/>
      <c r="Z51" s="139"/>
      <c r="AA51" s="139"/>
    </row>
    <row r="52" spans="2:27" ht="15" customHeight="1" x14ac:dyDescent="0.25">
      <c r="B52" s="2"/>
      <c r="C52" s="2"/>
      <c r="D52" s="2"/>
      <c r="E52" s="2"/>
      <c r="F52" s="2"/>
      <c r="G52" s="2"/>
      <c r="H52" s="2"/>
      <c r="I52" s="2"/>
      <c r="K52" s="2"/>
      <c r="L52" s="2"/>
      <c r="M52" s="2"/>
      <c r="N52" s="2"/>
      <c r="O52" s="2"/>
      <c r="P52" s="2"/>
      <c r="Q52" s="2"/>
      <c r="R52" s="2"/>
      <c r="T52" s="139"/>
      <c r="U52" s="139"/>
      <c r="V52" s="139"/>
      <c r="W52" s="139"/>
      <c r="X52" s="139"/>
      <c r="Y52" s="139"/>
      <c r="Z52" s="139"/>
      <c r="AA52" s="139"/>
    </row>
    <row r="53" spans="2:27" ht="15" customHeight="1" x14ac:dyDescent="0.25">
      <c r="B53" s="180" t="b">
        <v>0</v>
      </c>
      <c r="C53" s="171" t="s">
        <v>171</v>
      </c>
      <c r="D53" s="171"/>
      <c r="E53" s="171"/>
      <c r="F53" s="171"/>
      <c r="G53" s="171"/>
      <c r="H53" s="171"/>
      <c r="I53" s="171"/>
      <c r="K53" s="95" t="s">
        <v>134</v>
      </c>
      <c r="L53" s="171" t="s">
        <v>133</v>
      </c>
      <c r="M53" s="171"/>
      <c r="N53" s="171"/>
      <c r="O53" s="171"/>
      <c r="P53" s="171"/>
      <c r="Q53" s="171"/>
      <c r="R53" s="171"/>
      <c r="T53" s="139"/>
      <c r="U53" s="139"/>
      <c r="V53" s="139"/>
      <c r="W53" s="139"/>
      <c r="X53" s="139"/>
      <c r="Y53" s="139"/>
      <c r="Z53" s="139"/>
      <c r="AA53" s="139"/>
    </row>
    <row r="54" spans="2:27" ht="15" customHeight="1" x14ac:dyDescent="0.25">
      <c r="B54" s="180"/>
      <c r="C54" s="171"/>
      <c r="D54" s="171"/>
      <c r="E54" s="171"/>
      <c r="F54" s="171"/>
      <c r="G54" s="171"/>
      <c r="H54" s="171"/>
      <c r="I54" s="171"/>
      <c r="K54" s="40" t="b">
        <v>0</v>
      </c>
      <c r="L54" s="171"/>
      <c r="M54" s="171"/>
      <c r="N54" s="171"/>
      <c r="O54" s="171"/>
      <c r="P54" s="171"/>
      <c r="Q54" s="171"/>
      <c r="R54" s="171"/>
      <c r="T54" s="139"/>
      <c r="U54" s="139"/>
      <c r="V54" s="139"/>
      <c r="W54" s="139"/>
      <c r="X54" s="139"/>
      <c r="Y54" s="139"/>
      <c r="Z54" s="139"/>
      <c r="AA54" s="139"/>
    </row>
    <row r="55" spans="2:27" ht="17.25" customHeight="1" thickBot="1" x14ac:dyDescent="0.3">
      <c r="B55" s="2"/>
      <c r="C55" s="171"/>
      <c r="D55" s="171"/>
      <c r="E55" s="171"/>
      <c r="F55" s="171"/>
      <c r="G55" s="171"/>
      <c r="H55" s="171"/>
      <c r="I55" s="171"/>
      <c r="K55" s="2"/>
      <c r="L55" s="171"/>
      <c r="M55" s="171"/>
      <c r="N55" s="171"/>
      <c r="O55" s="171"/>
      <c r="P55" s="171"/>
      <c r="Q55" s="171"/>
      <c r="R55" s="171"/>
      <c r="T55" s="139"/>
      <c r="U55" s="139"/>
      <c r="V55" s="139"/>
      <c r="W55" s="139"/>
      <c r="X55" s="139"/>
      <c r="Y55" s="139"/>
      <c r="Z55" s="139"/>
      <c r="AA55" s="139"/>
    </row>
    <row r="56" spans="2:27" ht="15" customHeight="1" thickBot="1" x14ac:dyDescent="0.35">
      <c r="B56" s="2"/>
      <c r="C56" s="6" t="s">
        <v>158</v>
      </c>
      <c r="D56" s="2"/>
      <c r="E56" s="2"/>
      <c r="F56" s="2"/>
      <c r="G56" s="2"/>
      <c r="H56" s="177">
        <v>0</v>
      </c>
      <c r="I56" s="178"/>
      <c r="K56" s="95" t="s">
        <v>135</v>
      </c>
      <c r="L56" s="171" t="s">
        <v>136</v>
      </c>
      <c r="M56" s="171"/>
      <c r="N56" s="171"/>
      <c r="O56" s="171"/>
      <c r="P56" s="171"/>
      <c r="Q56" s="171"/>
      <c r="R56" s="171"/>
      <c r="T56" s="2"/>
      <c r="U56" s="2"/>
      <c r="V56" s="2"/>
      <c r="W56" s="2"/>
      <c r="X56" s="2"/>
      <c r="Y56" s="2"/>
      <c r="Z56" s="2"/>
      <c r="AA56" s="2"/>
    </row>
    <row r="57" spans="2:27" ht="15" customHeight="1" thickBot="1" x14ac:dyDescent="0.3">
      <c r="B57" s="2"/>
      <c r="C57" s="2"/>
      <c r="D57" s="2"/>
      <c r="E57" s="2"/>
      <c r="F57" s="2"/>
      <c r="G57" s="2"/>
      <c r="H57" s="2"/>
      <c r="I57" s="2"/>
      <c r="K57" s="40" t="b">
        <v>0</v>
      </c>
      <c r="L57" s="171"/>
      <c r="M57" s="171"/>
      <c r="N57" s="171"/>
      <c r="O57" s="171"/>
      <c r="P57" s="171"/>
      <c r="Q57" s="171"/>
      <c r="R57" s="171"/>
      <c r="T57" s="18"/>
      <c r="U57" s="18" t="s">
        <v>145</v>
      </c>
      <c r="V57" s="18"/>
      <c r="W57" s="18"/>
      <c r="X57" s="18"/>
      <c r="Y57" s="177">
        <v>0</v>
      </c>
      <c r="Z57" s="178"/>
      <c r="AA57" s="18"/>
    </row>
    <row r="58" spans="2:27" ht="15.75" customHeight="1" thickBot="1" x14ac:dyDescent="0.3">
      <c r="B58" s="142" t="s">
        <v>172</v>
      </c>
      <c r="C58" s="143"/>
      <c r="D58" s="143"/>
      <c r="E58" s="143"/>
      <c r="F58" s="143"/>
      <c r="G58" s="143"/>
      <c r="H58" s="5"/>
      <c r="I58" s="5"/>
      <c r="K58" s="2"/>
      <c r="L58" s="171"/>
      <c r="M58" s="171"/>
      <c r="N58" s="171"/>
      <c r="O58" s="171"/>
      <c r="P58" s="171"/>
      <c r="Q58" s="171"/>
      <c r="R58" s="171"/>
      <c r="T58" s="18"/>
      <c r="U58" s="18"/>
      <c r="V58" s="18"/>
      <c r="W58" s="18"/>
      <c r="X58" s="18"/>
      <c r="Y58" s="18"/>
      <c r="Z58" s="18"/>
      <c r="AA58" s="18"/>
    </row>
    <row r="59" spans="2:27" ht="15" customHeight="1" thickBot="1" x14ac:dyDescent="0.3">
      <c r="B59" s="144" t="s">
        <v>32</v>
      </c>
      <c r="C59" s="144"/>
      <c r="D59" s="144"/>
      <c r="E59" s="144"/>
      <c r="F59" s="144"/>
      <c r="G59" s="144"/>
      <c r="H59" s="176" t="str">
        <f>IF(H56&gt;0,H56,"")</f>
        <v/>
      </c>
      <c r="I59" s="176"/>
      <c r="K59" s="2"/>
      <c r="L59" s="171"/>
      <c r="M59" s="171"/>
      <c r="N59" s="171"/>
      <c r="O59" s="171"/>
      <c r="P59" s="171"/>
      <c r="Q59" s="171"/>
      <c r="R59" s="171"/>
      <c r="T59" s="2"/>
      <c r="U59" s="18" t="s">
        <v>173</v>
      </c>
      <c r="V59" s="18"/>
      <c r="W59" s="18"/>
      <c r="X59" s="18"/>
      <c r="Y59" s="177">
        <v>0</v>
      </c>
      <c r="Z59" s="178"/>
      <c r="AA59" s="18"/>
    </row>
    <row r="60" spans="2:27" ht="15" customHeight="1" thickBot="1" x14ac:dyDescent="0.3">
      <c r="B60" s="2"/>
      <c r="C60" s="2"/>
      <c r="D60" s="2"/>
      <c r="E60" s="2"/>
      <c r="F60" s="2"/>
      <c r="G60" s="2"/>
      <c r="H60" s="2"/>
      <c r="I60" s="2"/>
      <c r="K60" s="179" t="s">
        <v>137</v>
      </c>
      <c r="L60" s="179"/>
      <c r="M60" s="179"/>
      <c r="N60" s="179"/>
      <c r="O60" s="179"/>
      <c r="P60" s="179"/>
      <c r="Q60" s="179"/>
      <c r="R60" s="179"/>
      <c r="T60" s="2"/>
      <c r="U60" s="18"/>
      <c r="V60" s="18"/>
      <c r="W60" s="18"/>
      <c r="X60" s="18"/>
      <c r="Y60" s="18"/>
      <c r="Z60" s="18"/>
      <c r="AA60" s="2"/>
    </row>
    <row r="61" spans="2:27" ht="15" customHeight="1" thickBot="1" x14ac:dyDescent="0.35">
      <c r="B61" s="97"/>
      <c r="C61" s="97"/>
      <c r="D61" s="97"/>
      <c r="E61" s="97"/>
      <c r="F61" s="97"/>
      <c r="G61" s="97"/>
      <c r="H61" s="97"/>
      <c r="I61" s="97"/>
      <c r="K61" s="179"/>
      <c r="L61" s="179"/>
      <c r="M61" s="179"/>
      <c r="N61" s="179"/>
      <c r="O61" s="179"/>
      <c r="P61" s="179"/>
      <c r="Q61" s="179"/>
      <c r="R61" s="179"/>
      <c r="T61" s="18"/>
      <c r="U61" s="18" t="s">
        <v>174</v>
      </c>
      <c r="V61" s="18"/>
      <c r="W61" s="18"/>
      <c r="X61" s="18"/>
      <c r="Y61" s="177">
        <v>0</v>
      </c>
      <c r="Z61" s="178"/>
      <c r="AA61" s="18"/>
    </row>
    <row r="62" spans="2:27" ht="15.75" customHeight="1" thickBot="1" x14ac:dyDescent="0.35">
      <c r="B62" s="97"/>
      <c r="C62" s="97"/>
      <c r="D62" s="97"/>
      <c r="E62" s="97"/>
      <c r="F62" s="97"/>
      <c r="G62" s="97"/>
      <c r="H62" s="97"/>
      <c r="I62" s="97"/>
      <c r="K62" s="179"/>
      <c r="L62" s="179"/>
      <c r="M62" s="179"/>
      <c r="N62" s="179"/>
      <c r="O62" s="179"/>
      <c r="P62" s="179"/>
      <c r="Q62" s="179"/>
      <c r="R62" s="179"/>
      <c r="T62" s="18"/>
      <c r="U62" s="18"/>
      <c r="V62" s="18"/>
      <c r="W62" s="18"/>
      <c r="X62" s="18"/>
      <c r="Y62" s="18"/>
      <c r="Z62" s="18"/>
      <c r="AA62" s="18"/>
    </row>
    <row r="63" spans="2:27" ht="15" customHeight="1" thickBot="1" x14ac:dyDescent="0.35">
      <c r="B63" s="97"/>
      <c r="C63" s="97"/>
      <c r="D63" s="97"/>
      <c r="E63" s="97"/>
      <c r="F63" s="97"/>
      <c r="G63" s="97"/>
      <c r="H63" s="97"/>
      <c r="I63" s="97"/>
      <c r="K63" s="2"/>
      <c r="L63" s="2"/>
      <c r="M63" s="2"/>
      <c r="N63" s="2"/>
      <c r="O63" s="2"/>
      <c r="P63" s="2"/>
      <c r="Q63" s="2"/>
      <c r="R63" s="2"/>
      <c r="T63" s="18"/>
      <c r="U63" s="18" t="s">
        <v>175</v>
      </c>
      <c r="V63" s="18"/>
      <c r="W63" s="18"/>
      <c r="X63" s="18"/>
      <c r="Y63" s="177">
        <v>0</v>
      </c>
      <c r="Z63" s="178"/>
      <c r="AA63" s="18"/>
    </row>
    <row r="64" spans="2:27" ht="15" customHeight="1" x14ac:dyDescent="0.3">
      <c r="B64" s="97"/>
      <c r="C64" s="97"/>
      <c r="D64" s="97"/>
      <c r="E64" s="97"/>
      <c r="F64" s="97"/>
      <c r="G64" s="97"/>
      <c r="H64" s="97"/>
      <c r="I64" s="97"/>
      <c r="K64" s="142" t="s">
        <v>138</v>
      </c>
      <c r="L64" s="143"/>
      <c r="M64" s="143"/>
      <c r="N64" s="143"/>
      <c r="O64" s="143"/>
      <c r="P64" s="143"/>
      <c r="Q64" s="5"/>
      <c r="R64" s="5"/>
      <c r="T64" s="18"/>
      <c r="U64" s="2"/>
      <c r="V64" s="2"/>
      <c r="W64" s="2"/>
      <c r="X64" s="2"/>
      <c r="Y64" s="2"/>
      <c r="Z64" s="2"/>
      <c r="AA64" s="18"/>
    </row>
    <row r="65" spans="1:27" ht="15.75" customHeight="1" x14ac:dyDescent="0.3">
      <c r="B65" s="97"/>
      <c r="C65" s="97"/>
      <c r="D65" s="97"/>
      <c r="E65" s="97"/>
      <c r="F65" s="97"/>
      <c r="G65" s="97"/>
      <c r="H65" s="97"/>
      <c r="I65" s="97"/>
      <c r="K65" s="144" t="s">
        <v>32</v>
      </c>
      <c r="L65" s="144"/>
      <c r="M65" s="144"/>
      <c r="N65" s="144"/>
      <c r="O65" s="144"/>
      <c r="P65" s="144"/>
      <c r="Q65" s="176" t="str">
        <f>IF(K57=TRUE,2000000,IF(K54=TRUE,1000000,""))</f>
        <v/>
      </c>
      <c r="R65" s="176"/>
      <c r="T65" s="142" t="s">
        <v>176</v>
      </c>
      <c r="U65" s="143"/>
      <c r="V65" s="143"/>
      <c r="W65" s="143"/>
      <c r="X65" s="143"/>
      <c r="Y65" s="143"/>
      <c r="Z65" s="5"/>
      <c r="AA65" s="5"/>
    </row>
    <row r="66" spans="1:27" ht="15.75" customHeight="1" x14ac:dyDescent="0.3">
      <c r="B66" s="97"/>
      <c r="C66" s="97"/>
      <c r="D66" s="97"/>
      <c r="E66" s="97"/>
      <c r="F66" s="97"/>
      <c r="G66" s="97"/>
      <c r="H66" s="97"/>
      <c r="I66" s="97"/>
      <c r="K66" s="2"/>
      <c r="L66" s="2"/>
      <c r="M66" s="2"/>
      <c r="N66" s="2"/>
      <c r="O66" s="2"/>
      <c r="P66" s="2"/>
      <c r="Q66" s="2"/>
      <c r="R66" s="2"/>
      <c r="T66" s="175" t="s">
        <v>177</v>
      </c>
      <c r="U66" s="175"/>
      <c r="V66" s="175"/>
      <c r="W66" s="175"/>
      <c r="X66" s="175"/>
      <c r="Y66" s="175"/>
      <c r="Z66" s="175"/>
      <c r="AA66" s="175"/>
    </row>
    <row r="67" spans="1:27" ht="17.25" customHeight="1" x14ac:dyDescent="0.3">
      <c r="B67" s="97"/>
      <c r="C67" s="97"/>
      <c r="D67" s="97"/>
      <c r="E67" s="97"/>
      <c r="F67" s="97"/>
      <c r="G67" s="97"/>
      <c r="H67" s="97"/>
      <c r="I67" s="97"/>
      <c r="K67" s="2"/>
      <c r="L67" s="2"/>
      <c r="M67" s="2"/>
      <c r="N67" s="2"/>
      <c r="O67" s="2"/>
      <c r="P67" s="2"/>
      <c r="Q67" s="2"/>
      <c r="R67" s="2"/>
      <c r="T67" s="2"/>
      <c r="U67" s="2"/>
      <c r="V67" s="2"/>
      <c r="W67" s="2"/>
      <c r="X67" s="2"/>
      <c r="Y67" s="2"/>
      <c r="Z67" s="2"/>
      <c r="AA67" s="2"/>
    </row>
    <row r="68" spans="1:27" ht="15" customHeight="1" x14ac:dyDescent="0.25">
      <c r="B68" s="135" t="s">
        <v>178</v>
      </c>
      <c r="C68" s="135"/>
      <c r="D68" s="135"/>
      <c r="E68" s="135"/>
      <c r="F68" s="135"/>
      <c r="G68" s="135"/>
      <c r="H68" s="135"/>
      <c r="I68" s="135"/>
      <c r="K68" s="2"/>
      <c r="L68" s="2"/>
      <c r="M68" s="2"/>
      <c r="N68" s="2"/>
      <c r="O68" s="2"/>
      <c r="P68" s="2"/>
      <c r="Q68" s="2"/>
      <c r="R68" s="2"/>
      <c r="T68" s="135" t="s">
        <v>179</v>
      </c>
      <c r="U68" s="135"/>
      <c r="V68" s="135"/>
      <c r="W68" s="135"/>
      <c r="X68" s="135"/>
      <c r="Y68" s="135"/>
      <c r="Z68" s="135"/>
      <c r="AA68" s="135"/>
    </row>
    <row r="69" spans="1:27" ht="15" customHeight="1" x14ac:dyDescent="0.25">
      <c r="B69" s="2"/>
      <c r="C69" s="2"/>
      <c r="D69" s="2"/>
      <c r="E69" s="2"/>
      <c r="F69" s="2"/>
      <c r="G69" s="2"/>
      <c r="H69" s="2"/>
      <c r="I69" s="2"/>
      <c r="K69" s="2"/>
      <c r="L69" s="2"/>
      <c r="M69" s="2"/>
      <c r="N69" s="2"/>
      <c r="O69" s="2"/>
      <c r="P69" s="2"/>
      <c r="Q69" s="2"/>
      <c r="R69" s="2"/>
      <c r="T69" s="2"/>
      <c r="U69" s="2"/>
      <c r="V69" s="2"/>
      <c r="W69" s="2"/>
      <c r="X69" s="2"/>
      <c r="Y69" s="2"/>
      <c r="Z69" s="2"/>
      <c r="AA69" s="2"/>
    </row>
    <row r="70" spans="1:27" ht="15" customHeight="1" x14ac:dyDescent="0.25">
      <c r="A70" s="110"/>
      <c r="B70" s="110"/>
      <c r="C70" s="110"/>
      <c r="D70" s="110"/>
      <c r="E70" s="110"/>
      <c r="F70" s="110"/>
      <c r="G70" s="110"/>
      <c r="H70" s="110"/>
      <c r="I70" s="110"/>
      <c r="J70" s="110"/>
    </row>
    <row r="71" spans="1:27" x14ac:dyDescent="0.25">
      <c r="A71" s="110"/>
      <c r="B71" s="110"/>
      <c r="C71" s="110"/>
      <c r="D71" s="110"/>
      <c r="E71" s="110"/>
      <c r="F71" s="110"/>
      <c r="G71" s="110"/>
      <c r="H71" s="110"/>
      <c r="I71" s="110"/>
      <c r="J71" s="110"/>
    </row>
    <row r="72" spans="1:27" x14ac:dyDescent="0.25">
      <c r="A72" s="110"/>
      <c r="B72" s="110"/>
      <c r="C72" s="110"/>
      <c r="D72" s="110"/>
      <c r="E72" s="110"/>
      <c r="F72" s="110"/>
      <c r="G72" s="110"/>
      <c r="H72" s="110"/>
      <c r="I72" s="110"/>
      <c r="J72" s="110"/>
      <c r="K72" s="115" t="s">
        <v>143</v>
      </c>
      <c r="L72" s="115"/>
      <c r="M72" s="115"/>
      <c r="N72" s="115"/>
      <c r="O72" s="115"/>
      <c r="P72" s="115"/>
      <c r="Q72" s="115"/>
      <c r="R72" s="115"/>
    </row>
    <row r="73" spans="1:27" x14ac:dyDescent="0.25">
      <c r="A73" s="110"/>
      <c r="B73" s="110"/>
      <c r="C73" s="110"/>
      <c r="D73" s="110"/>
      <c r="E73" s="110"/>
      <c r="F73" s="110"/>
      <c r="G73" s="110"/>
      <c r="H73" s="110"/>
      <c r="I73" s="110"/>
      <c r="J73" s="110"/>
      <c r="K73" s="115"/>
      <c r="L73" s="115"/>
      <c r="M73" s="115"/>
      <c r="N73" s="115"/>
      <c r="O73" s="115"/>
      <c r="P73" s="115"/>
      <c r="Q73" s="115"/>
      <c r="R73" s="115"/>
    </row>
    <row r="74" spans="1:27" x14ac:dyDescent="0.25">
      <c r="A74" s="110"/>
      <c r="B74" s="110"/>
      <c r="C74" s="110"/>
      <c r="D74" s="110"/>
      <c r="E74" s="110"/>
      <c r="F74" s="110"/>
      <c r="G74" s="110"/>
      <c r="H74" s="110"/>
      <c r="I74" s="110"/>
      <c r="J74" s="110"/>
      <c r="K74" s="115"/>
      <c r="L74" s="115"/>
      <c r="M74" s="115"/>
      <c r="N74" s="115"/>
      <c r="O74" s="115"/>
      <c r="P74" s="115"/>
      <c r="Q74" s="115"/>
      <c r="R74" s="115"/>
    </row>
    <row r="75" spans="1:27" x14ac:dyDescent="0.25">
      <c r="A75" s="110"/>
      <c r="B75" s="110"/>
      <c r="C75" s="110"/>
      <c r="D75" s="110"/>
      <c r="E75" s="110"/>
      <c r="F75" s="110"/>
      <c r="G75" s="110"/>
      <c r="H75" s="110"/>
      <c r="I75" s="110"/>
      <c r="J75" s="110"/>
      <c r="K75" s="2"/>
      <c r="L75" s="2"/>
      <c r="M75" s="2"/>
      <c r="N75" s="2"/>
      <c r="O75" s="2"/>
      <c r="P75" s="2"/>
      <c r="Q75" s="2"/>
      <c r="R75" s="2"/>
    </row>
    <row r="76" spans="1:27" ht="15" customHeight="1" x14ac:dyDescent="0.25">
      <c r="A76" s="110"/>
      <c r="B76" s="110"/>
      <c r="C76" s="110"/>
      <c r="D76" s="110"/>
      <c r="E76" s="110"/>
      <c r="F76" s="110"/>
      <c r="G76" s="110"/>
      <c r="H76" s="110"/>
      <c r="I76" s="110"/>
      <c r="J76" s="110"/>
      <c r="K76" s="40" t="b">
        <v>0</v>
      </c>
      <c r="L76" s="165" t="s">
        <v>180</v>
      </c>
      <c r="M76" s="165"/>
      <c r="N76" s="165"/>
      <c r="O76" s="165"/>
      <c r="P76" s="165"/>
      <c r="Q76" s="165"/>
      <c r="R76" s="165"/>
    </row>
    <row r="77" spans="1:27" ht="15" customHeight="1" x14ac:dyDescent="0.25">
      <c r="K77" s="2"/>
      <c r="L77" s="2"/>
      <c r="M77" s="2"/>
      <c r="N77" s="2"/>
      <c r="O77" s="2"/>
      <c r="P77" s="2"/>
      <c r="Q77" s="2"/>
      <c r="R77" s="2"/>
    </row>
    <row r="78" spans="1:27" ht="15" customHeight="1" x14ac:dyDescent="0.3">
      <c r="K78" s="174" t="str">
        <f>IF(K76=TRUE,"The Additional Coverages section is completed","")</f>
        <v/>
      </c>
      <c r="L78" s="174"/>
      <c r="M78" s="174"/>
      <c r="N78" s="174"/>
      <c r="O78" s="174"/>
      <c r="P78" s="174"/>
      <c r="Q78" s="174"/>
      <c r="R78" s="174"/>
    </row>
    <row r="79" spans="1:27" ht="15" customHeight="1" x14ac:dyDescent="0.25">
      <c r="K79" s="2"/>
      <c r="L79" s="2"/>
      <c r="M79" s="2"/>
      <c r="N79" s="2"/>
      <c r="O79" s="2"/>
      <c r="P79" s="2"/>
      <c r="Q79" s="2"/>
      <c r="R79" s="2"/>
    </row>
    <row r="80" spans="1:27" ht="15" customHeight="1" x14ac:dyDescent="0.25">
      <c r="K80" s="147" t="s">
        <v>207</v>
      </c>
      <c r="L80" s="148"/>
      <c r="M80" s="148"/>
      <c r="N80" s="148"/>
      <c r="O80" s="148"/>
      <c r="P80" s="148"/>
      <c r="Q80" s="148"/>
      <c r="R80" s="148"/>
    </row>
    <row r="81" spans="11:18" ht="15" customHeight="1" x14ac:dyDescent="0.25">
      <c r="K81" s="148"/>
      <c r="L81" s="148"/>
      <c r="M81" s="148"/>
      <c r="N81" s="148"/>
      <c r="O81" s="148"/>
      <c r="P81" s="148"/>
      <c r="Q81" s="148"/>
      <c r="R81" s="148"/>
    </row>
    <row r="82" spans="11:18" ht="15" customHeight="1" x14ac:dyDescent="0.25">
      <c r="K82" s="148"/>
      <c r="L82" s="148"/>
      <c r="M82" s="148"/>
      <c r="N82" s="148"/>
      <c r="O82" s="148"/>
      <c r="P82" s="148"/>
      <c r="Q82" s="148"/>
      <c r="R82" s="148"/>
    </row>
    <row r="83" spans="11:18" ht="15.75" customHeight="1" x14ac:dyDescent="0.25">
      <c r="K83" s="148"/>
      <c r="L83" s="148"/>
      <c r="M83" s="148"/>
      <c r="N83" s="148"/>
      <c r="O83" s="148"/>
      <c r="P83" s="148"/>
      <c r="Q83" s="148"/>
      <c r="R83" s="148"/>
    </row>
    <row r="84" spans="11:18" ht="15" customHeight="1" x14ac:dyDescent="0.25">
      <c r="K84" s="148"/>
      <c r="L84" s="148"/>
      <c r="M84" s="148"/>
      <c r="N84" s="148"/>
      <c r="O84" s="148"/>
      <c r="P84" s="148"/>
      <c r="Q84" s="148"/>
      <c r="R84" s="148"/>
    </row>
    <row r="85" spans="11:18" ht="15" customHeight="1" x14ac:dyDescent="0.25">
      <c r="K85" s="148"/>
      <c r="L85" s="148"/>
      <c r="M85" s="148"/>
      <c r="N85" s="148"/>
      <c r="O85" s="148"/>
      <c r="P85" s="148"/>
      <c r="Q85" s="148"/>
      <c r="R85" s="148"/>
    </row>
    <row r="86" spans="11:18" ht="15" customHeight="1" x14ac:dyDescent="0.25">
      <c r="K86" s="21"/>
    </row>
  </sheetData>
  <sheetProtection algorithmName="SHA-512" hashValue="2nD8ft+FNy4ft2XZpsqY9nNafpJXTD/pYa8wCJTl1HGSThYrVSFs06ZrYzsthIrRx3a7iSwhXIRWeAW4AGMt2g==" saltValue="GD7T+N4f5QO13+EnRtiMnA==" spinCount="100000" sheet="1" objects="1" scenarios="1" selectLockedCells="1"/>
  <mergeCells count="53">
    <mergeCell ref="B1:C2"/>
    <mergeCell ref="E1:H2"/>
    <mergeCell ref="J1:N2"/>
    <mergeCell ref="P1:R2"/>
    <mergeCell ref="T21:AA23"/>
    <mergeCell ref="B21:I23"/>
    <mergeCell ref="K21:R23"/>
    <mergeCell ref="B25:I28"/>
    <mergeCell ref="K25:R25"/>
    <mergeCell ref="T25:AA25"/>
    <mergeCell ref="U27:AA29"/>
    <mergeCell ref="B30:I30"/>
    <mergeCell ref="Z30:AA30"/>
    <mergeCell ref="T32:Y32"/>
    <mergeCell ref="T33:Y33"/>
    <mergeCell ref="Z33:AA33"/>
    <mergeCell ref="K35:P35"/>
    <mergeCell ref="K36:P36"/>
    <mergeCell ref="Q36:R36"/>
    <mergeCell ref="B38:I38"/>
    <mergeCell ref="K38:R38"/>
    <mergeCell ref="T38:AA38"/>
    <mergeCell ref="J42:S44"/>
    <mergeCell ref="B47:I49"/>
    <mergeCell ref="K47:R49"/>
    <mergeCell ref="T47:AA49"/>
    <mergeCell ref="T50:AA55"/>
    <mergeCell ref="B51:I51"/>
    <mergeCell ref="K51:R51"/>
    <mergeCell ref="B53:B54"/>
    <mergeCell ref="C53:I55"/>
    <mergeCell ref="L53:R55"/>
    <mergeCell ref="H56:I56"/>
    <mergeCell ref="Y57:Z57"/>
    <mergeCell ref="B58:G58"/>
    <mergeCell ref="B59:G59"/>
    <mergeCell ref="H59:I59"/>
    <mergeCell ref="K60:R62"/>
    <mergeCell ref="Y59:Z59"/>
    <mergeCell ref="Y61:Z61"/>
    <mergeCell ref="L56:R59"/>
    <mergeCell ref="K64:P64"/>
    <mergeCell ref="K65:P65"/>
    <mergeCell ref="Q65:R65"/>
    <mergeCell ref="Y63:Z63"/>
    <mergeCell ref="T65:Y65"/>
    <mergeCell ref="L76:R76"/>
    <mergeCell ref="K80:R85"/>
    <mergeCell ref="K78:R78"/>
    <mergeCell ref="T66:AA66"/>
    <mergeCell ref="B68:I68"/>
    <mergeCell ref="T68:AA68"/>
    <mergeCell ref="K72:R74"/>
  </mergeCells>
  <conditionalFormatting sqref="K78:R78">
    <cfRule type="containsText" dxfId="2" priority="1" operator="containsText" text="The">
      <formula>NOT(ISERROR(SEARCH("The",K78)))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357384" r:id="rId5" name="Check Box 8">
              <controlPr locked="0" defaultSize="0" autoFill="0" autoLine="0" autoPict="0">
                <anchor moveWithCells="1">
                  <from>
                    <xdr:col>10</xdr:col>
                    <xdr:colOff>114300</xdr:colOff>
                    <xdr:row>51</xdr:row>
                    <xdr:rowOff>180975</xdr:rowOff>
                  </from>
                  <to>
                    <xdr:col>10</xdr:col>
                    <xdr:colOff>381000</xdr:colOff>
                    <xdr:row>53</xdr:row>
                    <xdr:rowOff>38100</xdr:rowOff>
                  </to>
                </anchor>
              </controlPr>
            </control>
          </mc:Choice>
        </mc:AlternateContent>
        <mc:AlternateContent xmlns:mc="http://schemas.openxmlformats.org/markup-compatibility/2006">
          <mc:Choice Requires="x14">
            <control shapeId="357385" r:id="rId6" name="Check Box 9">
              <controlPr locked="0" defaultSize="0" autoFill="0" autoLine="0" autoPict="0">
                <anchor moveWithCells="1">
                  <from>
                    <xdr:col>10</xdr:col>
                    <xdr:colOff>114300</xdr:colOff>
                    <xdr:row>55</xdr:row>
                    <xdr:rowOff>9525</xdr:rowOff>
                  </from>
                  <to>
                    <xdr:col>10</xdr:col>
                    <xdr:colOff>390525</xdr:colOff>
                    <xdr:row>56</xdr:row>
                    <xdr:rowOff>28575</xdr:rowOff>
                  </to>
                </anchor>
              </controlPr>
            </control>
          </mc:Choice>
        </mc:AlternateContent>
        <mc:AlternateContent xmlns:mc="http://schemas.openxmlformats.org/markup-compatibility/2006">
          <mc:Choice Requires="x14">
            <control shapeId="357386" r:id="rId7" name="Check Box 10">
              <controlPr locked="0" defaultSize="0" autoFill="0" autoLine="0" autoPict="0">
                <anchor moveWithCells="1">
                  <from>
                    <xdr:col>10</xdr:col>
                    <xdr:colOff>190500</xdr:colOff>
                    <xdr:row>25</xdr:row>
                    <xdr:rowOff>180975</xdr:rowOff>
                  </from>
                  <to>
                    <xdr:col>10</xdr:col>
                    <xdr:colOff>476250</xdr:colOff>
                    <xdr:row>27</xdr:row>
                    <xdr:rowOff>9525</xdr:rowOff>
                  </to>
                </anchor>
              </controlPr>
            </control>
          </mc:Choice>
        </mc:AlternateContent>
        <mc:AlternateContent xmlns:mc="http://schemas.openxmlformats.org/markup-compatibility/2006">
          <mc:Choice Requires="x14">
            <control shapeId="357387" r:id="rId8" name="Check Box 11">
              <controlPr locked="0" defaultSize="0" autoFill="0" autoLine="0" autoPict="0">
                <anchor moveWithCells="1">
                  <from>
                    <xdr:col>10</xdr:col>
                    <xdr:colOff>180975</xdr:colOff>
                    <xdr:row>27</xdr:row>
                    <xdr:rowOff>180975</xdr:rowOff>
                  </from>
                  <to>
                    <xdr:col>10</xdr:col>
                    <xdr:colOff>419100</xdr:colOff>
                    <xdr:row>29</xdr:row>
                    <xdr:rowOff>76200</xdr:rowOff>
                  </to>
                </anchor>
              </controlPr>
            </control>
          </mc:Choice>
        </mc:AlternateContent>
        <mc:AlternateContent xmlns:mc="http://schemas.openxmlformats.org/markup-compatibility/2006">
          <mc:Choice Requires="x14">
            <control shapeId="357388" r:id="rId9" name="Check Box 12">
              <controlPr locked="0" defaultSize="0" autoFill="0" autoLine="0" autoPict="0">
                <anchor moveWithCells="1">
                  <from>
                    <xdr:col>10</xdr:col>
                    <xdr:colOff>180975</xdr:colOff>
                    <xdr:row>29</xdr:row>
                    <xdr:rowOff>180975</xdr:rowOff>
                  </from>
                  <to>
                    <xdr:col>10</xdr:col>
                    <xdr:colOff>400050</xdr:colOff>
                    <xdr:row>31</xdr:row>
                    <xdr:rowOff>85725</xdr:rowOff>
                  </to>
                </anchor>
              </controlPr>
            </control>
          </mc:Choice>
        </mc:AlternateContent>
        <mc:AlternateContent xmlns:mc="http://schemas.openxmlformats.org/markup-compatibility/2006">
          <mc:Choice Requires="x14">
            <control shapeId="357389" r:id="rId10" name="Check Box 13">
              <controlPr locked="0" defaultSize="0" autoFill="0" autoLine="0" autoPict="0">
                <anchor moveWithCells="1">
                  <from>
                    <xdr:col>10</xdr:col>
                    <xdr:colOff>180975</xdr:colOff>
                    <xdr:row>31</xdr:row>
                    <xdr:rowOff>180975</xdr:rowOff>
                  </from>
                  <to>
                    <xdr:col>10</xdr:col>
                    <xdr:colOff>447675</xdr:colOff>
                    <xdr:row>33</xdr:row>
                    <xdr:rowOff>57150</xdr:rowOff>
                  </to>
                </anchor>
              </controlPr>
            </control>
          </mc:Choice>
        </mc:AlternateContent>
        <mc:AlternateContent xmlns:mc="http://schemas.openxmlformats.org/markup-compatibility/2006">
          <mc:Choice Requires="x14">
            <control shapeId="357390" r:id="rId11" name="Check Box 14">
              <controlPr locked="0" defaultSize="0" autoFill="0" autoLine="0" autoPict="0">
                <anchor moveWithCells="1">
                  <from>
                    <xdr:col>1</xdr:col>
                    <xdr:colOff>180975</xdr:colOff>
                    <xdr:row>52</xdr:row>
                    <xdr:rowOff>85725</xdr:rowOff>
                  </from>
                  <to>
                    <xdr:col>1</xdr:col>
                    <xdr:colOff>438150</xdr:colOff>
                    <xdr:row>53</xdr:row>
                    <xdr:rowOff>114300</xdr:rowOff>
                  </to>
                </anchor>
              </controlPr>
            </control>
          </mc:Choice>
        </mc:AlternateContent>
        <mc:AlternateContent xmlns:mc="http://schemas.openxmlformats.org/markup-compatibility/2006">
          <mc:Choice Requires="x14">
            <control shapeId="357391" r:id="rId12" name="Check Box 15">
              <controlPr locked="0" defaultSize="0" autoFill="0" autoLine="0" autoPict="0">
                <anchor moveWithCells="1">
                  <from>
                    <xdr:col>10</xdr:col>
                    <xdr:colOff>190500</xdr:colOff>
                    <xdr:row>75</xdr:row>
                    <xdr:rowOff>9525</xdr:rowOff>
                  </from>
                  <to>
                    <xdr:col>10</xdr:col>
                    <xdr:colOff>457200</xdr:colOff>
                    <xdr:row>76</xdr:row>
                    <xdr:rowOff>0</xdr:rowOff>
                  </to>
                </anchor>
              </controlPr>
            </control>
          </mc:Choice>
        </mc:AlternateContent>
        <mc:AlternateContent xmlns:mc="http://schemas.openxmlformats.org/markup-compatibility/2006">
          <mc:Choice Requires="x14">
            <control shapeId="357392" r:id="rId13" name="Check Box 16">
              <controlPr locked="0" defaultSize="0" autoFill="0" autoLine="0" autoPict="0">
                <anchor moveWithCells="1">
                  <from>
                    <xdr:col>19</xdr:col>
                    <xdr:colOff>190500</xdr:colOff>
                    <xdr:row>26</xdr:row>
                    <xdr:rowOff>114300</xdr:rowOff>
                  </from>
                  <to>
                    <xdr:col>19</xdr:col>
                    <xdr:colOff>428625</xdr:colOff>
                    <xdr:row>27</xdr:row>
                    <xdr:rowOff>123825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9"/>
  <sheetViews>
    <sheetView showGridLines="0" showRowColHeaders="0" showRuler="0" view="pageLayout" zoomScale="160" zoomScaleNormal="160" zoomScalePageLayoutView="160" workbookViewId="0"/>
  </sheetViews>
  <sheetFormatPr defaultRowHeight="15" x14ac:dyDescent="0.25"/>
  <cols>
    <col min="1" max="1" width="2.7109375" style="23" customWidth="1"/>
    <col min="2" max="2" width="4.7109375" style="23" customWidth="1"/>
    <col min="3" max="3" width="9.140625" style="23"/>
    <col min="4" max="5" width="4.7109375" style="23" customWidth="1"/>
    <col min="6" max="6" width="12.42578125" style="23" customWidth="1"/>
    <col min="7" max="7" width="12.28515625" style="23" customWidth="1"/>
    <col min="8" max="8" width="7.7109375" style="23" customWidth="1"/>
    <col min="9" max="9" width="8.42578125" style="23" customWidth="1"/>
    <col min="10" max="10" width="4.7109375" style="23" customWidth="1"/>
    <col min="11" max="11" width="8.85546875" style="23" customWidth="1"/>
    <col min="12" max="12" width="3.42578125" style="23" customWidth="1"/>
    <col min="13" max="13" width="18" style="23" customWidth="1"/>
    <col min="14" max="16384" width="9.140625" style="23"/>
  </cols>
  <sheetData>
    <row r="1" spans="2:13" ht="11.25" customHeight="1" x14ac:dyDescent="0.25"/>
    <row r="2" spans="2:13" ht="21.75" thickBot="1" x14ac:dyDescent="0.3">
      <c r="B2" s="130" t="s">
        <v>61</v>
      </c>
      <c r="C2" s="130"/>
      <c r="D2" s="130"/>
      <c r="E2" s="130"/>
      <c r="F2" s="130"/>
      <c r="G2" s="130"/>
      <c r="H2" s="130"/>
      <c r="I2" s="130"/>
      <c r="J2" s="130"/>
      <c r="K2" s="130"/>
      <c r="L2" s="130"/>
      <c r="M2" s="130"/>
    </row>
    <row r="3" spans="2:13" ht="21" x14ac:dyDescent="0.25">
      <c r="B3" s="34"/>
      <c r="C3" s="34"/>
      <c r="D3" s="34"/>
      <c r="E3" s="34"/>
      <c r="F3" s="34"/>
      <c r="G3" s="34"/>
      <c r="H3" s="34"/>
      <c r="I3" s="34"/>
      <c r="J3" s="34"/>
      <c r="K3" s="34"/>
      <c r="L3" s="34"/>
    </row>
    <row r="4" spans="2:13" ht="21" x14ac:dyDescent="0.25">
      <c r="B4" s="131" t="s">
        <v>57</v>
      </c>
      <c r="C4" s="131"/>
      <c r="D4" s="131"/>
      <c r="E4" s="131"/>
      <c r="F4" s="131"/>
      <c r="G4" s="131"/>
      <c r="H4" s="131"/>
      <c r="I4" s="131"/>
      <c r="J4" s="131"/>
      <c r="K4" s="131"/>
      <c r="L4" s="131"/>
      <c r="M4" s="131"/>
    </row>
    <row r="5" spans="2:13" x14ac:dyDescent="0.25">
      <c r="B5" s="132" t="s">
        <v>142</v>
      </c>
      <c r="C5" s="132"/>
      <c r="D5" s="132"/>
      <c r="E5" s="132"/>
      <c r="F5" s="132"/>
      <c r="G5" s="132"/>
      <c r="H5" s="132"/>
      <c r="I5" s="132"/>
      <c r="J5" s="132"/>
      <c r="K5" s="132"/>
      <c r="L5" s="132"/>
      <c r="M5" s="132"/>
    </row>
    <row r="6" spans="2:13" x14ac:dyDescent="0.25">
      <c r="B6" s="186" t="s">
        <v>62</v>
      </c>
      <c r="C6" s="186"/>
      <c r="D6" s="186"/>
      <c r="E6" s="186"/>
      <c r="F6" s="186"/>
      <c r="G6" s="186"/>
      <c r="H6" s="186"/>
      <c r="I6" s="186"/>
      <c r="J6" s="186"/>
      <c r="K6" s="186"/>
      <c r="L6" s="186"/>
      <c r="M6" s="186"/>
    </row>
    <row r="7" spans="2:13" ht="7.5" customHeight="1" x14ac:dyDescent="0.25">
      <c r="B7" s="28"/>
      <c r="C7" s="28"/>
      <c r="D7" s="28"/>
      <c r="E7" s="28"/>
      <c r="F7" s="28"/>
      <c r="G7" s="28"/>
      <c r="H7" s="28"/>
      <c r="I7" s="28"/>
      <c r="J7" s="28"/>
      <c r="K7" s="28"/>
      <c r="L7" s="28"/>
    </row>
    <row r="8" spans="2:13" ht="15" customHeight="1" x14ac:dyDescent="0.25">
      <c r="B8" s="186" t="s">
        <v>209</v>
      </c>
      <c r="C8" s="186"/>
      <c r="D8" s="186"/>
      <c r="E8" s="186"/>
      <c r="F8" s="186"/>
      <c r="G8" s="186"/>
      <c r="H8" s="186"/>
      <c r="I8" s="186"/>
      <c r="J8" s="186"/>
      <c r="K8" s="186"/>
      <c r="L8" s="186"/>
      <c r="M8" s="186"/>
    </row>
    <row r="9" spans="2:13" ht="7.5" customHeight="1" x14ac:dyDescent="0.25">
      <c r="B9" s="28"/>
      <c r="C9" s="28"/>
      <c r="D9" s="28"/>
      <c r="E9" s="28"/>
      <c r="F9" s="28"/>
      <c r="G9" s="28"/>
      <c r="H9" s="28"/>
      <c r="I9" s="28"/>
      <c r="J9" s="28"/>
      <c r="K9" s="28"/>
      <c r="L9" s="28"/>
    </row>
    <row r="10" spans="2:13" ht="15.75" x14ac:dyDescent="0.25">
      <c r="B10" s="26" t="s">
        <v>31</v>
      </c>
      <c r="C10" s="28"/>
      <c r="D10" s="28"/>
      <c r="E10" s="28"/>
      <c r="F10" s="28"/>
      <c r="G10" s="28"/>
      <c r="H10" s="28"/>
      <c r="I10" s="28"/>
      <c r="J10" s="28"/>
      <c r="K10" s="28"/>
      <c r="L10" s="28"/>
    </row>
    <row r="11" spans="2:13" ht="15" customHeight="1" x14ac:dyDescent="0.25">
      <c r="B11" s="184" t="s">
        <v>30</v>
      </c>
      <c r="C11" s="184"/>
      <c r="D11" s="184"/>
      <c r="E11" s="184"/>
      <c r="F11" s="184"/>
      <c r="G11" s="184"/>
      <c r="H11" s="184"/>
      <c r="I11" s="184"/>
      <c r="J11" s="184"/>
      <c r="K11" s="184"/>
      <c r="L11" s="184"/>
      <c r="M11" s="184"/>
    </row>
    <row r="12" spans="2:13" x14ac:dyDescent="0.25">
      <c r="B12" s="184"/>
      <c r="C12" s="184"/>
      <c r="D12" s="184"/>
      <c r="E12" s="184"/>
      <c r="F12" s="184"/>
      <c r="G12" s="184"/>
      <c r="H12" s="184"/>
      <c r="I12" s="184"/>
      <c r="J12" s="184"/>
      <c r="K12" s="184"/>
      <c r="L12" s="184"/>
      <c r="M12" s="184"/>
    </row>
    <row r="13" spans="2:13" x14ac:dyDescent="0.25">
      <c r="B13" s="35"/>
      <c r="C13" s="35"/>
      <c r="D13" s="35"/>
      <c r="E13" s="35"/>
      <c r="F13" s="35"/>
      <c r="G13" s="35"/>
      <c r="H13" s="35"/>
      <c r="I13" s="35"/>
      <c r="J13" s="35"/>
      <c r="K13" s="35"/>
      <c r="L13" s="35"/>
      <c r="M13" s="35"/>
    </row>
    <row r="14" spans="2:13" ht="16.5" thickBot="1" x14ac:dyDescent="0.3">
      <c r="B14" s="26" t="s">
        <v>26</v>
      </c>
    </row>
    <row r="15" spans="2:13" ht="15.75" thickBot="1" x14ac:dyDescent="0.3">
      <c r="B15" s="25" t="str">
        <f>IF('Insurance Requirements (A&amp;E)'!K19="Completed","X","")</f>
        <v/>
      </c>
      <c r="C15" s="24" t="s">
        <v>19</v>
      </c>
      <c r="E15" s="25" t="str">
        <f>IF('Insurance Requirements (A&amp;E)'!K19="Completed","","X")</f>
        <v>X</v>
      </c>
      <c r="F15" s="24" t="s">
        <v>18</v>
      </c>
    </row>
    <row r="16" spans="2:13" x14ac:dyDescent="0.25">
      <c r="B16" s="23" t="s">
        <v>25</v>
      </c>
      <c r="J16" s="185" t="str">
        <f>'CGL Umbrella (A&amp;E)'!G30</f>
        <v/>
      </c>
      <c r="K16" s="185"/>
      <c r="L16" s="23" t="s">
        <v>24</v>
      </c>
    </row>
    <row r="17" spans="2:13" x14ac:dyDescent="0.25">
      <c r="B17" s="23" t="s">
        <v>23</v>
      </c>
      <c r="G17" s="33" t="str">
        <f>'CGL Umbrella (A&amp;E)'!G31</f>
        <v/>
      </c>
      <c r="H17" s="23" t="s">
        <v>20</v>
      </c>
    </row>
    <row r="19" spans="2:13" ht="16.5" thickBot="1" x14ac:dyDescent="0.3">
      <c r="B19" s="26" t="s">
        <v>50</v>
      </c>
    </row>
    <row r="20" spans="2:13" ht="15.75" thickBot="1" x14ac:dyDescent="0.3">
      <c r="B20" s="25" t="str">
        <f>IF('Insurance Requirements (A&amp;E)'!K19="Completed","X","")</f>
        <v/>
      </c>
      <c r="C20" s="24" t="s">
        <v>19</v>
      </c>
      <c r="E20" s="25" t="str">
        <f>IF('Insurance Requirements (A&amp;E)'!K19="Completed","","X")</f>
        <v>X</v>
      </c>
      <c r="F20" s="24" t="s">
        <v>18</v>
      </c>
    </row>
    <row r="21" spans="2:13" x14ac:dyDescent="0.25">
      <c r="B21" s="23" t="s">
        <v>27</v>
      </c>
      <c r="I21" s="185" t="str">
        <f>'CGL Umbrella (A&amp;E)'!G34</f>
        <v/>
      </c>
      <c r="J21" s="185"/>
      <c r="K21" s="23" t="s">
        <v>20</v>
      </c>
    </row>
    <row r="23" spans="2:13" x14ac:dyDescent="0.25">
      <c r="B23" s="188" t="s">
        <v>126</v>
      </c>
      <c r="C23" s="188"/>
      <c r="D23" s="188"/>
      <c r="E23" s="188"/>
      <c r="F23" s="188"/>
      <c r="G23" s="188"/>
      <c r="H23" s="188"/>
      <c r="I23" s="188"/>
      <c r="J23" s="188"/>
      <c r="K23" s="188"/>
      <c r="L23" s="188"/>
      <c r="M23" s="188"/>
    </row>
    <row r="24" spans="2:13" x14ac:dyDescent="0.25">
      <c r="B24" s="188"/>
      <c r="C24" s="188"/>
      <c r="D24" s="188"/>
      <c r="E24" s="188"/>
      <c r="F24" s="188"/>
      <c r="G24" s="188"/>
      <c r="H24" s="188"/>
      <c r="I24" s="188"/>
      <c r="J24" s="188"/>
      <c r="K24" s="188"/>
      <c r="L24" s="188"/>
      <c r="M24" s="188"/>
    </row>
    <row r="26" spans="2:13" ht="16.5" thickBot="1" x14ac:dyDescent="0.3">
      <c r="B26" s="26" t="s">
        <v>22</v>
      </c>
    </row>
    <row r="27" spans="2:13" ht="15.75" thickBot="1" x14ac:dyDescent="0.3">
      <c r="B27" s="25" t="str">
        <f>IF('Insurance Requirements (A&amp;E)'!P19="Completed","X","")</f>
        <v/>
      </c>
      <c r="C27" s="24" t="s">
        <v>19</v>
      </c>
      <c r="E27" s="25" t="str">
        <f>IF('Insurance Requirements (A&amp;E)'!P19="Completed","","X")</f>
        <v>X</v>
      </c>
      <c r="F27" s="24" t="s">
        <v>18</v>
      </c>
    </row>
    <row r="28" spans="2:13" x14ac:dyDescent="0.25">
      <c r="B28" s="23" t="s">
        <v>21</v>
      </c>
      <c r="I28" s="185" t="str">
        <f>'Automobile (A&amp;E)'!H34</f>
        <v/>
      </c>
      <c r="J28" s="185"/>
      <c r="K28" s="23" t="s">
        <v>20</v>
      </c>
    </row>
    <row r="30" spans="2:13" ht="16.5" thickBot="1" x14ac:dyDescent="0.3">
      <c r="B30" s="26" t="s">
        <v>59</v>
      </c>
    </row>
    <row r="31" spans="2:13" ht="15.75" thickBot="1" x14ac:dyDescent="0.3">
      <c r="B31" s="25" t="str">
        <f>IF('Insurance Requirements (A&amp;E)'!U19="Completed","X","")</f>
        <v/>
      </c>
      <c r="C31" s="24" t="s">
        <v>19</v>
      </c>
      <c r="E31" s="25" t="str">
        <f>IF('Insurance Requirements (A&amp;E)'!U19="Completed","","X")</f>
        <v>X</v>
      </c>
      <c r="F31" s="24" t="s">
        <v>18</v>
      </c>
    </row>
    <row r="32" spans="2:13" x14ac:dyDescent="0.25">
      <c r="B32" s="23" t="s">
        <v>25</v>
      </c>
      <c r="J32" s="185" t="str">
        <f>'Professional (A&amp;E)'!G43</f>
        <v/>
      </c>
      <c r="K32" s="185"/>
      <c r="L32" s="23" t="s">
        <v>28</v>
      </c>
    </row>
    <row r="33" spans="2:13" x14ac:dyDescent="0.25">
      <c r="B33" s="23" t="s">
        <v>23</v>
      </c>
      <c r="G33" s="33" t="str">
        <f>'Professional (A&amp;E)'!G44</f>
        <v/>
      </c>
      <c r="H33" s="23" t="s">
        <v>20</v>
      </c>
    </row>
    <row r="35" spans="2:13" x14ac:dyDescent="0.25">
      <c r="B35" s="190" t="s">
        <v>146</v>
      </c>
      <c r="C35" s="190"/>
      <c r="D35" s="190"/>
      <c r="E35" s="190"/>
      <c r="F35" s="190"/>
      <c r="G35" s="190"/>
      <c r="H35" s="190"/>
      <c r="I35" s="190"/>
      <c r="J35" s="190"/>
      <c r="K35" s="190"/>
      <c r="L35" s="190"/>
      <c r="M35" s="190"/>
    </row>
    <row r="36" spans="2:13" x14ac:dyDescent="0.25">
      <c r="B36" s="190"/>
      <c r="C36" s="190"/>
      <c r="D36" s="190"/>
      <c r="E36" s="190"/>
      <c r="F36" s="190"/>
      <c r="G36" s="190"/>
      <c r="H36" s="190"/>
      <c r="I36" s="190"/>
      <c r="J36" s="190"/>
      <c r="K36" s="190"/>
      <c r="L36" s="190"/>
      <c r="M36" s="190"/>
    </row>
    <row r="38" spans="2:13" ht="15" customHeight="1" thickBot="1" x14ac:dyDescent="0.3">
      <c r="B38" s="26" t="s">
        <v>185</v>
      </c>
      <c r="C38" s="32"/>
      <c r="D38" s="32"/>
      <c r="E38" s="32"/>
      <c r="F38" s="32"/>
      <c r="G38" s="32"/>
      <c r="H38" s="32"/>
      <c r="I38" s="32"/>
      <c r="J38" s="32"/>
      <c r="K38" s="32"/>
    </row>
    <row r="39" spans="2:13" ht="15" customHeight="1" thickBot="1" x14ac:dyDescent="0.3">
      <c r="B39" s="25" t="str">
        <f>IF('Additional Coverages (A&amp;E)'!Q36=2000000,"X",IF('Additional Coverages (A&amp;E)'!Q36=10000000,"X",IF('Additional Coverages (A&amp;E)'!Q36=25000000,"X","")))</f>
        <v/>
      </c>
      <c r="C39" s="24" t="s">
        <v>19</v>
      </c>
      <c r="E39" s="25" t="str">
        <f>IF(B39="X","","X")</f>
        <v>X</v>
      </c>
      <c r="F39" s="24" t="s">
        <v>18</v>
      </c>
      <c r="G39" s="32"/>
      <c r="H39" s="32"/>
      <c r="I39" s="32"/>
      <c r="J39" s="32"/>
      <c r="K39" s="32"/>
    </row>
    <row r="40" spans="2:13" ht="15" customHeight="1" x14ac:dyDescent="0.25">
      <c r="B40" s="23" t="s">
        <v>21</v>
      </c>
      <c r="I40" s="185" t="str">
        <f>'Additional Coverages (A&amp;E)'!Q36</f>
        <v/>
      </c>
      <c r="J40" s="185"/>
      <c r="K40" s="23" t="s">
        <v>20</v>
      </c>
    </row>
    <row r="41" spans="2:13" ht="15" customHeight="1" x14ac:dyDescent="0.25"/>
    <row r="42" spans="2:13" ht="15" customHeight="1" thickBot="1" x14ac:dyDescent="0.3">
      <c r="B42" s="26" t="s">
        <v>186</v>
      </c>
      <c r="C42" s="32"/>
      <c r="D42" s="32"/>
      <c r="E42" s="32"/>
      <c r="F42" s="32"/>
      <c r="G42" s="32"/>
      <c r="H42" s="32"/>
      <c r="I42" s="32"/>
      <c r="J42" s="32"/>
      <c r="K42" s="32"/>
    </row>
    <row r="43" spans="2:13" ht="15" customHeight="1" thickBot="1" x14ac:dyDescent="0.3">
      <c r="B43" s="25" t="str">
        <f>IF('Additional Coverages (A&amp;E)'!T27=TRUE,"X","")</f>
        <v/>
      </c>
      <c r="C43" s="24" t="s">
        <v>19</v>
      </c>
      <c r="E43" s="25" t="str">
        <f>IF(B43="X","","X")</f>
        <v>X</v>
      </c>
      <c r="F43" s="24" t="s">
        <v>18</v>
      </c>
      <c r="G43" s="32"/>
      <c r="H43" s="32"/>
      <c r="I43" s="32"/>
      <c r="J43" s="32"/>
      <c r="K43" s="32"/>
    </row>
    <row r="44" spans="2:13" ht="15" customHeight="1" x14ac:dyDescent="0.25">
      <c r="B44" s="23" t="s">
        <v>21</v>
      </c>
      <c r="I44" s="185" t="str">
        <f>'Additional Coverages (A&amp;E)'!Z33</f>
        <v/>
      </c>
      <c r="J44" s="185"/>
      <c r="K44" s="23" t="s">
        <v>20</v>
      </c>
    </row>
    <row r="45" spans="2:13" ht="15" customHeight="1" x14ac:dyDescent="0.25">
      <c r="I45" s="107"/>
      <c r="J45" s="107"/>
    </row>
    <row r="46" spans="2:13" ht="15" customHeight="1" x14ac:dyDescent="0.25">
      <c r="I46" s="107"/>
      <c r="J46" s="107"/>
    </row>
    <row r="47" spans="2:13" ht="15" customHeight="1" x14ac:dyDescent="0.25">
      <c r="I47" s="107"/>
      <c r="J47" s="107"/>
    </row>
    <row r="48" spans="2:13" ht="15" customHeight="1" thickBot="1" x14ac:dyDescent="0.3">
      <c r="B48" s="26" t="s">
        <v>181</v>
      </c>
      <c r="C48" s="32"/>
      <c r="D48" s="32"/>
      <c r="E48" s="32"/>
      <c r="F48" s="32"/>
      <c r="G48" s="32"/>
      <c r="H48" s="32"/>
      <c r="I48" s="32"/>
      <c r="J48" s="32"/>
      <c r="K48" s="32"/>
    </row>
    <row r="49" spans="2:13" ht="15" customHeight="1" thickBot="1" x14ac:dyDescent="0.3">
      <c r="B49" s="25" t="str">
        <f>IF('Additional Coverages (A&amp;E)'!B53=TRUE,"X","")</f>
        <v/>
      </c>
      <c r="C49" s="24" t="s">
        <v>19</v>
      </c>
      <c r="E49" s="25" t="str">
        <f>IF(B49="X","","X")</f>
        <v>X</v>
      </c>
      <c r="F49" s="24" t="s">
        <v>18</v>
      </c>
      <c r="G49" s="32"/>
      <c r="H49" s="32"/>
      <c r="I49" s="32"/>
      <c r="J49" s="32"/>
      <c r="K49" s="32"/>
    </row>
    <row r="50" spans="2:13" ht="15" customHeight="1" x14ac:dyDescent="0.25">
      <c r="B50" s="23" t="s">
        <v>21</v>
      </c>
      <c r="I50" s="185" t="str">
        <f>'Additional Coverages (A&amp;E)'!H59</f>
        <v/>
      </c>
      <c r="J50" s="185"/>
      <c r="K50" s="23" t="s">
        <v>20</v>
      </c>
    </row>
    <row r="51" spans="2:13" ht="15" customHeight="1" x14ac:dyDescent="0.25"/>
    <row r="52" spans="2:13" ht="16.5" thickBot="1" x14ac:dyDescent="0.3">
      <c r="B52" s="26" t="s">
        <v>187</v>
      </c>
      <c r="C52" s="32"/>
      <c r="D52" s="32"/>
      <c r="E52" s="32"/>
      <c r="F52" s="32"/>
      <c r="G52" s="32"/>
      <c r="H52" s="32"/>
      <c r="I52" s="32"/>
      <c r="J52" s="32"/>
      <c r="K52" s="32"/>
      <c r="L52" s="32"/>
      <c r="M52" s="32"/>
    </row>
    <row r="53" spans="2:13" ht="15.75" thickBot="1" x14ac:dyDescent="0.3">
      <c r="B53" s="25" t="str">
        <f>IF('Additional Coverages (A&amp;E)'!Q65=1000000,"X",IF('Additional Coverages (A&amp;E)'!Q65=2000000,"X",""))</f>
        <v/>
      </c>
      <c r="C53" s="24" t="s">
        <v>19</v>
      </c>
      <c r="E53" s="25" t="str">
        <f>IF(B53="X","","X")</f>
        <v>X</v>
      </c>
      <c r="F53" s="24" t="s">
        <v>18</v>
      </c>
      <c r="G53" s="32"/>
      <c r="H53" s="32"/>
      <c r="I53" s="32"/>
      <c r="J53" s="32"/>
      <c r="K53" s="32"/>
      <c r="L53" s="32"/>
      <c r="M53" s="32"/>
    </row>
    <row r="54" spans="2:13" x14ac:dyDescent="0.25">
      <c r="B54" s="23" t="s">
        <v>21</v>
      </c>
      <c r="I54" s="185" t="str">
        <f>'Additional Coverages (A&amp;E)'!Q65</f>
        <v/>
      </c>
      <c r="J54" s="185"/>
      <c r="K54" s="23" t="s">
        <v>20</v>
      </c>
      <c r="L54" s="32"/>
      <c r="M54" s="32"/>
    </row>
    <row r="55" spans="2:13" ht="15" customHeight="1" x14ac:dyDescent="0.25"/>
    <row r="56" spans="2:13" ht="15" customHeight="1" thickBot="1" x14ac:dyDescent="0.3">
      <c r="B56" s="26" t="s">
        <v>188</v>
      </c>
      <c r="C56" s="32"/>
      <c r="D56" s="32"/>
      <c r="E56" s="32"/>
      <c r="F56" s="32"/>
      <c r="G56" s="32"/>
      <c r="H56" s="32"/>
      <c r="I56" s="32"/>
      <c r="J56" s="32"/>
      <c r="K56" s="32"/>
    </row>
    <row r="57" spans="2:13" ht="15" customHeight="1" thickBot="1" x14ac:dyDescent="0.3">
      <c r="B57" s="25" t="str">
        <f>IF('Additional Coverages (A&amp;E)'!Y57&gt;0,"X","")</f>
        <v/>
      </c>
      <c r="C57" s="24" t="s">
        <v>19</v>
      </c>
      <c r="E57" s="25" t="str">
        <f>IF(B57="X","","X")</f>
        <v>X</v>
      </c>
      <c r="F57" s="24" t="s">
        <v>18</v>
      </c>
      <c r="G57" s="32"/>
      <c r="H57" s="32"/>
      <c r="I57" s="32"/>
      <c r="J57" s="32"/>
      <c r="K57" s="32"/>
    </row>
    <row r="58" spans="2:13" ht="15" customHeight="1" x14ac:dyDescent="0.25">
      <c r="B58" s="23" t="s">
        <v>21</v>
      </c>
      <c r="I58" s="185" t="str">
        <f>IF('Additional Coverages (A&amp;E)'!Y57&gt;0,'Additional Coverages (A&amp;E)'!Y57,"")</f>
        <v/>
      </c>
      <c r="J58" s="185"/>
      <c r="K58" s="23" t="s">
        <v>20</v>
      </c>
    </row>
    <row r="59" spans="2:13" ht="15" customHeight="1" x14ac:dyDescent="0.25"/>
    <row r="60" spans="2:13" ht="15" customHeight="1" thickBot="1" x14ac:dyDescent="0.3">
      <c r="B60" s="26" t="s">
        <v>189</v>
      </c>
      <c r="C60" s="32"/>
      <c r="D60" s="32"/>
      <c r="E60" s="32"/>
      <c r="F60" s="32"/>
      <c r="G60" s="32"/>
      <c r="H60" s="32"/>
      <c r="I60" s="32"/>
      <c r="J60" s="32"/>
      <c r="K60" s="32"/>
    </row>
    <row r="61" spans="2:13" ht="15" customHeight="1" thickBot="1" x14ac:dyDescent="0.3">
      <c r="B61" s="25" t="str">
        <f>IF('Additional Coverages (A&amp;E)'!Y59&gt;0,"X","")</f>
        <v/>
      </c>
      <c r="C61" s="24" t="s">
        <v>19</v>
      </c>
      <c r="E61" s="25" t="str">
        <f>IF(B61="X","","X")</f>
        <v>X</v>
      </c>
      <c r="F61" s="24" t="s">
        <v>18</v>
      </c>
      <c r="G61" s="32"/>
      <c r="H61" s="32"/>
      <c r="I61" s="32"/>
      <c r="J61" s="32"/>
      <c r="K61" s="32"/>
    </row>
    <row r="62" spans="2:13" ht="15" customHeight="1" x14ac:dyDescent="0.25">
      <c r="B62" s="23" t="s">
        <v>21</v>
      </c>
      <c r="I62" s="185" t="str">
        <f>IF('Additional Coverages (A&amp;E)'!Y59&gt;0,'Additional Coverages (A&amp;E)'!Y59,"")</f>
        <v/>
      </c>
      <c r="J62" s="185"/>
      <c r="K62" s="23" t="s">
        <v>20</v>
      </c>
    </row>
    <row r="63" spans="2:13" ht="15" customHeight="1" x14ac:dyDescent="0.25"/>
    <row r="64" spans="2:13" ht="15" customHeight="1" thickBot="1" x14ac:dyDescent="0.3">
      <c r="B64" s="26" t="s">
        <v>190</v>
      </c>
      <c r="C64" s="32"/>
      <c r="D64" s="32"/>
      <c r="E64" s="32"/>
      <c r="F64" s="32"/>
      <c r="G64" s="32"/>
      <c r="H64" s="32"/>
      <c r="I64" s="32"/>
      <c r="J64" s="32"/>
      <c r="K64" s="32"/>
    </row>
    <row r="65" spans="2:11" ht="15" customHeight="1" thickBot="1" x14ac:dyDescent="0.3">
      <c r="B65" s="25" t="str">
        <f>IF('Additional Coverages (A&amp;E)'!Y61&gt;0,"X","")</f>
        <v/>
      </c>
      <c r="C65" s="24" t="s">
        <v>19</v>
      </c>
      <c r="E65" s="25" t="str">
        <f>IF(B65="X","","X")</f>
        <v>X</v>
      </c>
      <c r="F65" s="24" t="s">
        <v>18</v>
      </c>
      <c r="G65" s="32"/>
      <c r="H65" s="32"/>
      <c r="I65" s="32"/>
      <c r="J65" s="32"/>
      <c r="K65" s="32"/>
    </row>
    <row r="66" spans="2:11" ht="15" customHeight="1" x14ac:dyDescent="0.25">
      <c r="B66" s="23" t="s">
        <v>21</v>
      </c>
      <c r="I66" s="185" t="str">
        <f>IF('Additional Coverages (A&amp;E)'!Y61&gt;0,'Additional Coverages (A&amp;E)'!Y61,"")</f>
        <v/>
      </c>
      <c r="J66" s="185"/>
      <c r="K66" s="23" t="s">
        <v>20</v>
      </c>
    </row>
    <row r="67" spans="2:11" ht="15" customHeight="1" x14ac:dyDescent="0.25">
      <c r="I67" s="107"/>
      <c r="J67" s="107"/>
    </row>
    <row r="68" spans="2:11" ht="15" customHeight="1" thickBot="1" x14ac:dyDescent="0.3">
      <c r="B68" s="26" t="s">
        <v>191</v>
      </c>
      <c r="C68" s="32"/>
      <c r="D68" s="32"/>
      <c r="E68" s="32"/>
      <c r="F68" s="32"/>
      <c r="G68" s="32"/>
      <c r="H68" s="32"/>
      <c r="I68" s="32"/>
      <c r="J68" s="32"/>
      <c r="K68" s="32"/>
    </row>
    <row r="69" spans="2:11" ht="15" customHeight="1" thickBot="1" x14ac:dyDescent="0.3">
      <c r="B69" s="25" t="str">
        <f>IF('Additional Coverages (A&amp;E)'!Y63&gt;0,"X","")</f>
        <v/>
      </c>
      <c r="C69" s="24" t="s">
        <v>19</v>
      </c>
      <c r="E69" s="25" t="str">
        <f>IF(B69="X","","X")</f>
        <v>X</v>
      </c>
      <c r="F69" s="24" t="s">
        <v>18</v>
      </c>
      <c r="G69" s="32"/>
      <c r="H69" s="32"/>
      <c r="I69" s="32"/>
      <c r="J69" s="32"/>
      <c r="K69" s="32"/>
    </row>
    <row r="70" spans="2:11" ht="15" customHeight="1" x14ac:dyDescent="0.25">
      <c r="B70" s="23" t="s">
        <v>21</v>
      </c>
      <c r="I70" s="185" t="str">
        <f>IF('Additional Coverages (A&amp;E)'!Y63&gt;0,'Additional Coverages (A&amp;E)'!Y63,"")</f>
        <v/>
      </c>
      <c r="J70" s="185"/>
      <c r="K70" s="23" t="s">
        <v>20</v>
      </c>
    </row>
    <row r="76" spans="2:11" ht="15" customHeight="1" x14ac:dyDescent="0.25"/>
    <row r="77" spans="2:11" ht="12.75" customHeight="1" x14ac:dyDescent="0.25">
      <c r="F77" s="187" t="s">
        <v>210</v>
      </c>
      <c r="G77" s="187"/>
      <c r="H77" s="187"/>
      <c r="I77" s="187"/>
      <c r="J77" s="187"/>
    </row>
    <row r="78" spans="2:11" ht="12.75" customHeight="1" x14ac:dyDescent="0.25">
      <c r="F78" s="187"/>
      <c r="G78" s="187"/>
      <c r="H78" s="187"/>
      <c r="I78" s="187"/>
      <c r="J78" s="187"/>
    </row>
    <row r="79" spans="2:11" ht="12.75" customHeight="1" x14ac:dyDescent="0.25">
      <c r="F79" s="187"/>
      <c r="G79" s="187"/>
      <c r="H79" s="187"/>
      <c r="I79" s="187"/>
      <c r="J79" s="187"/>
    </row>
  </sheetData>
  <sheetProtection algorithmName="SHA-512" hashValue="s0DZh7cWYg03shITlccoSXep4Jotd0iwYDjMqt4fkF4mHRaydwCURa598rmCbOCjJVhctnsGYpYXtb5o9nS1PQ==" saltValue="fedGrhAz2srJxP+D6Zrviw==" spinCount="100000" sheet="1" objects="1" scenarios="1" selectLockedCells="1" selectUnlockedCells="1"/>
  <mergeCells count="21">
    <mergeCell ref="I40:J40"/>
    <mergeCell ref="B35:M36"/>
    <mergeCell ref="I44:J44"/>
    <mergeCell ref="I50:J50"/>
    <mergeCell ref="I54:J54"/>
    <mergeCell ref="I28:J28"/>
    <mergeCell ref="J32:K32"/>
    <mergeCell ref="B2:M2"/>
    <mergeCell ref="B4:M4"/>
    <mergeCell ref="B11:M12"/>
    <mergeCell ref="J16:K16"/>
    <mergeCell ref="I21:J21"/>
    <mergeCell ref="B5:M5"/>
    <mergeCell ref="B6:M6"/>
    <mergeCell ref="B23:M24"/>
    <mergeCell ref="B8:M8"/>
    <mergeCell ref="I58:J58"/>
    <mergeCell ref="I62:J62"/>
    <mergeCell ref="I66:J66"/>
    <mergeCell ref="I70:J70"/>
    <mergeCell ref="F77:J79"/>
  </mergeCells>
  <pageMargins left="0.25" right="0.25" top="0.75" bottom="0.75" header="0.3" footer="0.3"/>
  <pageSetup orientation="portrait" r:id="rId1"/>
  <headerFooter>
    <oddHeader>&amp;C&amp;G</oddHeader>
    <oddFooter>&amp;C&amp;D&amp;R&amp;P of &amp;N</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2" operator="containsText" text="Verify" id="{7C6CBAB9-341E-42E6-9A64-577770407084}">
            <xm:f>NOT(ISERROR(SEARCH("Verify",'\\WPDASFILL01\DASRedirect$\CSLT\PERSONAL_WIP\Cartwright\Risk_Assessment_Tool\Construction\[CRAT_TC_V1_Locked.xlsx]Summary (TC-EB)'!#REF!)))</xm:f>
            <x14:dxf>
              <fill>
                <patternFill>
                  <bgColor rgb="FFFF0000"/>
                </patternFill>
              </fill>
            </x14:dxf>
          </x14:cfRule>
          <xm:sqref>C52:M52 L54:M54 G53:M53 C38:K38 G39:K39 C48:K48 G49:K49 C42:K42 G43:K43 C56:K56 G57:K57 C60:K60 G61:K61 C64:K64 G65:K65</xm:sqref>
        </x14:conditionalFormatting>
        <x14:conditionalFormatting xmlns:xm="http://schemas.microsoft.com/office/excel/2006/main">
          <x14:cfRule type="containsText" priority="1" operator="containsText" text="Verify" id="{DE22A817-E4A2-4982-896E-CCDCACD3ECBC}">
            <xm:f>NOT(ISERROR(SEARCH("Verify",'\\WPDASFILL01\DASRedirect$\CSLT\PERSONAL_WIP\Cartwright\Risk_Assessment_Tool\Construction\[CRAT_TC_V1_Locked.xlsx]Summary (TC-EB)'!#REF!)))</xm:f>
            <x14:dxf>
              <fill>
                <patternFill>
                  <bgColor rgb="FFFF0000"/>
                </patternFill>
              </fill>
            </x14:dxf>
          </x14:cfRule>
          <xm:sqref>C68:K68 G69:K69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showGridLines="0" showRowColHeaders="0" zoomScaleNormal="100" workbookViewId="0"/>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9" t="s">
        <v>52</v>
      </c>
      <c r="F1" s="119"/>
      <c r="G1" s="119"/>
      <c r="H1" s="119"/>
      <c r="I1" s="119"/>
      <c r="J1" s="119"/>
      <c r="K1" s="119"/>
      <c r="L1" s="119"/>
      <c r="M1" s="39"/>
      <c r="N1" s="39"/>
      <c r="O1" s="118"/>
      <c r="P1" s="118"/>
      <c r="Q1" s="118"/>
      <c r="R1" s="5"/>
      <c r="S1" s="5"/>
      <c r="T1" s="5"/>
      <c r="U1" s="5"/>
      <c r="V1" s="5"/>
      <c r="W1" s="5"/>
      <c r="X1" s="5"/>
      <c r="Y1" s="5"/>
      <c r="Z1" s="5"/>
      <c r="AA1" s="5"/>
      <c r="AB1" s="5"/>
      <c r="AC1" s="1"/>
    </row>
    <row r="2" spans="1:29" ht="15" customHeight="1" x14ac:dyDescent="0.25">
      <c r="A2" s="5"/>
      <c r="B2" s="118"/>
      <c r="C2" s="118"/>
      <c r="D2" s="39"/>
      <c r="E2" s="119"/>
      <c r="F2" s="119"/>
      <c r="G2" s="119"/>
      <c r="H2" s="119"/>
      <c r="I2" s="119"/>
      <c r="J2" s="119"/>
      <c r="K2" s="119"/>
      <c r="L2" s="119"/>
      <c r="M2" s="39"/>
      <c r="N2" s="39"/>
      <c r="O2" s="118"/>
      <c r="P2" s="118"/>
      <c r="Q2" s="118"/>
      <c r="R2" s="5"/>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19" spans="3:26" ht="26.25" customHeight="1" x14ac:dyDescent="0.25">
      <c r="M19" s="49"/>
      <c r="N19" s="49"/>
      <c r="O19" s="49"/>
      <c r="P19" s="49"/>
      <c r="R19" s="50"/>
      <c r="S19" s="50"/>
      <c r="T19" s="50"/>
      <c r="U19" s="50"/>
      <c r="W19" s="50"/>
      <c r="X19" s="50"/>
      <c r="Y19" s="50"/>
      <c r="Z19" s="50"/>
    </row>
    <row r="20" spans="3:26" ht="15" customHeight="1" x14ac:dyDescent="0.25">
      <c r="C20" s="115" t="s">
        <v>46</v>
      </c>
      <c r="D20" s="115"/>
      <c r="E20" s="115"/>
      <c r="F20" s="115"/>
      <c r="G20" s="115"/>
      <c r="H20" s="115"/>
      <c r="I20" s="115"/>
      <c r="J20" s="115"/>
      <c r="K20" s="115"/>
      <c r="N20" s="115" t="s">
        <v>53</v>
      </c>
      <c r="O20" s="115"/>
      <c r="P20" s="115"/>
      <c r="Q20" s="115"/>
      <c r="R20" s="115"/>
      <c r="S20" s="115"/>
      <c r="U20" s="115" t="s">
        <v>54</v>
      </c>
      <c r="V20" s="115"/>
      <c r="W20" s="115"/>
      <c r="X20" s="115"/>
      <c r="Y20" s="115"/>
      <c r="Z20" s="115"/>
    </row>
    <row r="21" spans="3:26" ht="15" customHeight="1" x14ac:dyDescent="0.25">
      <c r="C21" s="115"/>
      <c r="D21" s="115"/>
      <c r="E21" s="115"/>
      <c r="F21" s="115"/>
      <c r="G21" s="115"/>
      <c r="H21" s="115"/>
      <c r="I21" s="115"/>
      <c r="J21" s="115"/>
      <c r="K21" s="115"/>
      <c r="N21" s="115"/>
      <c r="O21" s="115"/>
      <c r="P21" s="115"/>
      <c r="Q21" s="115"/>
      <c r="R21" s="115"/>
      <c r="S21" s="115"/>
      <c r="U21" s="115"/>
      <c r="V21" s="115"/>
      <c r="W21" s="115"/>
      <c r="X21" s="115"/>
      <c r="Y21" s="115"/>
      <c r="Z21" s="115"/>
    </row>
    <row r="22" spans="3:26" ht="15" customHeight="1" x14ac:dyDescent="0.25">
      <c r="C22" s="115"/>
      <c r="D22" s="115"/>
      <c r="E22" s="115"/>
      <c r="F22" s="115"/>
      <c r="G22" s="115"/>
      <c r="H22" s="115"/>
      <c r="I22" s="115"/>
      <c r="J22" s="115"/>
      <c r="K22" s="115"/>
      <c r="N22" s="115"/>
      <c r="O22" s="115"/>
      <c r="P22" s="115"/>
      <c r="Q22" s="115"/>
      <c r="R22" s="115"/>
      <c r="S22" s="115"/>
      <c r="U22" s="115"/>
      <c r="V22" s="115"/>
      <c r="W22" s="115"/>
      <c r="X22" s="115"/>
      <c r="Y22" s="115"/>
      <c r="Z22" s="115"/>
    </row>
    <row r="23" spans="3:26" ht="15" customHeight="1" x14ac:dyDescent="0.25">
      <c r="N23" s="120" t="s">
        <v>200</v>
      </c>
      <c r="O23" s="120"/>
      <c r="P23" s="120"/>
      <c r="Q23" s="120"/>
      <c r="R23" s="120"/>
      <c r="S23" s="120"/>
      <c r="U23" s="120" t="s">
        <v>201</v>
      </c>
      <c r="V23" s="120"/>
      <c r="W23" s="120"/>
      <c r="X23" s="120"/>
      <c r="Y23" s="120"/>
      <c r="Z23" s="120"/>
    </row>
    <row r="24" spans="3:26" ht="15" customHeight="1" x14ac:dyDescent="0.25">
      <c r="N24" s="120"/>
      <c r="O24" s="120"/>
      <c r="P24" s="120"/>
      <c r="Q24" s="120"/>
      <c r="R24" s="120"/>
      <c r="S24" s="120"/>
      <c r="U24" s="120"/>
      <c r="V24" s="120"/>
      <c r="W24" s="120"/>
      <c r="X24" s="120"/>
      <c r="Y24" s="120"/>
      <c r="Z24" s="120"/>
    </row>
    <row r="25" spans="3:26" ht="15" customHeight="1" x14ac:dyDescent="0.25">
      <c r="N25" s="120"/>
      <c r="O25" s="120"/>
      <c r="P25" s="120"/>
      <c r="Q25" s="120"/>
      <c r="R25" s="120"/>
      <c r="S25" s="120"/>
      <c r="U25" s="120"/>
      <c r="V25" s="120"/>
      <c r="W25" s="120"/>
      <c r="X25" s="120"/>
      <c r="Y25" s="120"/>
      <c r="Z25" s="120"/>
    </row>
    <row r="26" spans="3:26" ht="15" customHeight="1" x14ac:dyDescent="0.25">
      <c r="N26" s="120"/>
      <c r="O26" s="120"/>
      <c r="P26" s="120"/>
      <c r="Q26" s="120"/>
      <c r="R26" s="120"/>
      <c r="S26" s="120"/>
      <c r="U26" s="120"/>
      <c r="V26" s="120"/>
      <c r="W26" s="120"/>
      <c r="X26" s="120"/>
      <c r="Y26" s="120"/>
      <c r="Z26" s="120"/>
    </row>
    <row r="27" spans="3:26" ht="15" customHeight="1" x14ac:dyDescent="0.25">
      <c r="N27" s="120"/>
      <c r="O27" s="120"/>
      <c r="P27" s="120"/>
      <c r="Q27" s="120"/>
      <c r="R27" s="120"/>
      <c r="S27" s="120"/>
      <c r="U27" s="120"/>
      <c r="V27" s="120"/>
      <c r="W27" s="120"/>
      <c r="X27" s="120"/>
      <c r="Y27" s="120"/>
      <c r="Z27" s="120"/>
    </row>
    <row r="28" spans="3:26" ht="15" customHeight="1" x14ac:dyDescent="0.25">
      <c r="N28" s="120"/>
      <c r="O28" s="120"/>
      <c r="P28" s="120"/>
      <c r="Q28" s="120"/>
      <c r="R28" s="120"/>
      <c r="S28" s="120"/>
      <c r="U28" s="120"/>
      <c r="V28" s="120"/>
      <c r="W28" s="120"/>
      <c r="X28" s="120"/>
      <c r="Y28" s="120"/>
      <c r="Z28" s="120"/>
    </row>
    <row r="29" spans="3:26" ht="15" customHeight="1" x14ac:dyDescent="0.25">
      <c r="N29" s="120"/>
      <c r="O29" s="120"/>
      <c r="P29" s="120"/>
      <c r="Q29" s="120"/>
      <c r="R29" s="120"/>
      <c r="S29" s="120"/>
      <c r="U29" s="120"/>
      <c r="V29" s="120"/>
      <c r="W29" s="120"/>
      <c r="X29" s="120"/>
      <c r="Y29" s="120"/>
      <c r="Z29" s="120"/>
    </row>
    <row r="30" spans="3:26" ht="15" customHeight="1" x14ac:dyDescent="0.25">
      <c r="N30" s="120"/>
      <c r="O30" s="120"/>
      <c r="P30" s="120"/>
      <c r="Q30" s="120"/>
      <c r="R30" s="120"/>
      <c r="S30" s="120"/>
      <c r="U30" s="120"/>
      <c r="V30" s="120"/>
      <c r="W30" s="120"/>
      <c r="X30" s="120"/>
      <c r="Y30" s="120"/>
      <c r="Z30" s="120"/>
    </row>
    <row r="31" spans="3:26" ht="15" customHeight="1" x14ac:dyDescent="0.25">
      <c r="N31" s="120"/>
      <c r="O31" s="120"/>
      <c r="P31" s="120"/>
      <c r="Q31" s="120"/>
      <c r="R31" s="120"/>
      <c r="S31" s="120"/>
      <c r="U31" s="120"/>
      <c r="V31" s="120"/>
      <c r="W31" s="120"/>
      <c r="X31" s="120"/>
      <c r="Y31" s="120"/>
      <c r="Z31" s="120"/>
    </row>
    <row r="32" spans="3:26" ht="15" customHeight="1" x14ac:dyDescent="0.25">
      <c r="N32" s="120"/>
      <c r="O32" s="120"/>
      <c r="P32" s="120"/>
      <c r="Q32" s="120"/>
      <c r="R32" s="120"/>
      <c r="S32" s="120"/>
      <c r="U32" s="120"/>
      <c r="V32" s="120"/>
      <c r="W32" s="120"/>
      <c r="X32" s="120"/>
      <c r="Y32" s="120"/>
      <c r="Z32" s="120"/>
    </row>
    <row r="33" spans="13:26" ht="15" customHeight="1" x14ac:dyDescent="0.25">
      <c r="N33" s="120"/>
      <c r="O33" s="120"/>
      <c r="P33" s="120"/>
      <c r="Q33" s="120"/>
      <c r="R33" s="120"/>
      <c r="S33" s="120"/>
      <c r="U33" s="120"/>
      <c r="V33" s="120"/>
      <c r="W33" s="120"/>
      <c r="X33" s="120"/>
      <c r="Y33" s="120"/>
      <c r="Z33" s="120"/>
    </row>
    <row r="34" spans="13:26" ht="15" customHeight="1" x14ac:dyDescent="0.25">
      <c r="N34" s="120"/>
      <c r="O34" s="120"/>
      <c r="P34" s="120"/>
      <c r="Q34" s="120"/>
      <c r="R34" s="120"/>
      <c r="S34" s="120"/>
      <c r="U34" s="120"/>
      <c r="V34" s="120"/>
      <c r="W34" s="120"/>
      <c r="X34" s="120"/>
      <c r="Y34" s="120"/>
      <c r="Z34" s="120"/>
    </row>
    <row r="35" spans="13:26" ht="15" customHeight="1" x14ac:dyDescent="0.25">
      <c r="N35" s="120"/>
      <c r="O35" s="120"/>
      <c r="P35" s="120"/>
      <c r="Q35" s="120"/>
      <c r="R35" s="120"/>
      <c r="S35" s="120"/>
      <c r="U35" s="120"/>
      <c r="V35" s="120"/>
      <c r="W35" s="120"/>
      <c r="X35" s="120"/>
      <c r="Y35" s="120"/>
      <c r="Z35" s="120"/>
    </row>
    <row r="36" spans="13:26" ht="15" customHeight="1" x14ac:dyDescent="0.25">
      <c r="N36" s="120"/>
      <c r="O36" s="120"/>
      <c r="P36" s="120"/>
      <c r="Q36" s="120"/>
      <c r="R36" s="120"/>
      <c r="S36" s="120"/>
      <c r="U36" s="120"/>
      <c r="V36" s="120"/>
      <c r="W36" s="120"/>
      <c r="X36" s="120"/>
      <c r="Y36" s="120"/>
      <c r="Z36" s="120"/>
    </row>
    <row r="37" spans="13:26" ht="15" customHeight="1" x14ac:dyDescent="0.25">
      <c r="N37" s="120"/>
      <c r="O37" s="120"/>
      <c r="P37" s="120"/>
      <c r="Q37" s="120"/>
      <c r="R37" s="120"/>
      <c r="S37" s="120"/>
      <c r="U37" s="120"/>
      <c r="V37" s="120"/>
      <c r="W37" s="120"/>
      <c r="X37" s="120"/>
      <c r="Y37" s="120"/>
      <c r="Z37" s="120"/>
    </row>
    <row r="38" spans="13:26" ht="15" customHeight="1" x14ac:dyDescent="0.25">
      <c r="N38" s="120"/>
      <c r="O38" s="120"/>
      <c r="P38" s="120"/>
      <c r="Q38" s="120"/>
      <c r="R38" s="120"/>
      <c r="S38" s="120"/>
      <c r="U38" s="120"/>
      <c r="V38" s="120"/>
      <c r="W38" s="120"/>
      <c r="X38" s="120"/>
      <c r="Y38" s="120"/>
      <c r="Z38" s="120"/>
    </row>
    <row r="39" spans="13:26" ht="15" customHeight="1" x14ac:dyDescent="0.25">
      <c r="N39" s="120"/>
      <c r="O39" s="120"/>
      <c r="P39" s="120"/>
      <c r="Q39" s="120"/>
      <c r="R39" s="120"/>
      <c r="S39" s="120"/>
      <c r="U39" s="120"/>
      <c r="V39" s="120"/>
      <c r="W39" s="120"/>
      <c r="X39" s="120"/>
      <c r="Y39" s="120"/>
      <c r="Z39" s="120"/>
    </row>
    <row r="40" spans="13:26" ht="15" customHeight="1" x14ac:dyDescent="0.25">
      <c r="N40" s="120"/>
      <c r="O40" s="120"/>
      <c r="P40" s="120"/>
      <c r="Q40" s="120"/>
      <c r="R40" s="120"/>
      <c r="S40" s="120"/>
      <c r="U40" s="120"/>
      <c r="V40" s="120"/>
      <c r="W40" s="120"/>
      <c r="X40" s="120"/>
      <c r="Y40" s="120"/>
      <c r="Z40" s="120"/>
    </row>
    <row r="41" spans="13:26" ht="15" customHeight="1" x14ac:dyDescent="0.25">
      <c r="N41" s="120"/>
      <c r="O41" s="120"/>
      <c r="P41" s="120"/>
      <c r="Q41" s="120"/>
      <c r="R41" s="120"/>
      <c r="S41" s="120"/>
      <c r="U41" s="120"/>
      <c r="V41" s="120"/>
      <c r="W41" s="120"/>
      <c r="X41" s="120"/>
      <c r="Y41" s="120"/>
      <c r="Z41" s="120"/>
    </row>
    <row r="42" spans="13:26" ht="15" customHeight="1" x14ac:dyDescent="0.25">
      <c r="N42" s="120"/>
      <c r="O42" s="120"/>
      <c r="P42" s="120"/>
      <c r="Q42" s="120"/>
      <c r="R42" s="120"/>
      <c r="S42" s="120"/>
      <c r="U42" s="120"/>
      <c r="V42" s="120"/>
      <c r="W42" s="120"/>
      <c r="X42" s="120"/>
      <c r="Y42" s="120"/>
      <c r="Z42" s="120"/>
    </row>
    <row r="43" spans="13:26" ht="15" customHeight="1" x14ac:dyDescent="0.25">
      <c r="N43" s="120"/>
      <c r="O43" s="120"/>
      <c r="P43" s="120"/>
      <c r="Q43" s="120"/>
      <c r="R43" s="120"/>
      <c r="S43" s="120"/>
      <c r="U43" s="120"/>
      <c r="V43" s="120"/>
      <c r="W43" s="120"/>
      <c r="X43" s="120"/>
      <c r="Y43" s="120"/>
      <c r="Z43" s="120"/>
    </row>
    <row r="44" spans="13:26" ht="17.25" customHeight="1" x14ac:dyDescent="0.25">
      <c r="N44" s="120"/>
      <c r="O44" s="120"/>
      <c r="P44" s="120"/>
      <c r="Q44" s="120"/>
      <c r="R44" s="120"/>
      <c r="S44" s="120"/>
      <c r="U44" s="120"/>
      <c r="V44" s="120"/>
      <c r="W44" s="120"/>
      <c r="X44" s="120"/>
      <c r="Y44" s="120"/>
      <c r="Z44" s="120"/>
    </row>
    <row r="45" spans="13:26" ht="15" customHeight="1" x14ac:dyDescent="0.25">
      <c r="N45" s="120"/>
      <c r="O45" s="120"/>
      <c r="P45" s="120"/>
      <c r="Q45" s="120"/>
      <c r="R45" s="120"/>
      <c r="S45" s="120"/>
      <c r="U45" s="120"/>
      <c r="V45" s="120"/>
      <c r="W45" s="120"/>
      <c r="X45" s="120"/>
      <c r="Y45" s="120"/>
      <c r="Z45" s="120"/>
    </row>
    <row r="46" spans="13:26" x14ac:dyDescent="0.25">
      <c r="M46" s="1"/>
      <c r="N46" s="120"/>
      <c r="O46" s="120"/>
      <c r="P46" s="120"/>
      <c r="Q46" s="120"/>
      <c r="R46" s="120"/>
      <c r="S46" s="120"/>
      <c r="T46" s="1"/>
      <c r="U46" s="120"/>
      <c r="V46" s="120"/>
      <c r="W46" s="120"/>
      <c r="X46" s="120"/>
      <c r="Y46" s="120"/>
      <c r="Z46" s="120"/>
    </row>
  </sheetData>
  <sheetProtection algorithmName="SHA-512" hashValue="dCvDBWYBoioFBJiHeGAWH7Dhs52USubVazbbUvLiefCN+zOmAn3JRYIwnMq3VEdL791dkSdcVGcTRufLiJClgw==" saltValue="ozK7c6xHJiZLkFAzPDY/GQ==" spinCount="100000" sheet="1" selectLockedCells="1" selectUnlockedCells="1"/>
  <mergeCells count="8">
    <mergeCell ref="B1:C2"/>
    <mergeCell ref="E1:L2"/>
    <mergeCell ref="O1:Q2"/>
    <mergeCell ref="N23:S46"/>
    <mergeCell ref="U23:Z46"/>
    <mergeCell ref="U20:Z22"/>
    <mergeCell ref="N20:S22"/>
    <mergeCell ref="C20:K22"/>
  </mergeCells>
  <conditionalFormatting sqref="M19:P19">
    <cfRule type="containsText" dxfId="25" priority="3" operator="containsText" text="Completed">
      <formula>NOT(ISERROR(SEARCH("Completed",M19)))</formula>
    </cfRule>
  </conditionalFormatting>
  <conditionalFormatting sqref="R19:U19">
    <cfRule type="containsText" dxfId="24" priority="2" operator="containsText" text="Completed">
      <formula>NOT(ISERROR(SEARCH("Completed",R19)))</formula>
    </cfRule>
  </conditionalFormatting>
  <conditionalFormatting sqref="W19:Z19">
    <cfRule type="containsText" dxfId="23" priority="1" operator="containsText" text="Completed">
      <formula>NOT(ISERROR(SEARCH("Completed",W19)))</formula>
    </cfRule>
  </conditionalFormatting>
  <pageMargins left="0.25" right="0.25" top="0.75" bottom="0.75" header="0.3" footer="0.3"/>
  <pageSetup paperSize="17" orientation="landscape"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GridLines="0" showRowColHeaders="0" showRuler="0" view="pageLayout" zoomScale="160" zoomScaleNormal="160" zoomScalePageLayoutView="160" workbookViewId="0">
      <selection activeCell="A13" sqref="A13"/>
    </sheetView>
  </sheetViews>
  <sheetFormatPr defaultRowHeight="15" x14ac:dyDescent="0.25"/>
  <cols>
    <col min="1" max="1" width="2.7109375" style="23" customWidth="1"/>
    <col min="2" max="2" width="4.7109375" style="23" customWidth="1"/>
    <col min="3" max="3" width="9.140625" style="23"/>
    <col min="4" max="5" width="4.7109375" style="23" customWidth="1"/>
    <col min="6" max="6" width="12.42578125" style="23" customWidth="1"/>
    <col min="7" max="7" width="12.28515625" style="23" customWidth="1"/>
    <col min="8" max="8" width="6.7109375" style="23" customWidth="1"/>
    <col min="9" max="9" width="8.42578125" style="23" customWidth="1"/>
    <col min="10" max="10" width="4.7109375" style="23" customWidth="1"/>
    <col min="11" max="11" width="8.85546875" style="23" customWidth="1"/>
    <col min="12" max="12" width="3.42578125" style="23" customWidth="1"/>
    <col min="13" max="13" width="18" style="23" customWidth="1"/>
    <col min="14" max="16384" width="9.140625" style="23"/>
  </cols>
  <sheetData>
    <row r="1" spans="1:13" ht="11.25" customHeight="1" x14ac:dyDescent="0.25"/>
    <row r="2" spans="1:13" ht="21.75" thickBot="1" x14ac:dyDescent="0.3">
      <c r="B2" s="130" t="s">
        <v>88</v>
      </c>
      <c r="C2" s="130"/>
      <c r="D2" s="130"/>
      <c r="E2" s="130"/>
      <c r="F2" s="130"/>
      <c r="G2" s="130"/>
      <c r="H2" s="130"/>
      <c r="I2" s="130"/>
      <c r="J2" s="130"/>
      <c r="K2" s="130"/>
      <c r="L2" s="130"/>
      <c r="M2" s="130"/>
    </row>
    <row r="3" spans="1:13" ht="21" x14ac:dyDescent="0.25">
      <c r="B3" s="58"/>
      <c r="C3" s="58"/>
      <c r="D3" s="58"/>
      <c r="E3" s="58"/>
      <c r="F3" s="58"/>
      <c r="G3" s="58"/>
      <c r="H3" s="58"/>
      <c r="I3" s="58"/>
      <c r="J3" s="58"/>
      <c r="K3" s="58"/>
      <c r="L3" s="58"/>
    </row>
    <row r="4" spans="1:13" ht="21" x14ac:dyDescent="0.25">
      <c r="B4" s="131" t="s">
        <v>89</v>
      </c>
      <c r="C4" s="131"/>
      <c r="D4" s="131"/>
      <c r="E4" s="131"/>
      <c r="F4" s="131"/>
      <c r="G4" s="131"/>
      <c r="H4" s="131"/>
      <c r="I4" s="131"/>
      <c r="J4" s="131"/>
      <c r="K4" s="131"/>
      <c r="L4" s="131"/>
      <c r="M4" s="131"/>
    </row>
    <row r="5" spans="1:13" x14ac:dyDescent="0.25">
      <c r="B5" s="132"/>
      <c r="C5" s="132"/>
      <c r="D5" s="132"/>
      <c r="E5" s="132"/>
      <c r="F5" s="132"/>
      <c r="G5" s="132"/>
      <c r="H5" s="132"/>
      <c r="I5" s="132"/>
      <c r="J5" s="132"/>
      <c r="K5" s="132"/>
      <c r="L5" s="132"/>
      <c r="M5" s="132"/>
    </row>
    <row r="6" spans="1:13" x14ac:dyDescent="0.25">
      <c r="B6" s="133" t="s">
        <v>98</v>
      </c>
      <c r="C6" s="133"/>
      <c r="D6" s="133"/>
      <c r="E6" s="133"/>
      <c r="F6" s="133"/>
      <c r="G6" s="133"/>
      <c r="H6" s="133"/>
      <c r="I6" s="133"/>
      <c r="J6" s="133"/>
      <c r="K6" s="133"/>
      <c r="L6" s="133"/>
      <c r="M6" s="133"/>
    </row>
    <row r="7" spans="1:13" x14ac:dyDescent="0.25">
      <c r="B7" s="28"/>
      <c r="C7" s="28"/>
      <c r="D7" s="28"/>
      <c r="E7" s="28"/>
      <c r="F7" s="28"/>
      <c r="G7" s="28"/>
      <c r="H7" s="28"/>
      <c r="I7" s="28"/>
      <c r="J7" s="28"/>
      <c r="K7" s="28"/>
      <c r="L7" s="28"/>
    </row>
    <row r="8" spans="1:13" x14ac:dyDescent="0.25">
      <c r="B8" s="128" t="s">
        <v>103</v>
      </c>
      <c r="C8" s="128"/>
      <c r="D8" s="28"/>
      <c r="E8" s="28"/>
      <c r="F8" s="28"/>
      <c r="G8" s="28"/>
      <c r="H8" s="28"/>
      <c r="I8" s="28"/>
      <c r="J8" s="28"/>
      <c r="K8" s="28"/>
      <c r="L8" s="28"/>
    </row>
    <row r="9" spans="1:13" x14ac:dyDescent="0.25">
      <c r="B9" s="77" t="s">
        <v>99</v>
      </c>
      <c r="C9" s="28"/>
      <c r="D9" s="28"/>
      <c r="E9" s="28"/>
      <c r="F9" s="28"/>
      <c r="G9" s="28"/>
      <c r="H9" s="28"/>
      <c r="I9" s="28"/>
      <c r="J9" s="28"/>
      <c r="K9" s="28"/>
      <c r="L9" s="28"/>
    </row>
    <row r="10" spans="1:13" x14ac:dyDescent="0.25">
      <c r="B10" s="127" t="s">
        <v>4</v>
      </c>
      <c r="C10" s="127"/>
      <c r="D10" s="127"/>
      <c r="E10" s="127"/>
      <c r="F10" s="28"/>
      <c r="G10" s="28"/>
      <c r="H10" s="28"/>
      <c r="I10" s="28"/>
      <c r="J10" s="28"/>
      <c r="K10" s="28"/>
      <c r="L10" s="28"/>
    </row>
    <row r="11" spans="1:13" x14ac:dyDescent="0.25">
      <c r="B11" s="128" t="s">
        <v>29</v>
      </c>
      <c r="C11" s="128"/>
      <c r="D11" s="28"/>
      <c r="E11" s="28"/>
      <c r="F11" s="28"/>
      <c r="G11" s="28"/>
      <c r="H11" s="28"/>
      <c r="I11" s="28"/>
      <c r="J11" s="28"/>
      <c r="K11" s="28"/>
      <c r="L11" s="28"/>
    </row>
    <row r="12" spans="1:13" x14ac:dyDescent="0.25">
      <c r="B12" s="28"/>
      <c r="C12" s="28"/>
      <c r="D12" s="28"/>
      <c r="E12" s="28"/>
      <c r="F12" s="28"/>
      <c r="G12" s="28"/>
      <c r="H12" s="28"/>
      <c r="I12" s="28"/>
      <c r="J12" s="28"/>
      <c r="K12" s="28"/>
      <c r="L12" s="28"/>
    </row>
    <row r="13" spans="1:13" ht="17.25" x14ac:dyDescent="0.3">
      <c r="A13" s="94"/>
      <c r="B13" s="126" t="s">
        <v>99</v>
      </c>
      <c r="C13" s="126"/>
      <c r="D13" s="126"/>
      <c r="E13" s="126"/>
      <c r="F13" s="126"/>
      <c r="G13" s="126"/>
      <c r="H13" s="126"/>
      <c r="I13" s="126"/>
      <c r="J13" s="126"/>
      <c r="K13" s="126"/>
      <c r="L13" s="126"/>
      <c r="M13" s="126"/>
    </row>
    <row r="14" spans="1:13" x14ac:dyDescent="0.25">
      <c r="B14" s="74"/>
      <c r="C14" s="74"/>
      <c r="D14" s="74"/>
      <c r="E14" s="74"/>
      <c r="F14" s="74"/>
      <c r="G14" s="74"/>
      <c r="H14" s="74"/>
      <c r="I14" s="74"/>
      <c r="J14" s="74"/>
      <c r="K14" s="74"/>
      <c r="L14" s="74"/>
      <c r="M14" s="69"/>
    </row>
    <row r="15" spans="1:13" x14ac:dyDescent="0.25">
      <c r="C15" s="82" t="s">
        <v>100</v>
      </c>
      <c r="D15" s="74"/>
      <c r="E15" s="74"/>
      <c r="F15" s="74"/>
      <c r="G15" s="74"/>
      <c r="H15" s="74"/>
      <c r="I15" s="74"/>
      <c r="J15" s="74"/>
      <c r="K15" s="74"/>
      <c r="L15" s="74"/>
      <c r="M15" s="69"/>
    </row>
    <row r="16" spans="1:13" x14ac:dyDescent="0.25">
      <c r="B16" s="74"/>
      <c r="C16" s="74"/>
      <c r="D16" s="74"/>
      <c r="E16" s="74"/>
      <c r="F16" s="74"/>
      <c r="G16" s="74"/>
      <c r="H16" s="74"/>
      <c r="I16" s="74"/>
      <c r="J16" s="74"/>
      <c r="K16" s="74"/>
      <c r="L16" s="74"/>
      <c r="M16" s="69"/>
    </row>
    <row r="17" spans="2:13" x14ac:dyDescent="0.25">
      <c r="C17" s="75" t="s">
        <v>101</v>
      </c>
      <c r="D17" s="74"/>
      <c r="E17" s="74"/>
      <c r="F17" s="74"/>
      <c r="G17" s="74"/>
      <c r="H17" s="74"/>
      <c r="I17" s="74"/>
      <c r="J17" s="74"/>
      <c r="K17" s="74"/>
      <c r="L17" s="74"/>
      <c r="M17" s="69"/>
    </row>
    <row r="18" spans="2:13" ht="15" customHeight="1" x14ac:dyDescent="0.25">
      <c r="C18" s="129" t="s">
        <v>195</v>
      </c>
      <c r="D18" s="129"/>
      <c r="E18" s="129"/>
      <c r="F18" s="129"/>
      <c r="G18" s="129"/>
      <c r="H18" s="129"/>
      <c r="I18" s="129"/>
      <c r="J18" s="129"/>
      <c r="K18" s="129"/>
      <c r="L18" s="129"/>
      <c r="M18" s="129"/>
    </row>
    <row r="19" spans="2:13" x14ac:dyDescent="0.25">
      <c r="B19" s="68"/>
      <c r="C19" s="129"/>
      <c r="D19" s="129"/>
      <c r="E19" s="129"/>
      <c r="F19" s="129"/>
      <c r="G19" s="129"/>
      <c r="H19" s="129"/>
      <c r="I19" s="129"/>
      <c r="J19" s="129"/>
      <c r="K19" s="129"/>
      <c r="L19" s="129"/>
      <c r="M19" s="129"/>
    </row>
    <row r="20" spans="2:13" x14ac:dyDescent="0.25">
      <c r="B20" s="74"/>
      <c r="C20" s="129"/>
      <c r="D20" s="129"/>
      <c r="E20" s="129"/>
      <c r="F20" s="129"/>
      <c r="G20" s="129"/>
      <c r="H20" s="129"/>
      <c r="I20" s="129"/>
      <c r="J20" s="129"/>
      <c r="K20" s="129"/>
      <c r="L20" s="129"/>
      <c r="M20" s="129"/>
    </row>
    <row r="21" spans="2:13" x14ac:dyDescent="0.25">
      <c r="B21" s="74"/>
      <c r="C21" s="114"/>
      <c r="D21" s="114"/>
      <c r="E21" s="114"/>
      <c r="F21" s="114"/>
      <c r="G21" s="114"/>
      <c r="H21" s="114"/>
      <c r="I21" s="114"/>
      <c r="J21" s="114"/>
      <c r="K21" s="114"/>
      <c r="L21" s="114"/>
      <c r="M21" s="114"/>
    </row>
    <row r="22" spans="2:13" x14ac:dyDescent="0.25">
      <c r="C22" s="76" t="s">
        <v>102</v>
      </c>
      <c r="D22" s="74"/>
      <c r="E22" s="74"/>
      <c r="F22" s="74"/>
      <c r="G22" s="74"/>
      <c r="H22" s="74"/>
      <c r="I22" s="74"/>
      <c r="J22" s="74"/>
      <c r="K22" s="74"/>
      <c r="L22" s="74"/>
      <c r="M22" s="69"/>
    </row>
    <row r="23" spans="2:13" ht="15" customHeight="1" x14ac:dyDescent="0.25">
      <c r="C23" s="129" t="s">
        <v>196</v>
      </c>
      <c r="D23" s="129"/>
      <c r="E23" s="129"/>
      <c r="F23" s="129"/>
      <c r="G23" s="129"/>
      <c r="H23" s="129"/>
      <c r="I23" s="129"/>
      <c r="J23" s="129"/>
      <c r="K23" s="129"/>
      <c r="L23" s="129"/>
      <c r="M23" s="129"/>
    </row>
    <row r="24" spans="2:13" x14ac:dyDescent="0.25">
      <c r="B24" s="66"/>
      <c r="C24" s="129"/>
      <c r="D24" s="129"/>
      <c r="E24" s="129"/>
      <c r="F24" s="129"/>
      <c r="G24" s="129"/>
      <c r="H24" s="129"/>
      <c r="I24" s="129"/>
      <c r="J24" s="129"/>
      <c r="K24" s="129"/>
      <c r="L24" s="129"/>
      <c r="M24" s="129"/>
    </row>
    <row r="25" spans="2:13" x14ac:dyDescent="0.25">
      <c r="B25" s="66"/>
      <c r="C25" s="129"/>
      <c r="D25" s="129"/>
      <c r="E25" s="129"/>
      <c r="F25" s="129"/>
      <c r="G25" s="129"/>
      <c r="H25" s="129"/>
      <c r="I25" s="129"/>
      <c r="J25" s="129"/>
      <c r="K25" s="129"/>
      <c r="L25" s="129"/>
      <c r="M25" s="129"/>
    </row>
    <row r="26" spans="2:13" x14ac:dyDescent="0.25">
      <c r="B26" s="74"/>
      <c r="C26" s="129"/>
      <c r="D26" s="129"/>
      <c r="E26" s="129"/>
      <c r="F26" s="129"/>
      <c r="G26" s="129"/>
      <c r="H26" s="129"/>
      <c r="I26" s="129"/>
      <c r="J26" s="129"/>
      <c r="K26" s="129"/>
      <c r="L26" s="129"/>
      <c r="M26" s="129"/>
    </row>
    <row r="27" spans="2:13" ht="15" customHeight="1" x14ac:dyDescent="0.25">
      <c r="C27" s="129"/>
      <c r="D27" s="129"/>
      <c r="E27" s="129"/>
      <c r="F27" s="129"/>
      <c r="G27" s="129"/>
      <c r="H27" s="129"/>
      <c r="I27" s="129"/>
      <c r="J27" s="129"/>
      <c r="K27" s="129"/>
      <c r="L27" s="129"/>
      <c r="M27" s="129"/>
    </row>
    <row r="28" spans="2:13" x14ac:dyDescent="0.25">
      <c r="B28" s="66"/>
      <c r="C28" s="68"/>
      <c r="D28" s="68"/>
      <c r="E28" s="68"/>
      <c r="F28" s="68"/>
      <c r="G28" s="68"/>
      <c r="H28" s="68"/>
      <c r="I28" s="68"/>
      <c r="J28" s="68"/>
      <c r="K28" s="68"/>
      <c r="L28" s="68"/>
      <c r="M28" s="68"/>
    </row>
    <row r="29" spans="2:13" x14ac:dyDescent="0.25">
      <c r="C29" s="81" t="s">
        <v>104</v>
      </c>
      <c r="D29" s="78"/>
      <c r="E29" s="78"/>
      <c r="F29" s="78"/>
      <c r="G29" s="78"/>
      <c r="H29" s="78"/>
      <c r="I29" s="78"/>
      <c r="J29" s="78"/>
      <c r="K29" s="78"/>
      <c r="L29" s="78"/>
      <c r="M29" s="78"/>
    </row>
    <row r="30" spans="2:13" x14ac:dyDescent="0.25">
      <c r="B30" s="80"/>
      <c r="C30" s="78"/>
      <c r="D30" s="78"/>
      <c r="E30" s="78"/>
      <c r="F30" s="78"/>
      <c r="G30" s="78"/>
      <c r="H30" s="78"/>
      <c r="I30" s="78"/>
      <c r="J30" s="78"/>
      <c r="K30" s="78"/>
      <c r="L30" s="78"/>
      <c r="M30" s="78"/>
    </row>
    <row r="31" spans="2:13" ht="15" customHeight="1" x14ac:dyDescent="0.25">
      <c r="C31" s="121" t="s">
        <v>105</v>
      </c>
      <c r="D31" s="121"/>
      <c r="E31" s="121"/>
      <c r="F31" s="121"/>
      <c r="G31" s="121"/>
      <c r="H31" s="121"/>
      <c r="I31" s="121"/>
      <c r="J31" s="121"/>
      <c r="K31" s="121"/>
      <c r="L31" s="121"/>
      <c r="M31" s="121"/>
    </row>
    <row r="32" spans="2:13" x14ac:dyDescent="0.25">
      <c r="B32" s="66"/>
      <c r="C32" s="121"/>
      <c r="D32" s="121"/>
      <c r="E32" s="121"/>
      <c r="F32" s="121"/>
      <c r="G32" s="121"/>
      <c r="H32" s="121"/>
      <c r="I32" s="121"/>
      <c r="J32" s="121"/>
      <c r="K32" s="121"/>
      <c r="L32" s="121"/>
      <c r="M32" s="121"/>
    </row>
    <row r="33" spans="2:13" x14ac:dyDescent="0.25">
      <c r="B33" s="65"/>
      <c r="C33" s="78"/>
      <c r="D33" s="78"/>
      <c r="E33" s="78"/>
      <c r="F33" s="78"/>
      <c r="G33" s="78"/>
      <c r="H33" s="78"/>
      <c r="I33" s="78"/>
      <c r="J33" s="78"/>
      <c r="K33" s="78"/>
      <c r="L33" s="78"/>
      <c r="M33" s="78"/>
    </row>
    <row r="34" spans="2:13" x14ac:dyDescent="0.25">
      <c r="B34" s="65"/>
      <c r="C34" s="121" t="s">
        <v>106</v>
      </c>
      <c r="D34" s="121"/>
      <c r="E34" s="121"/>
      <c r="F34" s="121"/>
      <c r="G34" s="121"/>
      <c r="H34" s="121"/>
      <c r="I34" s="121"/>
      <c r="J34" s="121"/>
      <c r="K34" s="121"/>
      <c r="L34" s="121"/>
      <c r="M34" s="121"/>
    </row>
    <row r="35" spans="2:13" x14ac:dyDescent="0.25">
      <c r="B35" s="65"/>
      <c r="C35" s="121"/>
      <c r="D35" s="121"/>
      <c r="E35" s="121"/>
      <c r="F35" s="121"/>
      <c r="G35" s="121"/>
      <c r="H35" s="121"/>
      <c r="I35" s="121"/>
      <c r="J35" s="121"/>
      <c r="K35" s="121"/>
      <c r="L35" s="121"/>
      <c r="M35" s="121"/>
    </row>
    <row r="36" spans="2:13" x14ac:dyDescent="0.25">
      <c r="B36" s="65"/>
      <c r="C36" s="78"/>
      <c r="D36" s="78"/>
      <c r="E36" s="78"/>
      <c r="F36" s="78"/>
      <c r="G36" s="78"/>
      <c r="H36" s="78"/>
      <c r="I36" s="78"/>
      <c r="J36" s="78"/>
      <c r="K36" s="78"/>
      <c r="L36" s="78"/>
      <c r="M36" s="78"/>
    </row>
    <row r="37" spans="2:13" x14ac:dyDescent="0.25">
      <c r="B37" s="65"/>
      <c r="C37" s="81" t="s">
        <v>107</v>
      </c>
      <c r="D37" s="78"/>
      <c r="E37" s="78"/>
      <c r="F37" s="78"/>
      <c r="G37" s="78"/>
      <c r="H37" s="78"/>
      <c r="I37" s="78"/>
      <c r="J37" s="78"/>
      <c r="K37" s="78"/>
      <c r="L37" s="78"/>
      <c r="M37" s="78"/>
    </row>
    <row r="38" spans="2:13" x14ac:dyDescent="0.25">
      <c r="B38" s="65"/>
      <c r="C38" s="78"/>
      <c r="D38" s="78"/>
      <c r="E38" s="78"/>
      <c r="F38" s="78"/>
      <c r="G38" s="78"/>
      <c r="H38" s="78"/>
      <c r="I38" s="78"/>
      <c r="J38" s="78"/>
      <c r="K38" s="78"/>
      <c r="L38" s="78"/>
      <c r="M38" s="78"/>
    </row>
    <row r="39" spans="2:13" x14ac:dyDescent="0.25">
      <c r="B39" s="65"/>
      <c r="C39" s="65" t="s">
        <v>108</v>
      </c>
      <c r="D39" s="78"/>
      <c r="E39" s="78"/>
      <c r="F39" s="78"/>
      <c r="G39" s="78"/>
      <c r="H39" s="78"/>
      <c r="I39" s="78"/>
      <c r="J39" s="78"/>
      <c r="K39" s="78"/>
      <c r="L39" s="78"/>
      <c r="M39" s="78"/>
    </row>
    <row r="40" spans="2:13" x14ac:dyDescent="0.25">
      <c r="B40" s="65"/>
      <c r="C40" s="65"/>
      <c r="D40" s="79" t="s">
        <v>109</v>
      </c>
      <c r="E40" s="78"/>
      <c r="F40" s="85" t="s">
        <v>111</v>
      </c>
      <c r="G40" s="78"/>
      <c r="H40" s="78"/>
      <c r="I40" s="78"/>
      <c r="J40" s="78"/>
      <c r="K40" s="78"/>
      <c r="L40" s="78"/>
      <c r="M40" s="78"/>
    </row>
    <row r="41" spans="2:13" x14ac:dyDescent="0.25">
      <c r="B41" s="65"/>
      <c r="C41" s="65"/>
      <c r="D41" s="79" t="s">
        <v>110</v>
      </c>
      <c r="E41" s="78"/>
      <c r="F41" s="78" t="s">
        <v>112</v>
      </c>
      <c r="G41" s="78"/>
      <c r="H41" s="78"/>
      <c r="I41" s="78"/>
      <c r="J41" s="78"/>
      <c r="K41" s="78"/>
      <c r="L41" s="78"/>
      <c r="M41" s="78"/>
    </row>
    <row r="42" spans="2:13" x14ac:dyDescent="0.25">
      <c r="B42" s="74"/>
      <c r="C42" s="74"/>
      <c r="D42" s="74"/>
      <c r="E42" s="74"/>
      <c r="F42" s="74"/>
      <c r="G42" s="74"/>
      <c r="H42" s="74"/>
      <c r="I42" s="74"/>
      <c r="J42" s="74"/>
      <c r="K42" s="74"/>
      <c r="L42" s="74"/>
      <c r="M42" s="69"/>
    </row>
    <row r="43" spans="2:13" x14ac:dyDescent="0.25">
      <c r="B43" s="74"/>
      <c r="C43" s="74"/>
      <c r="D43" s="74"/>
      <c r="E43" s="74"/>
      <c r="F43" s="74"/>
      <c r="G43" s="74"/>
      <c r="H43" s="74"/>
      <c r="I43" s="74"/>
      <c r="J43" s="74"/>
      <c r="K43" s="74"/>
      <c r="L43" s="74"/>
      <c r="M43" s="69"/>
    </row>
    <row r="44" spans="2:13" x14ac:dyDescent="0.25">
      <c r="B44" s="74"/>
      <c r="C44" s="74"/>
      <c r="D44" s="74"/>
      <c r="E44" s="74"/>
      <c r="F44" s="74"/>
      <c r="G44" s="74"/>
      <c r="H44" s="74"/>
      <c r="I44" s="74"/>
      <c r="J44" s="74"/>
      <c r="K44" s="74"/>
      <c r="L44" s="74"/>
      <c r="M44" s="69"/>
    </row>
    <row r="45" spans="2:13" x14ac:dyDescent="0.25">
      <c r="B45" s="74"/>
      <c r="C45" s="74"/>
      <c r="D45" s="74"/>
      <c r="E45" s="74"/>
      <c r="F45" s="74"/>
      <c r="G45" s="74"/>
      <c r="H45" s="74"/>
      <c r="I45" s="74"/>
      <c r="J45" s="74"/>
      <c r="K45" s="74"/>
      <c r="L45" s="74"/>
      <c r="M45" s="69"/>
    </row>
    <row r="46" spans="2:13" x14ac:dyDescent="0.25">
      <c r="B46" s="121" t="s">
        <v>119</v>
      </c>
      <c r="C46" s="121"/>
      <c r="D46" s="121"/>
      <c r="E46" s="121"/>
      <c r="F46" s="121"/>
      <c r="G46" s="121"/>
      <c r="H46" s="121"/>
      <c r="I46" s="121"/>
      <c r="J46" s="121"/>
      <c r="K46" s="121"/>
      <c r="L46" s="121"/>
      <c r="M46" s="121"/>
    </row>
    <row r="47" spans="2:13" x14ac:dyDescent="0.25">
      <c r="B47" s="121"/>
      <c r="C47" s="121"/>
      <c r="D47" s="121"/>
      <c r="E47" s="121"/>
      <c r="F47" s="121"/>
      <c r="G47" s="121"/>
      <c r="H47" s="121"/>
      <c r="I47" s="121"/>
      <c r="J47" s="121"/>
      <c r="K47" s="121"/>
      <c r="L47" s="121"/>
      <c r="M47" s="121"/>
    </row>
    <row r="48" spans="2:13" x14ac:dyDescent="0.25">
      <c r="B48" s="74"/>
      <c r="C48" s="74"/>
      <c r="D48" s="74"/>
      <c r="E48" s="74"/>
      <c r="F48" s="88"/>
      <c r="G48" s="74"/>
      <c r="H48" s="74"/>
      <c r="I48" s="74"/>
      <c r="J48" s="74"/>
      <c r="K48" s="74"/>
      <c r="L48" s="74"/>
      <c r="M48" s="69"/>
    </row>
    <row r="49" spans="1:13" ht="17.25" x14ac:dyDescent="0.3">
      <c r="A49" s="94"/>
      <c r="B49" s="126" t="s">
        <v>4</v>
      </c>
      <c r="C49" s="126"/>
      <c r="D49" s="126"/>
      <c r="E49" s="126"/>
      <c r="F49" s="126"/>
      <c r="G49" s="126"/>
      <c r="H49" s="126"/>
      <c r="I49" s="126"/>
      <c r="J49" s="126"/>
      <c r="K49" s="126"/>
      <c r="L49" s="126"/>
      <c r="M49" s="126"/>
    </row>
    <row r="50" spans="1:13" x14ac:dyDescent="0.25">
      <c r="B50" s="24"/>
      <c r="C50" s="28"/>
      <c r="D50" s="28"/>
      <c r="E50" s="28"/>
      <c r="F50" s="28"/>
      <c r="G50" s="28"/>
      <c r="H50" s="28"/>
      <c r="I50" s="28"/>
      <c r="J50" s="28"/>
      <c r="K50" s="28"/>
      <c r="L50" s="28"/>
    </row>
    <row r="51" spans="1:13" x14ac:dyDescent="0.25">
      <c r="C51" s="69" t="s">
        <v>97</v>
      </c>
      <c r="D51" s="28"/>
      <c r="E51" s="28"/>
      <c r="F51" s="28"/>
      <c r="G51" s="28"/>
      <c r="H51" s="28"/>
      <c r="I51" s="28"/>
      <c r="J51" s="28"/>
      <c r="K51" s="28"/>
      <c r="L51" s="28"/>
    </row>
    <row r="52" spans="1:13" x14ac:dyDescent="0.25">
      <c r="B52" s="28"/>
      <c r="C52" s="28"/>
      <c r="D52" s="28"/>
      <c r="E52" s="28"/>
      <c r="F52" s="28"/>
      <c r="G52" s="28"/>
      <c r="H52" s="28"/>
      <c r="I52" s="28"/>
      <c r="J52" s="28"/>
      <c r="K52" s="28"/>
      <c r="L52" s="28"/>
    </row>
    <row r="53" spans="1:13" ht="17.25" x14ac:dyDescent="0.3">
      <c r="A53" s="94"/>
      <c r="B53" s="126" t="s">
        <v>90</v>
      </c>
      <c r="C53" s="126"/>
      <c r="D53" s="126"/>
      <c r="E53" s="126"/>
      <c r="F53" s="126"/>
      <c r="G53" s="126"/>
      <c r="H53" s="126"/>
      <c r="I53" s="126"/>
      <c r="J53" s="126"/>
      <c r="K53" s="126"/>
      <c r="L53" s="126"/>
      <c r="M53" s="126"/>
    </row>
    <row r="55" spans="1:13" x14ac:dyDescent="0.25">
      <c r="C55" s="83" t="s">
        <v>96</v>
      </c>
    </row>
    <row r="56" spans="1:13" ht="15" customHeight="1" x14ac:dyDescent="0.25">
      <c r="C56" s="122" t="s">
        <v>125</v>
      </c>
      <c r="D56" s="122"/>
      <c r="E56" s="122"/>
      <c r="F56" s="122"/>
      <c r="G56" s="122"/>
      <c r="H56" s="122"/>
      <c r="I56" s="122"/>
      <c r="J56" s="122"/>
      <c r="K56" s="122"/>
      <c r="L56" s="122"/>
      <c r="M56" s="122"/>
    </row>
    <row r="57" spans="1:13" x14ac:dyDescent="0.25">
      <c r="B57" s="86"/>
      <c r="C57" s="122"/>
      <c r="D57" s="122"/>
      <c r="E57" s="122"/>
      <c r="F57" s="122"/>
      <c r="G57" s="122"/>
      <c r="H57" s="122"/>
      <c r="I57" s="122"/>
      <c r="J57" s="122"/>
      <c r="K57" s="122"/>
      <c r="L57" s="122"/>
      <c r="M57" s="122"/>
    </row>
    <row r="58" spans="1:13" x14ac:dyDescent="0.25">
      <c r="B58" s="86"/>
      <c r="C58" s="122"/>
      <c r="D58" s="122"/>
      <c r="E58" s="122"/>
      <c r="F58" s="122"/>
      <c r="G58" s="122"/>
      <c r="H58" s="122"/>
      <c r="I58" s="122"/>
      <c r="J58" s="122"/>
      <c r="K58" s="122"/>
      <c r="L58" s="122"/>
      <c r="M58" s="122"/>
    </row>
    <row r="59" spans="1:13" x14ac:dyDescent="0.25">
      <c r="B59" s="86"/>
      <c r="C59" s="122"/>
      <c r="D59" s="122"/>
      <c r="E59" s="122"/>
      <c r="F59" s="122"/>
      <c r="G59" s="122"/>
      <c r="H59" s="122"/>
      <c r="I59" s="122"/>
      <c r="J59" s="122"/>
      <c r="K59" s="122"/>
      <c r="L59" s="122"/>
      <c r="M59" s="122"/>
    </row>
    <row r="60" spans="1:13" x14ac:dyDescent="0.25">
      <c r="B60" s="86"/>
      <c r="C60" s="122"/>
      <c r="D60" s="122"/>
      <c r="E60" s="122"/>
      <c r="F60" s="122"/>
      <c r="G60" s="122"/>
      <c r="H60" s="122"/>
      <c r="I60" s="122"/>
      <c r="J60" s="122"/>
      <c r="K60" s="122"/>
      <c r="L60" s="122"/>
      <c r="M60" s="122"/>
    </row>
    <row r="61" spans="1:13" x14ac:dyDescent="0.25">
      <c r="B61" s="67"/>
      <c r="C61" s="67"/>
      <c r="D61" s="67"/>
      <c r="E61" s="67"/>
      <c r="F61" s="67"/>
      <c r="G61" s="67"/>
      <c r="H61" s="67"/>
      <c r="I61" s="67"/>
      <c r="J61" s="67"/>
      <c r="K61" s="67"/>
      <c r="L61" s="67"/>
      <c r="M61" s="67"/>
    </row>
    <row r="62" spans="1:13" x14ac:dyDescent="0.25">
      <c r="C62" s="84" t="s">
        <v>92</v>
      </c>
    </row>
    <row r="63" spans="1:13" ht="15" customHeight="1" x14ac:dyDescent="0.25">
      <c r="C63" s="123" t="s">
        <v>124</v>
      </c>
      <c r="D63" s="123"/>
      <c r="E63" s="123"/>
      <c r="F63" s="123"/>
      <c r="G63" s="123"/>
      <c r="H63" s="123"/>
      <c r="I63" s="123"/>
      <c r="J63" s="123"/>
      <c r="K63" s="123"/>
      <c r="L63" s="123"/>
      <c r="M63" s="123"/>
    </row>
    <row r="64" spans="1:13" x14ac:dyDescent="0.25">
      <c r="B64" s="66"/>
      <c r="C64" s="123"/>
      <c r="D64" s="123"/>
      <c r="E64" s="123"/>
      <c r="F64" s="123"/>
      <c r="G64" s="123"/>
      <c r="H64" s="123"/>
      <c r="I64" s="123"/>
      <c r="J64" s="123"/>
      <c r="K64" s="123"/>
      <c r="L64" s="123"/>
      <c r="M64" s="123"/>
    </row>
    <row r="65" spans="2:13" x14ac:dyDescent="0.25">
      <c r="B65" s="66"/>
      <c r="C65" s="123"/>
      <c r="D65" s="123"/>
      <c r="E65" s="123"/>
      <c r="F65" s="123"/>
      <c r="G65" s="123"/>
      <c r="H65" s="123"/>
      <c r="I65" s="123"/>
      <c r="J65" s="123"/>
      <c r="K65" s="123"/>
      <c r="L65" s="123"/>
      <c r="M65" s="123"/>
    </row>
    <row r="66" spans="2:13" x14ac:dyDescent="0.25">
      <c r="B66" s="66"/>
      <c r="C66" s="123"/>
      <c r="D66" s="123"/>
      <c r="E66" s="123"/>
      <c r="F66" s="123"/>
      <c r="G66" s="123"/>
      <c r="H66" s="123"/>
      <c r="I66" s="123"/>
      <c r="J66" s="123"/>
      <c r="K66" s="123"/>
      <c r="L66" s="123"/>
      <c r="M66" s="123"/>
    </row>
    <row r="67" spans="2:13" x14ac:dyDescent="0.25">
      <c r="B67" s="66"/>
      <c r="C67" s="66"/>
      <c r="D67" s="66"/>
      <c r="E67" s="66"/>
      <c r="F67" s="66"/>
      <c r="G67" s="66"/>
      <c r="H67" s="66"/>
      <c r="I67" s="66"/>
      <c r="J67" s="66"/>
      <c r="K67" s="66"/>
      <c r="L67" s="66"/>
      <c r="M67" s="66"/>
    </row>
    <row r="68" spans="2:13" x14ac:dyDescent="0.25">
      <c r="C68" s="84" t="s">
        <v>93</v>
      </c>
      <c r="D68" s="66"/>
      <c r="E68" s="66"/>
      <c r="F68" s="66"/>
      <c r="G68" s="66"/>
      <c r="H68" s="66"/>
      <c r="I68" s="66"/>
      <c r="J68" s="66"/>
      <c r="K68" s="66"/>
      <c r="L68" s="66"/>
      <c r="M68" s="66"/>
    </row>
    <row r="69" spans="2:13" ht="15" customHeight="1" x14ac:dyDescent="0.25">
      <c r="C69" s="124" t="s">
        <v>123</v>
      </c>
      <c r="D69" s="124"/>
      <c r="E69" s="124"/>
      <c r="F69" s="124"/>
      <c r="G69" s="124"/>
      <c r="H69" s="124"/>
      <c r="I69" s="124"/>
      <c r="J69" s="124"/>
      <c r="K69" s="124"/>
      <c r="L69" s="124"/>
      <c r="M69" s="124"/>
    </row>
    <row r="70" spans="2:13" x14ac:dyDescent="0.25">
      <c r="B70" s="70"/>
      <c r="C70" s="124"/>
      <c r="D70" s="124"/>
      <c r="E70" s="124"/>
      <c r="F70" s="124"/>
      <c r="G70" s="124"/>
      <c r="H70" s="124"/>
      <c r="I70" s="124"/>
      <c r="J70" s="124"/>
      <c r="K70" s="124"/>
      <c r="L70" s="124"/>
      <c r="M70" s="124"/>
    </row>
    <row r="71" spans="2:13" x14ac:dyDescent="0.25">
      <c r="B71" s="70"/>
      <c r="C71" s="124"/>
      <c r="D71" s="124"/>
      <c r="E71" s="124"/>
      <c r="F71" s="124"/>
      <c r="G71" s="124"/>
      <c r="H71" s="124"/>
      <c r="I71" s="124"/>
      <c r="J71" s="124"/>
      <c r="K71" s="124"/>
      <c r="L71" s="124"/>
      <c r="M71" s="124"/>
    </row>
    <row r="72" spans="2:13" x14ac:dyDescent="0.25">
      <c r="B72" s="70"/>
      <c r="C72" s="124"/>
      <c r="D72" s="124"/>
      <c r="E72" s="124"/>
      <c r="F72" s="124"/>
      <c r="G72" s="124"/>
      <c r="H72" s="124"/>
      <c r="I72" s="124"/>
      <c r="J72" s="124"/>
      <c r="K72" s="124"/>
      <c r="L72" s="124"/>
      <c r="M72" s="124"/>
    </row>
    <row r="73" spans="2:13" x14ac:dyDescent="0.25">
      <c r="B73" s="70"/>
      <c r="C73" s="124"/>
      <c r="D73" s="124"/>
      <c r="E73" s="124"/>
      <c r="F73" s="124"/>
      <c r="G73" s="124"/>
      <c r="H73" s="124"/>
      <c r="I73" s="124"/>
      <c r="J73" s="124"/>
      <c r="K73" s="124"/>
      <c r="L73" s="124"/>
      <c r="M73" s="124"/>
    </row>
    <row r="74" spans="2:13" x14ac:dyDescent="0.25">
      <c r="B74" s="70"/>
      <c r="C74" s="124"/>
      <c r="D74" s="124"/>
      <c r="E74" s="124"/>
      <c r="F74" s="124"/>
      <c r="G74" s="124"/>
      <c r="H74" s="124"/>
      <c r="I74" s="124"/>
      <c r="J74" s="124"/>
      <c r="K74" s="124"/>
      <c r="L74" s="124"/>
      <c r="M74" s="124"/>
    </row>
    <row r="75" spans="2:13" x14ac:dyDescent="0.25">
      <c r="B75" s="70"/>
      <c r="C75" s="112"/>
      <c r="D75" s="112"/>
      <c r="E75" s="112"/>
      <c r="F75" s="112"/>
      <c r="G75" s="112"/>
      <c r="H75" s="112"/>
      <c r="I75" s="112"/>
      <c r="J75" s="112"/>
      <c r="K75" s="112"/>
      <c r="L75" s="112"/>
      <c r="M75" s="112"/>
    </row>
    <row r="76" spans="2:13" ht="17.25" x14ac:dyDescent="0.3">
      <c r="B76" s="73" t="s">
        <v>91</v>
      </c>
    </row>
    <row r="77" spans="2:13" x14ac:dyDescent="0.25">
      <c r="B77" s="71"/>
      <c r="C77" s="71"/>
      <c r="D77" s="71"/>
      <c r="E77" s="71"/>
      <c r="F77" s="71"/>
      <c r="G77" s="71"/>
      <c r="H77" s="71"/>
      <c r="I77" s="71"/>
      <c r="J77" s="71"/>
      <c r="K77" s="71"/>
      <c r="L77" s="71"/>
      <c r="M77" s="71"/>
    </row>
    <row r="78" spans="2:13" x14ac:dyDescent="0.25">
      <c r="B78" s="71"/>
      <c r="C78" s="83" t="s">
        <v>114</v>
      </c>
      <c r="D78" s="71"/>
      <c r="E78" s="71"/>
      <c r="F78" s="71"/>
      <c r="G78" s="71"/>
      <c r="H78" s="71"/>
      <c r="I78" s="71"/>
      <c r="J78" s="71"/>
      <c r="K78" s="71"/>
      <c r="L78" s="71"/>
      <c r="M78" s="71"/>
    </row>
    <row r="79" spans="2:13" x14ac:dyDescent="0.25">
      <c r="B79" s="71"/>
      <c r="C79" s="123" t="s">
        <v>113</v>
      </c>
      <c r="D79" s="123"/>
      <c r="E79" s="123"/>
      <c r="F79" s="123"/>
      <c r="G79" s="123"/>
      <c r="H79" s="123"/>
      <c r="I79" s="123"/>
      <c r="J79" s="123"/>
      <c r="K79" s="123"/>
      <c r="L79" s="123"/>
      <c r="M79" s="123"/>
    </row>
    <row r="80" spans="2:13" x14ac:dyDescent="0.25">
      <c r="B80" s="71"/>
      <c r="C80" s="123"/>
      <c r="D80" s="123"/>
      <c r="E80" s="123"/>
      <c r="F80" s="123"/>
      <c r="G80" s="123"/>
      <c r="H80" s="123"/>
      <c r="I80" s="123"/>
      <c r="J80" s="123"/>
      <c r="K80" s="123"/>
      <c r="L80" s="123"/>
      <c r="M80" s="123"/>
    </row>
    <row r="81" spans="2:13" x14ac:dyDescent="0.25">
      <c r="B81" s="71"/>
      <c r="C81" s="123"/>
      <c r="D81" s="123"/>
      <c r="E81" s="123"/>
      <c r="F81" s="123"/>
      <c r="G81" s="123"/>
      <c r="H81" s="123"/>
      <c r="I81" s="123"/>
      <c r="J81" s="123"/>
      <c r="K81" s="123"/>
      <c r="L81" s="123"/>
      <c r="M81" s="123"/>
    </row>
    <row r="82" spans="2:13" x14ac:dyDescent="0.25">
      <c r="B82" s="71"/>
      <c r="C82" s="123"/>
      <c r="D82" s="123"/>
      <c r="E82" s="123"/>
      <c r="F82" s="123"/>
      <c r="G82" s="123"/>
      <c r="H82" s="123"/>
      <c r="I82" s="123"/>
      <c r="J82" s="123"/>
      <c r="K82" s="123"/>
      <c r="L82" s="123"/>
      <c r="M82" s="123"/>
    </row>
    <row r="83" spans="2:13" x14ac:dyDescent="0.25">
      <c r="B83" s="71"/>
      <c r="C83" s="123"/>
      <c r="D83" s="123"/>
      <c r="E83" s="123"/>
      <c r="F83" s="123"/>
      <c r="G83" s="123"/>
      <c r="H83" s="123"/>
      <c r="I83" s="123"/>
      <c r="J83" s="123"/>
      <c r="K83" s="123"/>
      <c r="L83" s="123"/>
      <c r="M83" s="123"/>
    </row>
    <row r="84" spans="2:13" x14ac:dyDescent="0.25">
      <c r="B84" s="71"/>
      <c r="C84" s="78"/>
      <c r="D84" s="78"/>
      <c r="E84" s="78"/>
      <c r="F84" s="78"/>
      <c r="G84" s="78"/>
      <c r="H84" s="78"/>
      <c r="I84" s="78"/>
      <c r="J84" s="78"/>
      <c r="K84" s="78"/>
      <c r="L84" s="78"/>
      <c r="M84" s="78"/>
    </row>
    <row r="85" spans="2:13" ht="15" customHeight="1" x14ac:dyDescent="0.25">
      <c r="B85" s="71"/>
      <c r="C85" s="123" t="s">
        <v>140</v>
      </c>
      <c r="D85" s="123"/>
      <c r="E85" s="123"/>
      <c r="F85" s="123"/>
      <c r="G85" s="123"/>
      <c r="H85" s="123"/>
      <c r="I85" s="123"/>
      <c r="J85" s="123"/>
      <c r="K85" s="123"/>
      <c r="L85" s="123"/>
      <c r="M85" s="123"/>
    </row>
    <row r="86" spans="2:13" x14ac:dyDescent="0.25">
      <c r="B86" s="71"/>
      <c r="C86" s="123"/>
      <c r="D86" s="123"/>
      <c r="E86" s="123"/>
      <c r="F86" s="123"/>
      <c r="G86" s="123"/>
      <c r="H86" s="123"/>
      <c r="I86" s="123"/>
      <c r="J86" s="123"/>
      <c r="K86" s="123"/>
      <c r="L86" s="123"/>
      <c r="M86" s="123"/>
    </row>
    <row r="87" spans="2:13" x14ac:dyDescent="0.25">
      <c r="B87" s="71"/>
      <c r="C87" s="123"/>
      <c r="D87" s="123"/>
      <c r="E87" s="123"/>
      <c r="F87" s="123"/>
      <c r="G87" s="123"/>
      <c r="H87" s="123"/>
      <c r="I87" s="123"/>
      <c r="J87" s="123"/>
      <c r="K87" s="123"/>
      <c r="L87" s="123"/>
      <c r="M87" s="123"/>
    </row>
    <row r="88" spans="2:13" ht="6.75" customHeight="1" x14ac:dyDescent="0.25">
      <c r="B88" s="71"/>
      <c r="C88" s="111"/>
      <c r="D88" s="111"/>
      <c r="E88" s="111"/>
      <c r="F88" s="111"/>
      <c r="G88" s="111"/>
      <c r="H88" s="111"/>
      <c r="I88" s="111"/>
      <c r="J88" s="111"/>
      <c r="K88" s="111"/>
      <c r="L88" s="111"/>
      <c r="M88" s="111"/>
    </row>
    <row r="89" spans="2:13" x14ac:dyDescent="0.25">
      <c r="C89" s="83" t="s">
        <v>95</v>
      </c>
    </row>
    <row r="90" spans="2:13" ht="15" customHeight="1" x14ac:dyDescent="0.25">
      <c r="C90" s="124" t="s">
        <v>139</v>
      </c>
      <c r="D90" s="124"/>
      <c r="E90" s="124"/>
      <c r="F90" s="124"/>
      <c r="G90" s="124"/>
      <c r="H90" s="124"/>
      <c r="I90" s="124"/>
      <c r="J90" s="124"/>
      <c r="K90" s="124"/>
      <c r="L90" s="124"/>
      <c r="M90" s="124"/>
    </row>
    <row r="91" spans="2:13" x14ac:dyDescent="0.25">
      <c r="B91" s="70"/>
      <c r="C91" s="124"/>
      <c r="D91" s="124"/>
      <c r="E91" s="124"/>
      <c r="F91" s="124"/>
      <c r="G91" s="124"/>
      <c r="H91" s="124"/>
      <c r="I91" s="124"/>
      <c r="J91" s="124"/>
      <c r="K91" s="124"/>
      <c r="L91" s="124"/>
      <c r="M91" s="124"/>
    </row>
    <row r="92" spans="2:13" x14ac:dyDescent="0.25">
      <c r="B92" s="70"/>
      <c r="C92" s="124"/>
      <c r="D92" s="124"/>
      <c r="E92" s="124"/>
      <c r="F92" s="124"/>
      <c r="G92" s="124"/>
      <c r="H92" s="124"/>
      <c r="I92" s="124"/>
      <c r="J92" s="124"/>
      <c r="K92" s="124"/>
      <c r="L92" s="124"/>
      <c r="M92" s="124"/>
    </row>
    <row r="93" spans="2:13" x14ac:dyDescent="0.25">
      <c r="B93" s="71"/>
      <c r="C93" s="66"/>
      <c r="D93" s="66"/>
      <c r="E93" s="66"/>
      <c r="F93" s="66"/>
      <c r="G93" s="66"/>
      <c r="H93" s="66"/>
      <c r="I93" s="66"/>
      <c r="J93" s="66"/>
      <c r="K93" s="66"/>
      <c r="L93" s="66"/>
      <c r="M93" s="66"/>
    </row>
    <row r="94" spans="2:13" x14ac:dyDescent="0.25">
      <c r="C94" s="84" t="s">
        <v>94</v>
      </c>
    </row>
    <row r="95" spans="2:13" ht="15.75" customHeight="1" x14ac:dyDescent="0.25">
      <c r="C95" s="125" t="s">
        <v>122</v>
      </c>
      <c r="D95" s="125"/>
      <c r="E95" s="125"/>
      <c r="F95" s="125"/>
      <c r="G95" s="125"/>
      <c r="H95" s="125"/>
      <c r="I95" s="125"/>
      <c r="J95" s="125"/>
      <c r="K95" s="125"/>
      <c r="L95" s="125"/>
      <c r="M95" s="125"/>
    </row>
    <row r="96" spans="2:13" x14ac:dyDescent="0.25">
      <c r="B96" s="87"/>
      <c r="C96" s="125"/>
      <c r="D96" s="125"/>
      <c r="E96" s="125"/>
      <c r="F96" s="125"/>
      <c r="G96" s="125"/>
      <c r="H96" s="125"/>
      <c r="I96" s="125"/>
      <c r="J96" s="125"/>
      <c r="K96" s="125"/>
      <c r="L96" s="125"/>
      <c r="M96" s="125"/>
    </row>
    <row r="97" spans="2:13" x14ac:dyDescent="0.25">
      <c r="B97" s="87"/>
      <c r="C97" s="125"/>
      <c r="D97" s="125"/>
      <c r="E97" s="125"/>
      <c r="F97" s="125"/>
      <c r="G97" s="125"/>
      <c r="H97" s="125"/>
      <c r="I97" s="125"/>
      <c r="J97" s="125"/>
      <c r="K97" s="125"/>
      <c r="L97" s="125"/>
      <c r="M97" s="125"/>
    </row>
    <row r="98" spans="2:13" x14ac:dyDescent="0.25">
      <c r="B98" s="87"/>
      <c r="C98" s="125"/>
      <c r="D98" s="125"/>
      <c r="E98" s="125"/>
      <c r="F98" s="125"/>
      <c r="G98" s="125"/>
      <c r="H98" s="125"/>
      <c r="I98" s="125"/>
      <c r="J98" s="125"/>
      <c r="K98" s="125"/>
      <c r="L98" s="125"/>
      <c r="M98" s="125"/>
    </row>
    <row r="99" spans="2:13" x14ac:dyDescent="0.25">
      <c r="B99" s="72"/>
      <c r="C99" s="72"/>
      <c r="D99" s="72"/>
      <c r="E99" s="72"/>
      <c r="F99" s="72"/>
      <c r="G99" s="72"/>
      <c r="H99" s="72"/>
      <c r="I99" s="72"/>
      <c r="J99" s="72"/>
      <c r="K99" s="72"/>
      <c r="L99" s="72"/>
      <c r="M99" s="72"/>
    </row>
    <row r="100" spans="2:13" x14ac:dyDescent="0.25">
      <c r="C100" s="24" t="s">
        <v>120</v>
      </c>
    </row>
    <row r="101" spans="2:13" x14ac:dyDescent="0.25">
      <c r="B101" s="65"/>
      <c r="C101" s="23" t="s">
        <v>121</v>
      </c>
    </row>
    <row r="102" spans="2:13" ht="15" customHeight="1" x14ac:dyDescent="0.25">
      <c r="B102" s="68"/>
      <c r="C102" s="121" t="s">
        <v>141</v>
      </c>
      <c r="D102" s="121"/>
      <c r="E102" s="121"/>
      <c r="F102" s="121"/>
      <c r="G102" s="121"/>
      <c r="H102" s="121"/>
      <c r="I102" s="121"/>
      <c r="J102" s="121"/>
      <c r="K102" s="121"/>
      <c r="L102" s="121"/>
      <c r="M102" s="121"/>
    </row>
    <row r="103" spans="2:13" x14ac:dyDescent="0.25">
      <c r="B103" s="68"/>
      <c r="C103" s="121"/>
      <c r="D103" s="121"/>
      <c r="E103" s="121"/>
      <c r="F103" s="121"/>
      <c r="G103" s="121"/>
      <c r="H103" s="121"/>
      <c r="I103" s="121"/>
      <c r="J103" s="121"/>
      <c r="K103" s="121"/>
      <c r="L103" s="121"/>
      <c r="M103" s="121"/>
    </row>
    <row r="104" spans="2:13" x14ac:dyDescent="0.25">
      <c r="B104" s="68"/>
      <c r="C104" s="68"/>
      <c r="D104" s="68"/>
      <c r="E104" s="68"/>
      <c r="F104" s="68"/>
      <c r="G104" s="68"/>
      <c r="H104" s="68"/>
      <c r="I104" s="68"/>
      <c r="J104" s="68"/>
      <c r="K104" s="68"/>
      <c r="L104" s="68"/>
      <c r="M104" s="68"/>
    </row>
    <row r="105" spans="2:13" x14ac:dyDescent="0.25">
      <c r="B105" s="68"/>
      <c r="C105" s="68"/>
      <c r="D105" s="68"/>
      <c r="E105" s="68"/>
      <c r="F105" s="68"/>
      <c r="G105" s="68"/>
      <c r="H105" s="68"/>
      <c r="I105" s="68"/>
      <c r="J105" s="68"/>
      <c r="K105" s="68"/>
      <c r="L105" s="68"/>
      <c r="M105" s="68"/>
    </row>
  </sheetData>
  <sheetProtection algorithmName="SHA-512" hashValue="wH+M21dm86LIvKzswG7RNOMTEh2erj9Xwvau6aooisM6X3Dzs+NTRkmLpAo6mnTlVyi05ZIQMT55Khh9QKiMRA==" saltValue="KMJ5mSvOlDmyEGEG5WAzJA==" spinCount="100000" sheet="1" objects="1" scenarios="1" selectLockedCells="1"/>
  <mergeCells count="23">
    <mergeCell ref="B2:M2"/>
    <mergeCell ref="B4:M4"/>
    <mergeCell ref="B5:M5"/>
    <mergeCell ref="B6:M6"/>
    <mergeCell ref="B8:C8"/>
    <mergeCell ref="B49:M49"/>
    <mergeCell ref="B53:M53"/>
    <mergeCell ref="B13:M13"/>
    <mergeCell ref="C31:M32"/>
    <mergeCell ref="B10:E10"/>
    <mergeCell ref="B11:C11"/>
    <mergeCell ref="C34:M35"/>
    <mergeCell ref="B46:M47"/>
    <mergeCell ref="C18:M20"/>
    <mergeCell ref="C23:M27"/>
    <mergeCell ref="C102:M103"/>
    <mergeCell ref="C56:M60"/>
    <mergeCell ref="C63:M66"/>
    <mergeCell ref="C90:M92"/>
    <mergeCell ref="C95:M98"/>
    <mergeCell ref="C69:M74"/>
    <mergeCell ref="C85:M87"/>
    <mergeCell ref="C79:M83"/>
  </mergeCells>
  <hyperlinks>
    <hyperlink ref="B10" location="'Loss Example'!A28" display="Risk Reduction Strategies"/>
    <hyperlink ref="B8:C8" location="Home!A1" display="Home Page"/>
    <hyperlink ref="B9" location="'Loss Example'!B13" display="Tips"/>
    <hyperlink ref="B11:C11" location="'Loss Example'!B50" display="Loss Examples"/>
    <hyperlink ref="B10:E10" location="'Loss Example'!B46" display="Risk Reduction Strategies"/>
    <hyperlink ref="F40" r:id="rId1"/>
  </hyperlinks>
  <pageMargins left="0.25" right="0.25" top="0.75" bottom="0.75" header="0.3" footer="0.3"/>
  <pageSetup orientation="portrait" r:id="rId2"/>
  <headerFooter>
    <oddHeader xml:space="preserve">&amp;C
</oddHeader>
    <oddFooter>&amp;C&amp;D&amp;R&amp;P of &amp;N</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6"/>
  <sheetViews>
    <sheetView showGridLines="0" showRowColHeaders="0" zoomScaleNormal="100" workbookViewId="0">
      <selection activeCell="AD12" sqref="AD12"/>
    </sheetView>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19" spans="3:26" ht="15" customHeight="1" x14ac:dyDescent="0.25">
      <c r="C19" s="134" t="str">
        <f>IF('CGL Umbrella (RS)'!B27=TRUE,"Completed","")</f>
        <v/>
      </c>
      <c r="D19" s="134"/>
      <c r="E19" s="134"/>
      <c r="F19" s="134"/>
      <c r="H19" s="134" t="str">
        <f>IF('Automobile (RS)'!B27=TRUE,"Completed",IF('Automobile (RS)'!B29=TRUE,"Completed",IF('Automobile (RS)'!B31=TRUE,"Completed","")))</f>
        <v/>
      </c>
      <c r="I19" s="134"/>
      <c r="J19" s="134"/>
      <c r="K19" s="134"/>
      <c r="M19" s="134" t="str">
        <f>IF('Pollution (RS)'!Q36=10000000,"Completed",IF('Pollution (RS)'!Q36=2000000,"Completed",IF('Pollution (RS)'!Q36=5000000,"Completed",IF('Pollution (RS)'!Q36=1000000,"Completed",""))))</f>
        <v/>
      </c>
      <c r="N19" s="134"/>
      <c r="O19" s="134"/>
      <c r="P19" s="134"/>
      <c r="R19" s="134" t="str">
        <f>IF('Professional (RS)'!B29=TRUE,"Completed",IF('Professional (RS)'!B31=TRUE,"Completed",IF('Professional (RS)'!B36=TRUE,"Completed","")))</f>
        <v/>
      </c>
      <c r="S19" s="134"/>
      <c r="T19" s="134"/>
      <c r="U19" s="134"/>
      <c r="W19" s="134" t="str">
        <f>IF('Additional Coverages (RS)'!K76=TRUE,"Completed","")</f>
        <v/>
      </c>
      <c r="X19" s="134"/>
      <c r="Y19" s="134"/>
      <c r="Z19" s="134"/>
    </row>
    <row r="20" spans="3:26" ht="15" customHeight="1" x14ac:dyDescent="0.25">
      <c r="C20" s="134"/>
      <c r="D20" s="134"/>
      <c r="E20" s="134"/>
      <c r="F20" s="134"/>
      <c r="H20" s="134"/>
      <c r="I20" s="134"/>
      <c r="J20" s="134"/>
      <c r="K20" s="134"/>
      <c r="M20" s="134"/>
      <c r="N20" s="134"/>
      <c r="O20" s="134"/>
      <c r="P20" s="134"/>
      <c r="R20" s="134"/>
      <c r="S20" s="134"/>
      <c r="T20" s="134"/>
      <c r="U20" s="134"/>
      <c r="W20" s="134"/>
      <c r="X20" s="134"/>
      <c r="Y20" s="134"/>
      <c r="Z20" s="134"/>
    </row>
    <row r="21" spans="3:26" ht="15" customHeight="1" x14ac:dyDescent="0.25">
      <c r="C21" s="138" t="s">
        <v>41</v>
      </c>
      <c r="D21" s="138"/>
      <c r="E21" s="138"/>
      <c r="F21" s="138"/>
      <c r="H21" s="115" t="s">
        <v>2</v>
      </c>
      <c r="I21" s="115"/>
      <c r="J21" s="115"/>
      <c r="K21" s="115"/>
      <c r="M21" s="115" t="s">
        <v>55</v>
      </c>
      <c r="N21" s="115"/>
      <c r="O21" s="115"/>
      <c r="P21" s="115"/>
      <c r="R21" s="115" t="s">
        <v>47</v>
      </c>
      <c r="S21" s="115"/>
      <c r="T21" s="115"/>
      <c r="U21" s="115"/>
      <c r="W21" s="115" t="s">
        <v>143</v>
      </c>
      <c r="X21" s="115"/>
      <c r="Y21" s="115"/>
      <c r="Z21" s="115"/>
    </row>
    <row r="22" spans="3:26" ht="15" customHeight="1" x14ac:dyDescent="0.25">
      <c r="C22" s="138"/>
      <c r="D22" s="138"/>
      <c r="E22" s="138"/>
      <c r="F22" s="138"/>
      <c r="H22" s="115"/>
      <c r="I22" s="115"/>
      <c r="J22" s="115"/>
      <c r="K22" s="115"/>
      <c r="M22" s="115"/>
      <c r="N22" s="115"/>
      <c r="O22" s="115"/>
      <c r="P22" s="115"/>
      <c r="R22" s="115"/>
      <c r="S22" s="115"/>
      <c r="T22" s="115"/>
      <c r="U22" s="115"/>
      <c r="W22" s="115"/>
      <c r="X22" s="115"/>
      <c r="Y22" s="115"/>
      <c r="Z22" s="115"/>
    </row>
    <row r="23" spans="3:26" ht="15" customHeight="1" x14ac:dyDescent="0.25">
      <c r="C23" s="138"/>
      <c r="D23" s="138"/>
      <c r="E23" s="138"/>
      <c r="F23" s="138"/>
      <c r="H23" s="115"/>
      <c r="I23" s="115"/>
      <c r="J23" s="115"/>
      <c r="K23" s="115"/>
      <c r="M23" s="115"/>
      <c r="N23" s="115"/>
      <c r="O23" s="115"/>
      <c r="P23" s="115"/>
      <c r="R23" s="115"/>
      <c r="S23" s="115"/>
      <c r="T23" s="115"/>
      <c r="U23" s="115"/>
      <c r="W23" s="115"/>
      <c r="X23" s="115"/>
      <c r="Y23" s="115"/>
      <c r="Z23" s="115"/>
    </row>
    <row r="24" spans="3:26" ht="15" customHeight="1" x14ac:dyDescent="0.25">
      <c r="C24" s="116" t="s">
        <v>202</v>
      </c>
      <c r="D24" s="117"/>
      <c r="E24" s="117"/>
      <c r="F24" s="117"/>
      <c r="H24" s="116" t="s">
        <v>203</v>
      </c>
      <c r="I24" s="117"/>
      <c r="J24" s="117"/>
      <c r="K24" s="117"/>
      <c r="M24" s="136" t="s">
        <v>204</v>
      </c>
      <c r="N24" s="137"/>
      <c r="O24" s="137"/>
      <c r="P24" s="137"/>
      <c r="R24" s="116" t="s">
        <v>205</v>
      </c>
      <c r="S24" s="117"/>
      <c r="T24" s="117"/>
      <c r="U24" s="117"/>
      <c r="W24" s="116" t="s">
        <v>206</v>
      </c>
      <c r="X24" s="117"/>
      <c r="Y24" s="117"/>
      <c r="Z24" s="117"/>
    </row>
    <row r="25" spans="3:26" x14ac:dyDescent="0.25">
      <c r="C25" s="117"/>
      <c r="D25" s="117"/>
      <c r="E25" s="117"/>
      <c r="F25" s="117"/>
      <c r="H25" s="117"/>
      <c r="I25" s="117"/>
      <c r="J25" s="117"/>
      <c r="K25" s="117"/>
      <c r="M25" s="137"/>
      <c r="N25" s="137"/>
      <c r="O25" s="137"/>
      <c r="P25" s="137"/>
      <c r="R25" s="117"/>
      <c r="S25" s="117"/>
      <c r="T25" s="117"/>
      <c r="U25" s="117"/>
      <c r="W25" s="117"/>
      <c r="X25" s="117"/>
      <c r="Y25" s="117"/>
      <c r="Z25" s="117"/>
    </row>
    <row r="26" spans="3:26" x14ac:dyDescent="0.25">
      <c r="C26" s="117"/>
      <c r="D26" s="117"/>
      <c r="E26" s="117"/>
      <c r="F26" s="117"/>
      <c r="H26" s="117"/>
      <c r="I26" s="117"/>
      <c r="J26" s="117"/>
      <c r="K26" s="117"/>
      <c r="M26" s="137"/>
      <c r="N26" s="137"/>
      <c r="O26" s="137"/>
      <c r="P26" s="137"/>
      <c r="R26" s="117"/>
      <c r="S26" s="117"/>
      <c r="T26" s="117"/>
      <c r="U26" s="117"/>
      <c r="W26" s="117"/>
      <c r="X26" s="117"/>
      <c r="Y26" s="117"/>
      <c r="Z26" s="117"/>
    </row>
    <row r="27" spans="3:26" x14ac:dyDescent="0.25">
      <c r="C27" s="117"/>
      <c r="D27" s="117"/>
      <c r="E27" s="117"/>
      <c r="F27" s="117"/>
      <c r="H27" s="117"/>
      <c r="I27" s="117"/>
      <c r="J27" s="117"/>
      <c r="K27" s="117"/>
      <c r="M27" s="137"/>
      <c r="N27" s="137"/>
      <c r="O27" s="137"/>
      <c r="P27" s="137"/>
      <c r="R27" s="117"/>
      <c r="S27" s="117"/>
      <c r="T27" s="117"/>
      <c r="U27" s="117"/>
      <c r="W27" s="117"/>
      <c r="X27" s="117"/>
      <c r="Y27" s="117"/>
      <c r="Z27" s="117"/>
    </row>
    <row r="28" spans="3:26" x14ac:dyDescent="0.25">
      <c r="C28" s="117"/>
      <c r="D28" s="117"/>
      <c r="E28" s="117"/>
      <c r="F28" s="117"/>
      <c r="H28" s="117"/>
      <c r="I28" s="117"/>
      <c r="J28" s="117"/>
      <c r="K28" s="117"/>
      <c r="M28" s="137"/>
      <c r="N28" s="137"/>
      <c r="O28" s="137"/>
      <c r="P28" s="137"/>
      <c r="R28" s="117"/>
      <c r="S28" s="117"/>
      <c r="T28" s="117"/>
      <c r="U28" s="117"/>
      <c r="W28" s="117"/>
      <c r="X28" s="117"/>
      <c r="Y28" s="117"/>
      <c r="Z28" s="117"/>
    </row>
    <row r="29" spans="3:26" x14ac:dyDescent="0.25">
      <c r="C29" s="117"/>
      <c r="D29" s="117"/>
      <c r="E29" s="117"/>
      <c r="F29" s="117"/>
      <c r="H29" s="117"/>
      <c r="I29" s="117"/>
      <c r="J29" s="117"/>
      <c r="K29" s="117"/>
      <c r="M29" s="137"/>
      <c r="N29" s="137"/>
      <c r="O29" s="137"/>
      <c r="P29" s="137"/>
      <c r="R29" s="117"/>
      <c r="S29" s="117"/>
      <c r="T29" s="117"/>
      <c r="U29" s="117"/>
      <c r="W29" s="117"/>
      <c r="X29" s="117"/>
      <c r="Y29" s="117"/>
      <c r="Z29" s="117"/>
    </row>
    <row r="30" spans="3:26" x14ac:dyDescent="0.25">
      <c r="C30" s="117"/>
      <c r="D30" s="117"/>
      <c r="E30" s="117"/>
      <c r="F30" s="117"/>
      <c r="H30" s="117"/>
      <c r="I30" s="117"/>
      <c r="J30" s="117"/>
      <c r="K30" s="117"/>
      <c r="M30" s="137"/>
      <c r="N30" s="137"/>
      <c r="O30" s="137"/>
      <c r="P30" s="137"/>
      <c r="R30" s="117"/>
      <c r="S30" s="117"/>
      <c r="T30" s="117"/>
      <c r="U30" s="117"/>
      <c r="W30" s="117"/>
      <c r="X30" s="117"/>
      <c r="Y30" s="117"/>
      <c r="Z30" s="117"/>
    </row>
    <row r="31" spans="3:26" x14ac:dyDescent="0.25">
      <c r="C31" s="117"/>
      <c r="D31" s="117"/>
      <c r="E31" s="117"/>
      <c r="F31" s="117"/>
      <c r="H31" s="117"/>
      <c r="I31" s="117"/>
      <c r="J31" s="117"/>
      <c r="K31" s="117"/>
      <c r="M31" s="137"/>
      <c r="N31" s="137"/>
      <c r="O31" s="137"/>
      <c r="P31" s="137"/>
      <c r="R31" s="117"/>
      <c r="S31" s="117"/>
      <c r="T31" s="117"/>
      <c r="U31" s="117"/>
      <c r="W31" s="117"/>
      <c r="X31" s="117"/>
      <c r="Y31" s="117"/>
      <c r="Z31" s="117"/>
    </row>
    <row r="32" spans="3:26" x14ac:dyDescent="0.25">
      <c r="C32" s="117"/>
      <c r="D32" s="117"/>
      <c r="E32" s="117"/>
      <c r="F32" s="117"/>
      <c r="H32" s="117"/>
      <c r="I32" s="117"/>
      <c r="J32" s="117"/>
      <c r="K32" s="117"/>
      <c r="M32" s="137"/>
      <c r="N32" s="137"/>
      <c r="O32" s="137"/>
      <c r="P32" s="137"/>
      <c r="R32" s="117"/>
      <c r="S32" s="117"/>
      <c r="T32" s="117"/>
      <c r="U32" s="117"/>
      <c r="W32" s="117"/>
      <c r="X32" s="117"/>
      <c r="Y32" s="117"/>
      <c r="Z32" s="117"/>
    </row>
    <row r="33" spans="3:26" x14ac:dyDescent="0.25">
      <c r="C33" s="117"/>
      <c r="D33" s="117"/>
      <c r="E33" s="117"/>
      <c r="F33" s="117"/>
      <c r="H33" s="117"/>
      <c r="I33" s="117"/>
      <c r="J33" s="117"/>
      <c r="K33" s="117"/>
      <c r="M33" s="137"/>
      <c r="N33" s="137"/>
      <c r="O33" s="137"/>
      <c r="P33" s="137"/>
      <c r="R33" s="117"/>
      <c r="S33" s="117"/>
      <c r="T33" s="117"/>
      <c r="U33" s="117"/>
      <c r="W33" s="117"/>
      <c r="X33" s="117"/>
      <c r="Y33" s="117"/>
      <c r="Z33" s="117"/>
    </row>
    <row r="34" spans="3:26" x14ac:dyDescent="0.25">
      <c r="C34" s="117"/>
      <c r="D34" s="117"/>
      <c r="E34" s="117"/>
      <c r="F34" s="117"/>
      <c r="H34" s="117"/>
      <c r="I34" s="117"/>
      <c r="J34" s="117"/>
      <c r="K34" s="117"/>
      <c r="M34" s="137"/>
      <c r="N34" s="137"/>
      <c r="O34" s="137"/>
      <c r="P34" s="137"/>
      <c r="R34" s="117"/>
      <c r="S34" s="117"/>
      <c r="T34" s="117"/>
      <c r="U34" s="117"/>
      <c r="W34" s="117"/>
      <c r="X34" s="117"/>
      <c r="Y34" s="117"/>
      <c r="Z34" s="117"/>
    </row>
    <row r="35" spans="3:26" x14ac:dyDescent="0.25">
      <c r="C35" s="117"/>
      <c r="D35" s="117"/>
      <c r="E35" s="117"/>
      <c r="F35" s="117"/>
      <c r="H35" s="117"/>
      <c r="I35" s="117"/>
      <c r="J35" s="117"/>
      <c r="K35" s="117"/>
      <c r="M35" s="137"/>
      <c r="N35" s="137"/>
      <c r="O35" s="137"/>
      <c r="P35" s="137"/>
      <c r="R35" s="117"/>
      <c r="S35" s="117"/>
      <c r="T35" s="117"/>
      <c r="U35" s="117"/>
      <c r="W35" s="117"/>
      <c r="X35" s="117"/>
      <c r="Y35" s="117"/>
      <c r="Z35" s="117"/>
    </row>
    <row r="36" spans="3:26" x14ac:dyDescent="0.25">
      <c r="C36" s="117"/>
      <c r="D36" s="117"/>
      <c r="E36" s="117"/>
      <c r="F36" s="117"/>
      <c r="H36" s="117"/>
      <c r="I36" s="117"/>
      <c r="J36" s="117"/>
      <c r="K36" s="117"/>
      <c r="M36" s="137"/>
      <c r="N36" s="137"/>
      <c r="O36" s="137"/>
      <c r="P36" s="137"/>
      <c r="R36" s="117"/>
      <c r="S36" s="117"/>
      <c r="T36" s="117"/>
      <c r="U36" s="117"/>
      <c r="W36" s="117"/>
      <c r="X36" s="117"/>
      <c r="Y36" s="117"/>
      <c r="Z36" s="117"/>
    </row>
    <row r="37" spans="3:26" x14ac:dyDescent="0.25">
      <c r="C37" s="117"/>
      <c r="D37" s="117"/>
      <c r="E37" s="117"/>
      <c r="F37" s="117"/>
      <c r="H37" s="117"/>
      <c r="I37" s="117"/>
      <c r="J37" s="117"/>
      <c r="K37" s="117"/>
      <c r="M37" s="137"/>
      <c r="N37" s="137"/>
      <c r="O37" s="137"/>
      <c r="P37" s="137"/>
      <c r="R37" s="117"/>
      <c r="S37" s="117"/>
      <c r="T37" s="117"/>
      <c r="U37" s="117"/>
      <c r="W37" s="117"/>
      <c r="X37" s="117"/>
      <c r="Y37" s="117"/>
      <c r="Z37" s="117"/>
    </row>
    <row r="38" spans="3:26" x14ac:dyDescent="0.25">
      <c r="C38" s="117"/>
      <c r="D38" s="117"/>
      <c r="E38" s="117"/>
      <c r="F38" s="117"/>
      <c r="H38" s="117"/>
      <c r="I38" s="117"/>
      <c r="J38" s="117"/>
      <c r="K38" s="117"/>
      <c r="M38" s="137"/>
      <c r="N38" s="137"/>
      <c r="O38" s="137"/>
      <c r="P38" s="137"/>
      <c r="R38" s="117"/>
      <c r="S38" s="117"/>
      <c r="T38" s="117"/>
      <c r="U38" s="117"/>
      <c r="W38" s="117"/>
      <c r="X38" s="117"/>
      <c r="Y38" s="117"/>
      <c r="Z38" s="117"/>
    </row>
    <row r="39" spans="3:26" x14ac:dyDescent="0.25">
      <c r="C39" s="117"/>
      <c r="D39" s="117"/>
      <c r="E39" s="117"/>
      <c r="F39" s="117"/>
      <c r="H39" s="117"/>
      <c r="I39" s="117"/>
      <c r="J39" s="117"/>
      <c r="K39" s="117"/>
      <c r="M39" s="137"/>
      <c r="N39" s="137"/>
      <c r="O39" s="137"/>
      <c r="P39" s="137"/>
      <c r="R39" s="117"/>
      <c r="S39" s="117"/>
      <c r="T39" s="117"/>
      <c r="U39" s="117"/>
      <c r="W39" s="117"/>
      <c r="X39" s="117"/>
      <c r="Y39" s="117"/>
      <c r="Z39" s="117"/>
    </row>
    <row r="40" spans="3:26" x14ac:dyDescent="0.25">
      <c r="C40" s="117"/>
      <c r="D40" s="117"/>
      <c r="E40" s="117"/>
      <c r="F40" s="117"/>
      <c r="H40" s="117"/>
      <c r="I40" s="117"/>
      <c r="J40" s="117"/>
      <c r="K40" s="117"/>
      <c r="M40" s="137"/>
      <c r="N40" s="137"/>
      <c r="O40" s="137"/>
      <c r="P40" s="137"/>
      <c r="R40" s="117"/>
      <c r="S40" s="117"/>
      <c r="T40" s="117"/>
      <c r="U40" s="117"/>
      <c r="W40" s="117"/>
      <c r="X40" s="117"/>
      <c r="Y40" s="117"/>
      <c r="Z40" s="117"/>
    </row>
    <row r="41" spans="3:26" x14ac:dyDescent="0.25">
      <c r="C41" s="117"/>
      <c r="D41" s="117"/>
      <c r="E41" s="117"/>
      <c r="F41" s="117"/>
      <c r="H41" s="117"/>
      <c r="I41" s="117"/>
      <c r="J41" s="117"/>
      <c r="K41" s="117"/>
      <c r="M41" s="137"/>
      <c r="N41" s="137"/>
      <c r="O41" s="137"/>
      <c r="P41" s="137"/>
      <c r="R41" s="117"/>
      <c r="S41" s="117"/>
      <c r="T41" s="117"/>
      <c r="U41" s="117"/>
      <c r="W41" s="117"/>
      <c r="X41" s="117"/>
      <c r="Y41" s="117"/>
      <c r="Z41" s="117"/>
    </row>
    <row r="42" spans="3:26" x14ac:dyDescent="0.25">
      <c r="C42" s="117"/>
      <c r="D42" s="117"/>
      <c r="E42" s="117"/>
      <c r="F42" s="117"/>
      <c r="H42" s="117"/>
      <c r="I42" s="117"/>
      <c r="J42" s="117"/>
      <c r="K42" s="117"/>
      <c r="M42" s="137"/>
      <c r="N42" s="137"/>
      <c r="O42" s="137"/>
      <c r="P42" s="137"/>
      <c r="R42" s="117"/>
      <c r="S42" s="117"/>
      <c r="T42" s="117"/>
      <c r="U42" s="117"/>
      <c r="W42" s="117"/>
      <c r="X42" s="117"/>
      <c r="Y42" s="117"/>
      <c r="Z42" s="117"/>
    </row>
    <row r="43" spans="3:26" x14ac:dyDescent="0.25">
      <c r="C43" s="117"/>
      <c r="D43" s="117"/>
      <c r="E43" s="117"/>
      <c r="F43" s="117"/>
      <c r="H43" s="117"/>
      <c r="I43" s="117"/>
      <c r="J43" s="117"/>
      <c r="K43" s="117"/>
      <c r="M43" s="137"/>
      <c r="N43" s="137"/>
      <c r="O43" s="137"/>
      <c r="P43" s="137"/>
      <c r="R43" s="117"/>
      <c r="S43" s="117"/>
      <c r="T43" s="117"/>
      <c r="U43" s="117"/>
      <c r="W43" s="117"/>
      <c r="X43" s="117"/>
      <c r="Y43" s="117"/>
      <c r="Z43" s="117"/>
    </row>
    <row r="44" spans="3:26" ht="15" customHeight="1" x14ac:dyDescent="0.25">
      <c r="C44" s="135" t="s">
        <v>42</v>
      </c>
      <c r="D44" s="135"/>
      <c r="E44" s="135"/>
      <c r="F44" s="135"/>
      <c r="H44" s="135" t="s">
        <v>42</v>
      </c>
      <c r="I44" s="135"/>
      <c r="J44" s="135"/>
      <c r="K44" s="135"/>
      <c r="M44" s="135" t="s">
        <v>42</v>
      </c>
      <c r="N44" s="135"/>
      <c r="O44" s="135"/>
      <c r="P44" s="135"/>
      <c r="R44" s="135" t="s">
        <v>42</v>
      </c>
      <c r="S44" s="135"/>
      <c r="T44" s="135"/>
      <c r="U44" s="135"/>
      <c r="W44" s="135" t="s">
        <v>42</v>
      </c>
      <c r="X44" s="135"/>
      <c r="Y44" s="135"/>
      <c r="Z44" s="135"/>
    </row>
    <row r="45" spans="3:26" ht="17.25" customHeight="1" x14ac:dyDescent="0.25">
      <c r="C45" s="135"/>
      <c r="D45" s="135"/>
      <c r="E45" s="135"/>
      <c r="F45" s="135"/>
      <c r="H45" s="135"/>
      <c r="I45" s="135"/>
      <c r="J45" s="135"/>
      <c r="K45" s="135"/>
      <c r="M45" s="135"/>
      <c r="N45" s="135"/>
      <c r="O45" s="135"/>
      <c r="P45" s="135"/>
      <c r="R45" s="135"/>
      <c r="S45" s="135"/>
      <c r="T45" s="135"/>
      <c r="U45" s="135"/>
      <c r="W45" s="135"/>
      <c r="X45" s="135"/>
      <c r="Y45" s="135"/>
      <c r="Z45" s="135"/>
    </row>
    <row r="46" spans="3:26" ht="15" customHeight="1" x14ac:dyDescent="0.25">
      <c r="C46" s="2"/>
      <c r="D46" s="2"/>
      <c r="E46" s="2"/>
      <c r="F46" s="2"/>
      <c r="H46" s="2"/>
      <c r="I46" s="2"/>
      <c r="J46" s="2"/>
      <c r="K46" s="2"/>
      <c r="M46" s="2"/>
      <c r="N46" s="2"/>
      <c r="O46" s="2"/>
      <c r="P46" s="2"/>
      <c r="R46" s="2"/>
      <c r="S46" s="2"/>
      <c r="T46" s="2"/>
      <c r="U46" s="2"/>
      <c r="W46" s="2"/>
      <c r="X46" s="2"/>
      <c r="Y46" s="2"/>
      <c r="Z46" s="2"/>
    </row>
  </sheetData>
  <sheetProtection algorithmName="SHA-512" hashValue="8gRhwnh3a9BaVkjj2WYDkzAgOxzUIcPfZgJd/piwhJzwPkmKDJu4QaMMHD+I8hFUfo/zpgWboBa03gr4iWfPNw==" saltValue="Hzvfxa0LLAVPN83caXdz5g==" spinCount="100000" sheet="1" objects="1" scenarios="1" selectLockedCells="1" selectUnlockedCells="1"/>
  <mergeCells count="24">
    <mergeCell ref="M44:P45"/>
    <mergeCell ref="M24:P43"/>
    <mergeCell ref="C21:F23"/>
    <mergeCell ref="H21:K23"/>
    <mergeCell ref="W19:Z20"/>
    <mergeCell ref="W21:Z23"/>
    <mergeCell ref="W44:Z45"/>
    <mergeCell ref="R21:U23"/>
    <mergeCell ref="C44:F45"/>
    <mergeCell ref="H44:K45"/>
    <mergeCell ref="R44:U45"/>
    <mergeCell ref="M21:P23"/>
    <mergeCell ref="C24:F43"/>
    <mergeCell ref="H24:K43"/>
    <mergeCell ref="R24:U43"/>
    <mergeCell ref="W24:Z43"/>
    <mergeCell ref="B1:C2"/>
    <mergeCell ref="P1:R2"/>
    <mergeCell ref="C19:F20"/>
    <mergeCell ref="H19:K20"/>
    <mergeCell ref="R19:U20"/>
    <mergeCell ref="M19:P20"/>
    <mergeCell ref="E1:H2"/>
    <mergeCell ref="J1:N2"/>
  </mergeCells>
  <conditionalFormatting sqref="C19:F20">
    <cfRule type="containsText" dxfId="22" priority="5" operator="containsText" text="Completed">
      <formula>NOT(ISERROR(SEARCH("Completed",C19)))</formula>
    </cfRule>
  </conditionalFormatting>
  <conditionalFormatting sqref="H19:K20">
    <cfRule type="containsText" dxfId="21" priority="4" operator="containsText" text="Completed">
      <formula>NOT(ISERROR(SEARCH("Completed",H19)))</formula>
    </cfRule>
  </conditionalFormatting>
  <conditionalFormatting sqref="R19:U20">
    <cfRule type="containsText" dxfId="20" priority="3" operator="containsText" text="Completed">
      <formula>NOT(ISERROR(SEARCH("Completed",R19)))</formula>
    </cfRule>
  </conditionalFormatting>
  <conditionalFormatting sqref="M19:P20">
    <cfRule type="containsText" dxfId="19" priority="2" operator="containsText" text="Completed">
      <formula>NOT(ISERROR(SEARCH("Completed",M19)))</formula>
    </cfRule>
  </conditionalFormatting>
  <conditionalFormatting sqref="W19:Z20">
    <cfRule type="containsText" dxfId="18" priority="1" operator="containsText" text="Completed">
      <formula>NOT(ISERROR(SEARCH("Completed",W19)))</formula>
    </cfRule>
  </conditionalFormatting>
  <pageMargins left="0.25" right="0.25" top="0.75" bottom="0.75" header="0.3" footer="0.3"/>
  <pageSetup paperSize="17" orientation="landscape" r:id="rId1"/>
  <drawing r:id="rId2"/>
  <legacyDrawing r:id="rId3"/>
  <picture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4"/>
  <sheetViews>
    <sheetView showGridLines="0" showRowColHeaders="0" zoomScaleNormal="100" workbookViewId="0">
      <selection activeCell="AC38" sqref="AC38"/>
    </sheetView>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21" spans="2:27" x14ac:dyDescent="0.25">
      <c r="B21" s="115" t="s">
        <v>51</v>
      </c>
      <c r="C21" s="115"/>
      <c r="D21" s="115"/>
      <c r="E21" s="115"/>
      <c r="F21" s="115"/>
      <c r="G21" s="115"/>
      <c r="H21" s="115"/>
      <c r="I21" s="115"/>
      <c r="K21" s="115" t="s">
        <v>128</v>
      </c>
      <c r="L21" s="115"/>
      <c r="M21" s="115"/>
      <c r="N21" s="115"/>
      <c r="O21" s="115"/>
      <c r="P21" s="115"/>
      <c r="Q21" s="115"/>
      <c r="R21" s="115"/>
      <c r="T21" s="115" t="s">
        <v>88</v>
      </c>
      <c r="U21" s="115"/>
      <c r="V21" s="115"/>
      <c r="W21" s="115"/>
      <c r="X21" s="115"/>
      <c r="Y21" s="115"/>
      <c r="Z21" s="115"/>
      <c r="AA21" s="115"/>
    </row>
    <row r="22" spans="2:27" x14ac:dyDescent="0.25">
      <c r="B22" s="115"/>
      <c r="C22" s="115"/>
      <c r="D22" s="115"/>
      <c r="E22" s="115"/>
      <c r="F22" s="115"/>
      <c r="G22" s="115"/>
      <c r="H22" s="115"/>
      <c r="I22" s="115"/>
      <c r="K22" s="115"/>
      <c r="L22" s="115"/>
      <c r="M22" s="115"/>
      <c r="N22" s="115"/>
      <c r="O22" s="115"/>
      <c r="P22" s="115"/>
      <c r="Q22" s="115"/>
      <c r="R22" s="115"/>
      <c r="T22" s="115"/>
      <c r="U22" s="115"/>
      <c r="V22" s="115"/>
      <c r="W22" s="115"/>
      <c r="X22" s="115"/>
      <c r="Y22" s="115"/>
      <c r="Z22" s="115"/>
      <c r="AA22" s="115"/>
    </row>
    <row r="23" spans="2:27" x14ac:dyDescent="0.25">
      <c r="B23" s="115"/>
      <c r="C23" s="115"/>
      <c r="D23" s="115"/>
      <c r="E23" s="115"/>
      <c r="F23" s="115"/>
      <c r="G23" s="115"/>
      <c r="H23" s="115"/>
      <c r="I23" s="115"/>
      <c r="K23" s="115"/>
      <c r="L23" s="115"/>
      <c r="M23" s="115"/>
      <c r="N23" s="115"/>
      <c r="O23" s="115"/>
      <c r="P23" s="115"/>
      <c r="Q23" s="115"/>
      <c r="R23" s="115"/>
      <c r="T23" s="115"/>
      <c r="U23" s="115"/>
      <c r="V23" s="115"/>
      <c r="W23" s="115"/>
      <c r="X23" s="115"/>
      <c r="Y23" s="115"/>
      <c r="Z23" s="115"/>
      <c r="AA23" s="115"/>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customHeight="1" x14ac:dyDescent="0.3">
      <c r="B25" s="141" t="s">
        <v>3</v>
      </c>
      <c r="C25" s="141"/>
      <c r="D25" s="141"/>
      <c r="E25" s="141"/>
      <c r="F25" s="141"/>
      <c r="G25" s="141"/>
      <c r="H25" s="141"/>
      <c r="I25" s="141"/>
      <c r="K25" s="139" t="s">
        <v>129</v>
      </c>
      <c r="L25" s="139"/>
      <c r="M25" s="139"/>
      <c r="N25" s="139"/>
      <c r="O25" s="139"/>
      <c r="P25" s="139"/>
      <c r="Q25" s="139"/>
      <c r="R25" s="139"/>
      <c r="T25" s="139" t="s">
        <v>127</v>
      </c>
      <c r="U25" s="139"/>
      <c r="V25" s="139"/>
      <c r="W25" s="139"/>
      <c r="X25" s="139"/>
      <c r="Y25" s="139"/>
      <c r="Z25" s="139"/>
      <c r="AA25" s="139"/>
    </row>
    <row r="26" spans="2:27" ht="17.25" customHeight="1" x14ac:dyDescent="0.25">
      <c r="B26" s="2"/>
      <c r="C26" s="2"/>
      <c r="D26" s="2"/>
      <c r="E26" s="2"/>
      <c r="F26" s="2"/>
      <c r="G26" s="2"/>
      <c r="H26" s="2"/>
      <c r="I26" s="2"/>
      <c r="K26" s="139"/>
      <c r="L26" s="139"/>
      <c r="M26" s="139"/>
      <c r="N26" s="139"/>
      <c r="O26" s="139"/>
      <c r="P26" s="139"/>
      <c r="Q26" s="139"/>
      <c r="R26" s="139"/>
      <c r="T26" s="139"/>
      <c r="U26" s="139"/>
      <c r="V26" s="139"/>
      <c r="W26" s="139"/>
      <c r="X26" s="139"/>
      <c r="Y26" s="139"/>
      <c r="Z26" s="139"/>
      <c r="AA26" s="139"/>
    </row>
    <row r="27" spans="2:27" ht="17.25" x14ac:dyDescent="0.3">
      <c r="B27" s="40" t="b">
        <v>0</v>
      </c>
      <c r="C27" s="146" t="s">
        <v>60</v>
      </c>
      <c r="D27" s="146"/>
      <c r="E27" s="146"/>
      <c r="F27" s="146"/>
      <c r="G27" s="146"/>
      <c r="H27" s="146"/>
      <c r="I27" s="146"/>
      <c r="K27" s="139"/>
      <c r="L27" s="139"/>
      <c r="M27" s="139"/>
      <c r="N27" s="139"/>
      <c r="O27" s="139"/>
      <c r="P27" s="139"/>
      <c r="Q27" s="139"/>
      <c r="R27" s="139"/>
      <c r="T27" s="139"/>
      <c r="U27" s="139"/>
      <c r="V27" s="139"/>
      <c r="W27" s="139"/>
      <c r="X27" s="139"/>
      <c r="Y27" s="139"/>
      <c r="Z27" s="139"/>
      <c r="AA27" s="139"/>
    </row>
    <row r="28" spans="2:27" ht="17.25" customHeight="1" x14ac:dyDescent="0.25">
      <c r="B28" s="2"/>
      <c r="C28" s="2"/>
      <c r="D28" s="2"/>
      <c r="E28" s="2"/>
      <c r="F28" s="2"/>
      <c r="G28" s="2"/>
      <c r="H28" s="2"/>
      <c r="I28" s="2"/>
      <c r="K28" s="139"/>
      <c r="L28" s="139"/>
      <c r="M28" s="139"/>
      <c r="N28" s="139"/>
      <c r="O28" s="139"/>
      <c r="P28" s="139"/>
      <c r="Q28" s="139"/>
      <c r="R28" s="139"/>
      <c r="T28" s="139"/>
      <c r="U28" s="139"/>
      <c r="V28" s="139"/>
      <c r="W28" s="139"/>
      <c r="X28" s="139"/>
      <c r="Y28" s="139"/>
      <c r="Z28" s="139"/>
      <c r="AA28" s="139"/>
    </row>
    <row r="29" spans="2:27" ht="18.75" x14ac:dyDescent="0.3">
      <c r="B29" s="142" t="s">
        <v>6</v>
      </c>
      <c r="C29" s="143"/>
      <c r="D29" s="143"/>
      <c r="E29" s="143"/>
      <c r="F29" s="143"/>
      <c r="G29" s="143"/>
      <c r="H29" s="9"/>
      <c r="I29" s="9"/>
      <c r="K29" s="2"/>
      <c r="L29" s="2"/>
      <c r="M29" s="2"/>
      <c r="N29" s="2"/>
      <c r="O29" s="2"/>
      <c r="P29" s="2"/>
      <c r="Q29" s="2"/>
      <c r="R29" s="2"/>
      <c r="T29" s="2"/>
      <c r="U29" s="90"/>
      <c r="V29" s="90"/>
      <c r="W29" s="90"/>
      <c r="X29" s="90"/>
      <c r="Y29" s="90"/>
      <c r="Z29" s="90"/>
      <c r="AA29" s="90"/>
    </row>
    <row r="30" spans="2:27" ht="18.75" customHeight="1" x14ac:dyDescent="0.3">
      <c r="B30" s="144" t="s">
        <v>7</v>
      </c>
      <c r="C30" s="144"/>
      <c r="D30" s="144"/>
      <c r="E30" s="144"/>
      <c r="F30" s="144"/>
      <c r="G30" s="145" t="str">
        <f>IF(B27=TRUE,1000000,"")</f>
        <v/>
      </c>
      <c r="H30" s="145"/>
      <c r="I30" s="145"/>
      <c r="K30" s="139" t="s">
        <v>130</v>
      </c>
      <c r="L30" s="139"/>
      <c r="M30" s="139"/>
      <c r="N30" s="139"/>
      <c r="O30" s="139"/>
      <c r="P30" s="139"/>
      <c r="Q30" s="139"/>
      <c r="R30" s="139"/>
      <c r="T30" s="36"/>
      <c r="U30" s="90"/>
      <c r="V30" s="90"/>
      <c r="W30" s="90"/>
      <c r="X30" s="90"/>
      <c r="Y30" s="90"/>
      <c r="Z30" s="90"/>
      <c r="AA30" s="90"/>
    </row>
    <row r="31" spans="2:27" ht="18.75" x14ac:dyDescent="0.3">
      <c r="B31" s="144" t="s">
        <v>8</v>
      </c>
      <c r="C31" s="144"/>
      <c r="D31" s="144"/>
      <c r="E31" s="144"/>
      <c r="F31" s="144"/>
      <c r="G31" s="145" t="str">
        <f>IF(B27=TRUE,2000000,"")</f>
        <v/>
      </c>
      <c r="H31" s="145"/>
      <c r="I31" s="145"/>
      <c r="K31" s="139"/>
      <c r="L31" s="139"/>
      <c r="M31" s="139"/>
      <c r="N31" s="139"/>
      <c r="O31" s="139"/>
      <c r="P31" s="139"/>
      <c r="Q31" s="139"/>
      <c r="R31" s="139"/>
      <c r="T31" s="2"/>
      <c r="U31" s="90"/>
      <c r="V31" s="90"/>
      <c r="W31" s="90"/>
      <c r="X31" s="90"/>
      <c r="Y31" s="90"/>
      <c r="Z31" s="90"/>
      <c r="AA31" s="90"/>
    </row>
    <row r="32" spans="2:27" ht="17.25" customHeight="1" x14ac:dyDescent="0.3">
      <c r="B32" s="10"/>
      <c r="C32" s="10"/>
      <c r="D32" s="10"/>
      <c r="E32" s="10"/>
      <c r="F32" s="10"/>
      <c r="G32" s="10"/>
      <c r="H32" s="8"/>
      <c r="I32" s="8"/>
      <c r="K32" s="139"/>
      <c r="L32" s="139"/>
      <c r="M32" s="139"/>
      <c r="N32" s="139"/>
      <c r="O32" s="139"/>
      <c r="P32" s="139"/>
      <c r="Q32" s="139"/>
      <c r="R32" s="139"/>
      <c r="T32" s="36"/>
      <c r="U32" s="89"/>
      <c r="V32" s="89"/>
      <c r="W32" s="89"/>
      <c r="X32" s="89"/>
      <c r="Y32" s="89"/>
      <c r="Z32" s="89"/>
      <c r="AA32" s="89"/>
    </row>
    <row r="33" spans="2:27" ht="18.75" x14ac:dyDescent="0.25">
      <c r="B33" s="142" t="s">
        <v>49</v>
      </c>
      <c r="C33" s="143"/>
      <c r="D33" s="143"/>
      <c r="E33" s="143"/>
      <c r="F33" s="143"/>
      <c r="G33" s="143"/>
      <c r="H33" s="5"/>
      <c r="I33" s="5"/>
      <c r="K33" s="139"/>
      <c r="L33" s="139"/>
      <c r="M33" s="139"/>
      <c r="N33" s="139"/>
      <c r="O33" s="139"/>
      <c r="P33" s="139"/>
      <c r="Q33" s="139"/>
      <c r="R33" s="139"/>
      <c r="T33" s="2"/>
      <c r="U33" s="89"/>
      <c r="V33" s="89"/>
      <c r="W33" s="89"/>
      <c r="X33" s="89"/>
      <c r="Y33" s="89"/>
      <c r="Z33" s="89"/>
      <c r="AA33" s="89"/>
    </row>
    <row r="34" spans="2:27" ht="18.75" x14ac:dyDescent="0.25">
      <c r="B34" s="144" t="s">
        <v>9</v>
      </c>
      <c r="C34" s="144"/>
      <c r="D34" s="144"/>
      <c r="E34" s="144"/>
      <c r="F34" s="144"/>
      <c r="G34" s="145" t="str">
        <f>IF(B27=TRUE,5000000,"")</f>
        <v/>
      </c>
      <c r="H34" s="145"/>
      <c r="I34" s="145"/>
      <c r="K34" s="139"/>
      <c r="L34" s="139"/>
      <c r="M34" s="139"/>
      <c r="N34" s="139"/>
      <c r="O34" s="139"/>
      <c r="P34" s="139"/>
      <c r="Q34" s="139"/>
      <c r="R34" s="139"/>
      <c r="T34" s="2"/>
      <c r="U34" s="89"/>
      <c r="V34" s="89"/>
      <c r="W34" s="89"/>
      <c r="X34" s="89"/>
      <c r="Y34" s="89"/>
      <c r="Z34" s="89"/>
      <c r="AA34" s="89"/>
    </row>
    <row r="35" spans="2:27" ht="18.75" customHeight="1" x14ac:dyDescent="0.25">
      <c r="B35" s="2"/>
      <c r="C35" s="2"/>
      <c r="D35" s="2"/>
      <c r="E35" s="2"/>
      <c r="F35" s="2"/>
      <c r="G35" s="2"/>
      <c r="H35" s="2"/>
      <c r="I35" s="2"/>
      <c r="K35" s="139"/>
      <c r="L35" s="139"/>
      <c r="M35" s="139"/>
      <c r="N35" s="139"/>
      <c r="O35" s="139"/>
      <c r="P35" s="139"/>
      <c r="Q35" s="139"/>
      <c r="R35" s="139"/>
      <c r="T35" s="2"/>
      <c r="U35" s="2"/>
      <c r="V35" s="2"/>
      <c r="W35" s="2"/>
      <c r="X35" s="2"/>
      <c r="Y35" s="2"/>
      <c r="Z35" s="2"/>
      <c r="AA35" s="2"/>
    </row>
    <row r="36" spans="2:27" ht="18.75" customHeight="1" x14ac:dyDescent="0.25">
      <c r="B36" s="140" t="s">
        <v>126</v>
      </c>
      <c r="C36" s="140"/>
      <c r="D36" s="140"/>
      <c r="E36" s="140"/>
      <c r="F36" s="140"/>
      <c r="G36" s="140"/>
      <c r="H36" s="140"/>
      <c r="I36" s="140"/>
      <c r="K36" s="139"/>
      <c r="L36" s="139"/>
      <c r="M36" s="139"/>
      <c r="N36" s="139"/>
      <c r="O36" s="139"/>
      <c r="P36" s="139"/>
      <c r="Q36" s="139"/>
      <c r="R36" s="139"/>
      <c r="T36" s="2"/>
      <c r="U36" s="2"/>
      <c r="V36" s="2"/>
      <c r="W36" s="2"/>
      <c r="X36" s="2"/>
      <c r="Y36" s="2"/>
      <c r="Z36" s="2"/>
      <c r="AA36" s="2"/>
    </row>
    <row r="37" spans="2:27" ht="17.25" customHeight="1" x14ac:dyDescent="0.25">
      <c r="B37" s="140"/>
      <c r="C37" s="140"/>
      <c r="D37" s="140"/>
      <c r="E37" s="140"/>
      <c r="F37" s="140"/>
      <c r="G37" s="140"/>
      <c r="H37" s="140"/>
      <c r="I37" s="140"/>
      <c r="K37" s="139"/>
      <c r="L37" s="139"/>
      <c r="M37" s="139"/>
      <c r="N37" s="139"/>
      <c r="O37" s="139"/>
      <c r="P37" s="139"/>
      <c r="Q37" s="139"/>
      <c r="R37" s="139"/>
      <c r="T37" s="147" t="s">
        <v>207</v>
      </c>
      <c r="U37" s="148"/>
      <c r="V37" s="148"/>
      <c r="W37" s="148"/>
      <c r="X37" s="148"/>
      <c r="Y37" s="148"/>
      <c r="Z37" s="148"/>
      <c r="AA37" s="148"/>
    </row>
    <row r="38" spans="2:27" ht="18.75" customHeight="1" x14ac:dyDescent="0.25">
      <c r="B38" s="140"/>
      <c r="C38" s="140"/>
      <c r="D38" s="140"/>
      <c r="E38" s="140"/>
      <c r="F38" s="140"/>
      <c r="G38" s="140"/>
      <c r="H38" s="140"/>
      <c r="I38" s="140"/>
      <c r="K38" s="2"/>
      <c r="L38" s="2"/>
      <c r="M38" s="2"/>
      <c r="N38" s="2"/>
      <c r="O38" s="2"/>
      <c r="P38" s="2"/>
      <c r="Q38" s="2"/>
      <c r="R38" s="2"/>
      <c r="T38" s="148"/>
      <c r="U38" s="148"/>
      <c r="V38" s="148"/>
      <c r="W38" s="148"/>
      <c r="X38" s="148"/>
      <c r="Y38" s="148"/>
      <c r="Z38" s="148"/>
      <c r="AA38" s="148"/>
    </row>
    <row r="39" spans="2:27" x14ac:dyDescent="0.25">
      <c r="B39" s="140"/>
      <c r="C39" s="140"/>
      <c r="D39" s="140"/>
      <c r="E39" s="140"/>
      <c r="F39" s="140"/>
      <c r="G39" s="140"/>
      <c r="H39" s="140"/>
      <c r="I39" s="140"/>
      <c r="K39" s="2"/>
      <c r="L39" s="2"/>
      <c r="M39" s="2"/>
      <c r="N39" s="2"/>
      <c r="O39" s="2"/>
      <c r="P39" s="2"/>
      <c r="Q39" s="2"/>
      <c r="R39" s="2"/>
      <c r="T39" s="148"/>
      <c r="U39" s="148"/>
      <c r="V39" s="148"/>
      <c r="W39" s="148"/>
      <c r="X39" s="148"/>
      <c r="Y39" s="148"/>
      <c r="Z39" s="148"/>
      <c r="AA39" s="148"/>
    </row>
    <row r="40" spans="2:27" x14ac:dyDescent="0.25">
      <c r="B40" s="140"/>
      <c r="C40" s="140"/>
      <c r="D40" s="140"/>
      <c r="E40" s="140"/>
      <c r="F40" s="140"/>
      <c r="G40" s="140"/>
      <c r="H40" s="140"/>
      <c r="I40" s="140"/>
      <c r="K40" s="2"/>
      <c r="L40" s="2"/>
      <c r="M40" s="2"/>
      <c r="N40" s="2"/>
      <c r="O40" s="2"/>
      <c r="P40" s="2"/>
      <c r="Q40" s="2"/>
      <c r="R40" s="2"/>
      <c r="T40" s="148"/>
      <c r="U40" s="148"/>
      <c r="V40" s="148"/>
      <c r="W40" s="148"/>
      <c r="X40" s="148"/>
      <c r="Y40" s="148"/>
      <c r="Z40" s="148"/>
      <c r="AA40" s="148"/>
    </row>
    <row r="41" spans="2:27" x14ac:dyDescent="0.25">
      <c r="B41" s="140"/>
      <c r="C41" s="140"/>
      <c r="D41" s="140"/>
      <c r="E41" s="140"/>
      <c r="F41" s="140"/>
      <c r="G41" s="140"/>
      <c r="H41" s="140"/>
      <c r="I41" s="140"/>
      <c r="K41" s="2"/>
      <c r="L41" s="2"/>
      <c r="M41" s="2"/>
      <c r="N41" s="2"/>
      <c r="O41" s="2"/>
      <c r="P41" s="2"/>
      <c r="Q41" s="2"/>
      <c r="R41" s="2"/>
      <c r="T41" s="148"/>
      <c r="U41" s="148"/>
      <c r="V41" s="148"/>
      <c r="W41" s="148"/>
      <c r="X41" s="148"/>
      <c r="Y41" s="148"/>
      <c r="Z41" s="148"/>
      <c r="AA41" s="148"/>
    </row>
    <row r="42" spans="2:27" x14ac:dyDescent="0.25">
      <c r="B42" s="2"/>
      <c r="C42" s="2"/>
      <c r="D42" s="2"/>
      <c r="E42" s="2"/>
      <c r="F42" s="2"/>
      <c r="G42" s="2"/>
      <c r="H42" s="2"/>
      <c r="I42" s="2"/>
      <c r="K42" s="2"/>
      <c r="L42" s="2"/>
      <c r="M42" s="2"/>
      <c r="N42" s="2"/>
      <c r="O42" s="2"/>
      <c r="P42" s="2"/>
      <c r="Q42" s="2"/>
      <c r="R42" s="2"/>
      <c r="T42" s="148"/>
      <c r="U42" s="148"/>
      <c r="V42" s="148"/>
      <c r="W42" s="148"/>
      <c r="X42" s="148"/>
      <c r="Y42" s="148"/>
      <c r="Z42" s="148"/>
      <c r="AA42" s="148"/>
    </row>
    <row r="43" spans="2:27" x14ac:dyDescent="0.25">
      <c r="J43" s="1"/>
      <c r="K43" s="1"/>
      <c r="L43" s="1"/>
      <c r="M43" s="1"/>
      <c r="N43" s="1"/>
      <c r="O43" s="1"/>
      <c r="P43" s="1"/>
      <c r="Q43" s="1"/>
      <c r="R43" s="1"/>
      <c r="T43" s="37"/>
      <c r="U43" s="37"/>
      <c r="V43" s="37"/>
      <c r="W43" s="37"/>
      <c r="X43" s="37"/>
      <c r="Y43" s="37"/>
      <c r="Z43" s="37"/>
      <c r="AA43" s="37"/>
    </row>
    <row r="44" spans="2:27" x14ac:dyDescent="0.25">
      <c r="B44" s="1"/>
      <c r="C44" s="1"/>
      <c r="D44" s="1"/>
      <c r="E44" s="1"/>
      <c r="F44" s="1"/>
      <c r="G44" s="1"/>
      <c r="H44" s="1"/>
      <c r="I44" s="1"/>
    </row>
  </sheetData>
  <sheetProtection algorithmName="SHA-512" hashValue="qCHOOWu278KOIKWCDre3YVq9Phvwsj74zD6hx7HUHIqE0kyD7b5RflF0Q113ItVVld6mgY6KK0e/WlNAySFCBA==" saltValue="llN9L5ey0CAQ4g091ZwB+w==" spinCount="100000" sheet="1" objects="1" scenarios="1" selectLockedCells="1" selectUnlockedCells="1"/>
  <mergeCells count="22">
    <mergeCell ref="K25:R28"/>
    <mergeCell ref="K30:R37"/>
    <mergeCell ref="B36:I41"/>
    <mergeCell ref="T21:AA23"/>
    <mergeCell ref="B25:I25"/>
    <mergeCell ref="B29:G29"/>
    <mergeCell ref="B34:F34"/>
    <mergeCell ref="G34:I34"/>
    <mergeCell ref="B30:F30"/>
    <mergeCell ref="G30:I30"/>
    <mergeCell ref="B31:F31"/>
    <mergeCell ref="G31:I31"/>
    <mergeCell ref="B33:G33"/>
    <mergeCell ref="T25:AA28"/>
    <mergeCell ref="C27:I27"/>
    <mergeCell ref="T37:AA42"/>
    <mergeCell ref="B1:C2"/>
    <mergeCell ref="E1:H2"/>
    <mergeCell ref="J1:N2"/>
    <mergeCell ref="P1:R2"/>
    <mergeCell ref="B21:I23"/>
    <mergeCell ref="K21:R23"/>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346113" r:id="rId5" name="Check Box 1">
              <controlPr locked="0" defaultSize="0" autoFill="0" autoLine="0" autoPict="0">
                <anchor moveWithCells="1">
                  <from>
                    <xdr:col>1</xdr:col>
                    <xdr:colOff>219075</xdr:colOff>
                    <xdr:row>26</xdr:row>
                    <xdr:rowOff>0</xdr:rowOff>
                  </from>
                  <to>
                    <xdr:col>2</xdr:col>
                    <xdr:colOff>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5"/>
  <sheetViews>
    <sheetView showGridLines="0" showRowColHeaders="0" zoomScaleNormal="100" workbookViewId="0">
      <selection activeCell="AB43" sqref="AB43"/>
    </sheetView>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row>
    <row r="12" spans="1:29" ht="15" customHeight="1" x14ac:dyDescent="0.25">
      <c r="J12" s="30"/>
      <c r="K12" s="30"/>
      <c r="L12" s="30"/>
      <c r="M12" s="30"/>
      <c r="N12" s="30"/>
      <c r="O12" s="30"/>
      <c r="P12" s="30"/>
      <c r="Q12" s="30"/>
    </row>
    <row r="13" spans="1:29" ht="15" customHeight="1" x14ac:dyDescent="0.45">
      <c r="J13" s="31"/>
      <c r="K13" s="31"/>
      <c r="L13" s="31"/>
      <c r="M13" s="31"/>
      <c r="N13" s="31"/>
    </row>
    <row r="14" spans="1:29" ht="15" customHeight="1" x14ac:dyDescent="0.45">
      <c r="J14" s="31"/>
      <c r="K14" s="31"/>
      <c r="L14" s="31"/>
      <c r="M14" s="31"/>
      <c r="N14" s="31"/>
    </row>
    <row r="20" spans="2:27" ht="13.5" customHeight="1" x14ac:dyDescent="0.25"/>
    <row r="21" spans="2:27" ht="15" customHeight="1" x14ac:dyDescent="0.25">
      <c r="B21" s="115" t="s">
        <v>2</v>
      </c>
      <c r="C21" s="115"/>
      <c r="D21" s="115"/>
      <c r="E21" s="115"/>
      <c r="F21" s="115"/>
      <c r="G21" s="115"/>
      <c r="H21" s="115"/>
      <c r="I21" s="115"/>
      <c r="K21" s="115" t="s">
        <v>148</v>
      </c>
      <c r="L21" s="115"/>
      <c r="M21" s="115"/>
      <c r="N21" s="115"/>
      <c r="O21" s="115"/>
      <c r="P21" s="115"/>
      <c r="Q21" s="115"/>
      <c r="R21" s="115"/>
      <c r="T21" s="115" t="s">
        <v>88</v>
      </c>
      <c r="U21" s="115"/>
      <c r="V21" s="115"/>
      <c r="W21" s="115"/>
      <c r="X21" s="115"/>
      <c r="Y21" s="115"/>
      <c r="Z21" s="115"/>
      <c r="AA21" s="115"/>
    </row>
    <row r="22" spans="2:27" ht="15" customHeight="1" x14ac:dyDescent="0.25">
      <c r="B22" s="115"/>
      <c r="C22" s="115"/>
      <c r="D22" s="115"/>
      <c r="E22" s="115"/>
      <c r="F22" s="115"/>
      <c r="G22" s="115"/>
      <c r="H22" s="115"/>
      <c r="I22" s="115"/>
      <c r="K22" s="115"/>
      <c r="L22" s="115"/>
      <c r="M22" s="115"/>
      <c r="N22" s="115"/>
      <c r="O22" s="115"/>
      <c r="P22" s="115"/>
      <c r="Q22" s="115"/>
      <c r="R22" s="115"/>
      <c r="T22" s="115"/>
      <c r="U22" s="115"/>
      <c r="V22" s="115"/>
      <c r="W22" s="115"/>
      <c r="X22" s="115"/>
      <c r="Y22" s="115"/>
      <c r="Z22" s="115"/>
      <c r="AA22" s="115"/>
    </row>
    <row r="23" spans="2:27" ht="15" customHeight="1" x14ac:dyDescent="0.25">
      <c r="B23" s="115"/>
      <c r="C23" s="115"/>
      <c r="D23" s="115"/>
      <c r="E23" s="115"/>
      <c r="F23" s="115"/>
      <c r="G23" s="115"/>
      <c r="H23" s="115"/>
      <c r="I23" s="115"/>
      <c r="K23" s="115"/>
      <c r="L23" s="115"/>
      <c r="M23" s="115"/>
      <c r="N23" s="115"/>
      <c r="O23" s="115"/>
      <c r="P23" s="115"/>
      <c r="Q23" s="115"/>
      <c r="R23" s="115"/>
      <c r="T23" s="115"/>
      <c r="U23" s="115"/>
      <c r="V23" s="115"/>
      <c r="W23" s="115"/>
      <c r="X23" s="115"/>
      <c r="Y23" s="115"/>
      <c r="Z23" s="115"/>
      <c r="AA23" s="115"/>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customHeight="1" x14ac:dyDescent="0.3">
      <c r="B25" s="141" t="s">
        <v>5</v>
      </c>
      <c r="C25" s="141"/>
      <c r="D25" s="141"/>
      <c r="E25" s="141"/>
      <c r="F25" s="141"/>
      <c r="G25" s="141"/>
      <c r="H25" s="141"/>
      <c r="I25" s="141"/>
      <c r="K25" s="141" t="s">
        <v>5</v>
      </c>
      <c r="L25" s="141"/>
      <c r="M25" s="141"/>
      <c r="N25" s="141"/>
      <c r="O25" s="141"/>
      <c r="P25" s="141"/>
      <c r="Q25" s="141"/>
      <c r="R25" s="141"/>
      <c r="T25" s="139" t="s">
        <v>127</v>
      </c>
      <c r="U25" s="139"/>
      <c r="V25" s="139"/>
      <c r="W25" s="139"/>
      <c r="X25" s="139"/>
      <c r="Y25" s="139"/>
      <c r="Z25" s="139"/>
      <c r="AA25" s="139"/>
    </row>
    <row r="26" spans="2:27" ht="15" customHeight="1" x14ac:dyDescent="0.25">
      <c r="B26" s="2"/>
      <c r="C26" s="2"/>
      <c r="D26" s="2"/>
      <c r="E26" s="2"/>
      <c r="F26" s="2"/>
      <c r="G26" s="2"/>
      <c r="H26" s="2"/>
      <c r="I26" s="2"/>
      <c r="K26" s="2"/>
      <c r="L26" s="2"/>
      <c r="M26" s="2"/>
      <c r="N26" s="2"/>
      <c r="O26" s="2"/>
      <c r="P26" s="2"/>
      <c r="Q26" s="2"/>
      <c r="R26" s="2"/>
      <c r="T26" s="139"/>
      <c r="U26" s="139"/>
      <c r="V26" s="139"/>
      <c r="W26" s="139"/>
      <c r="X26" s="139"/>
      <c r="Y26" s="139"/>
      <c r="Z26" s="139"/>
      <c r="AA26" s="139"/>
    </row>
    <row r="27" spans="2:27" ht="17.25" customHeight="1" x14ac:dyDescent="0.3">
      <c r="B27" s="40" t="b">
        <v>0</v>
      </c>
      <c r="C27" s="6" t="s">
        <v>14</v>
      </c>
      <c r="D27" s="2"/>
      <c r="E27" s="2"/>
      <c r="F27" s="2"/>
      <c r="G27" s="2"/>
      <c r="H27" s="2"/>
      <c r="I27" s="2"/>
      <c r="K27" s="40" t="b">
        <v>0</v>
      </c>
      <c r="L27" s="146" t="s">
        <v>149</v>
      </c>
      <c r="M27" s="146"/>
      <c r="N27" s="146"/>
      <c r="O27" s="146"/>
      <c r="P27" s="146"/>
      <c r="Q27" s="146"/>
      <c r="R27" s="146"/>
      <c r="T27" s="139"/>
      <c r="U27" s="139"/>
      <c r="V27" s="139"/>
      <c r="W27" s="139"/>
      <c r="X27" s="139"/>
      <c r="Y27" s="139"/>
      <c r="Z27" s="139"/>
      <c r="AA27" s="139"/>
    </row>
    <row r="28" spans="2:27" ht="15.75" customHeight="1" x14ac:dyDescent="0.25">
      <c r="B28" s="2"/>
      <c r="C28" s="2"/>
      <c r="D28" s="2"/>
      <c r="E28" s="2"/>
      <c r="F28" s="2"/>
      <c r="G28" s="2"/>
      <c r="H28" s="2"/>
      <c r="I28" s="2"/>
      <c r="K28" s="96"/>
      <c r="L28" s="96"/>
      <c r="M28" s="96"/>
      <c r="N28" s="96"/>
      <c r="O28" s="96"/>
      <c r="P28" s="96"/>
      <c r="Q28" s="96"/>
      <c r="R28" s="96"/>
      <c r="T28" s="139"/>
      <c r="U28" s="139"/>
      <c r="V28" s="139"/>
      <c r="W28" s="139"/>
      <c r="X28" s="139"/>
      <c r="Y28" s="139"/>
      <c r="Z28" s="139"/>
      <c r="AA28" s="139"/>
    </row>
    <row r="29" spans="2:27" ht="18.75" x14ac:dyDescent="0.3">
      <c r="B29" s="40" t="b">
        <v>0</v>
      </c>
      <c r="C29" s="6" t="s">
        <v>15</v>
      </c>
      <c r="D29" s="2"/>
      <c r="E29" s="2"/>
      <c r="F29" s="2"/>
      <c r="G29" s="2"/>
      <c r="H29" s="2"/>
      <c r="I29" s="2"/>
      <c r="K29" s="142" t="s">
        <v>40</v>
      </c>
      <c r="L29" s="143"/>
      <c r="M29" s="143"/>
      <c r="N29" s="143"/>
      <c r="O29" s="143"/>
      <c r="P29" s="143"/>
      <c r="Q29" s="9"/>
      <c r="R29" s="9"/>
      <c r="T29" s="2"/>
      <c r="U29" s="2"/>
      <c r="V29" s="2"/>
      <c r="W29" s="2"/>
      <c r="X29" s="2"/>
      <c r="Y29" s="2"/>
      <c r="Z29" s="2"/>
      <c r="AA29" s="2"/>
    </row>
    <row r="30" spans="2:27" ht="17.25" customHeight="1" x14ac:dyDescent="0.25">
      <c r="B30" s="2"/>
      <c r="C30" s="2"/>
      <c r="D30" s="2"/>
      <c r="E30" s="2"/>
      <c r="F30" s="2"/>
      <c r="G30" s="2"/>
      <c r="H30" s="2"/>
      <c r="I30" s="2"/>
      <c r="K30" s="144" t="s">
        <v>182</v>
      </c>
      <c r="L30" s="144"/>
      <c r="M30" s="144"/>
      <c r="N30" s="144"/>
      <c r="O30" s="144"/>
      <c r="P30" s="144"/>
      <c r="Q30" s="145" t="str">
        <f>IF(K27=TRUE,"Required","")</f>
        <v/>
      </c>
      <c r="R30" s="145"/>
      <c r="T30" s="2"/>
      <c r="U30" s="2"/>
      <c r="V30" s="2"/>
      <c r="W30" s="2"/>
      <c r="X30" s="2"/>
      <c r="Y30" s="2"/>
      <c r="Z30" s="2"/>
      <c r="AA30" s="2"/>
    </row>
    <row r="31" spans="2:27" ht="17.25" x14ac:dyDescent="0.3">
      <c r="B31" s="40" t="b">
        <v>0</v>
      </c>
      <c r="C31" s="149" t="s">
        <v>16</v>
      </c>
      <c r="D31" s="150"/>
      <c r="E31" s="150"/>
      <c r="F31" s="150"/>
      <c r="G31" s="150"/>
      <c r="H31" s="150"/>
      <c r="I31" s="150"/>
      <c r="K31" s="144"/>
      <c r="L31" s="144"/>
      <c r="M31" s="144"/>
      <c r="N31" s="144"/>
      <c r="O31" s="144"/>
      <c r="P31" s="144"/>
      <c r="Q31" s="145"/>
      <c r="R31" s="145"/>
      <c r="T31" s="2"/>
      <c r="U31" s="2"/>
      <c r="V31" s="2"/>
      <c r="W31" s="2"/>
      <c r="X31" s="2"/>
      <c r="Y31" s="2"/>
      <c r="Z31" s="2"/>
      <c r="AA31" s="2"/>
    </row>
    <row r="32" spans="2:27" x14ac:dyDescent="0.25">
      <c r="B32" s="2"/>
      <c r="C32" s="2"/>
      <c r="D32" s="2"/>
      <c r="E32" s="2"/>
      <c r="F32" s="2"/>
      <c r="G32" s="2"/>
      <c r="H32" s="2"/>
      <c r="I32" s="2"/>
      <c r="K32" s="91"/>
      <c r="L32" s="91"/>
      <c r="M32" s="91"/>
      <c r="N32" s="91"/>
      <c r="O32" s="91"/>
      <c r="P32" s="91"/>
      <c r="Q32" s="91"/>
      <c r="R32" s="91"/>
      <c r="T32" s="2"/>
      <c r="U32" s="2"/>
      <c r="V32" s="2"/>
      <c r="W32" s="2"/>
      <c r="X32" s="2"/>
      <c r="Y32" s="2"/>
      <c r="Z32" s="2"/>
      <c r="AA32" s="2"/>
    </row>
    <row r="33" spans="2:27" ht="18.75" x14ac:dyDescent="0.25">
      <c r="B33" s="142" t="s">
        <v>10</v>
      </c>
      <c r="C33" s="143"/>
      <c r="D33" s="143"/>
      <c r="E33" s="143"/>
      <c r="F33" s="143"/>
      <c r="G33" s="143"/>
      <c r="H33" s="9"/>
      <c r="I33" s="9"/>
      <c r="K33" s="91"/>
      <c r="L33" s="91"/>
      <c r="M33" s="91"/>
      <c r="N33" s="91"/>
      <c r="O33" s="91"/>
      <c r="P33" s="91"/>
      <c r="Q33" s="91"/>
      <c r="R33" s="91"/>
      <c r="T33" s="2"/>
      <c r="U33" s="2"/>
      <c r="V33" s="2"/>
      <c r="W33" s="2"/>
      <c r="X33" s="2"/>
      <c r="Y33" s="2"/>
      <c r="Z33" s="2"/>
      <c r="AA33" s="2"/>
    </row>
    <row r="34" spans="2:27" ht="18.75" x14ac:dyDescent="0.25">
      <c r="B34" s="144" t="s">
        <v>32</v>
      </c>
      <c r="C34" s="144"/>
      <c r="D34" s="144"/>
      <c r="E34" s="144"/>
      <c r="F34" s="144"/>
      <c r="G34" s="144"/>
      <c r="H34" s="145" t="str">
        <f>IF(B31=TRUE,1000000,IF(B29=TRUE,1000000,IF(B27=TRUE,1000000,"")))</f>
        <v/>
      </c>
      <c r="I34" s="145"/>
      <c r="K34" s="91"/>
      <c r="L34" s="91"/>
      <c r="M34" s="91"/>
      <c r="N34" s="91"/>
      <c r="O34" s="91"/>
      <c r="P34" s="91"/>
      <c r="Q34" s="91"/>
      <c r="R34" s="91"/>
      <c r="T34" s="2"/>
      <c r="U34" s="2"/>
      <c r="V34" s="2"/>
      <c r="W34" s="2"/>
      <c r="X34" s="2"/>
      <c r="Y34" s="2"/>
      <c r="Z34" s="2"/>
      <c r="AA34" s="2"/>
    </row>
    <row r="35" spans="2:27" ht="15.75" customHeight="1" x14ac:dyDescent="0.25">
      <c r="B35" s="2"/>
      <c r="C35" s="2"/>
      <c r="D35" s="2"/>
      <c r="E35" s="2"/>
      <c r="F35" s="2"/>
      <c r="G35" s="2"/>
      <c r="H35" s="2"/>
      <c r="I35" s="2"/>
      <c r="K35" s="113"/>
      <c r="L35" s="113"/>
      <c r="M35" s="113"/>
      <c r="N35" s="113"/>
      <c r="O35" s="113"/>
      <c r="P35" s="113"/>
      <c r="Q35" s="113"/>
      <c r="R35" s="113"/>
      <c r="T35" s="2"/>
      <c r="U35" s="2"/>
      <c r="V35" s="2"/>
      <c r="W35" s="2"/>
      <c r="X35" s="2"/>
      <c r="Y35" s="2"/>
      <c r="Z35" s="2"/>
      <c r="AA35" s="2"/>
    </row>
    <row r="36" spans="2:27" ht="15.75" customHeight="1" x14ac:dyDescent="0.25">
      <c r="B36" s="2"/>
      <c r="C36" s="2"/>
      <c r="D36" s="2"/>
      <c r="E36" s="2"/>
      <c r="F36" s="2"/>
      <c r="G36" s="2"/>
      <c r="H36" s="2"/>
      <c r="I36" s="2"/>
      <c r="K36" s="113"/>
      <c r="L36" s="113"/>
      <c r="M36" s="113"/>
      <c r="N36" s="113"/>
      <c r="O36" s="113"/>
      <c r="P36" s="113"/>
      <c r="Q36" s="113"/>
      <c r="R36" s="113"/>
      <c r="T36" s="2"/>
      <c r="U36" s="2"/>
      <c r="V36" s="2"/>
      <c r="W36" s="2"/>
      <c r="X36" s="2"/>
      <c r="Y36" s="2"/>
      <c r="Z36" s="2"/>
      <c r="AA36" s="2"/>
    </row>
    <row r="37" spans="2:27" ht="15.75" customHeight="1" x14ac:dyDescent="0.25">
      <c r="B37" s="140" t="s">
        <v>116</v>
      </c>
      <c r="C37" s="140"/>
      <c r="D37" s="140"/>
      <c r="E37" s="140"/>
      <c r="F37" s="140"/>
      <c r="G37" s="140"/>
      <c r="H37" s="140"/>
      <c r="I37" s="140"/>
      <c r="K37" s="113"/>
      <c r="L37" s="113"/>
      <c r="M37" s="113"/>
      <c r="N37" s="113"/>
      <c r="O37" s="113"/>
      <c r="P37" s="113"/>
      <c r="Q37" s="113"/>
      <c r="R37" s="113"/>
      <c r="S37" s="92"/>
      <c r="T37" s="2"/>
      <c r="U37" s="2"/>
      <c r="V37" s="2"/>
      <c r="W37" s="2"/>
      <c r="X37" s="2"/>
      <c r="Y37" s="2"/>
      <c r="Z37" s="2"/>
      <c r="AA37" s="2"/>
    </row>
    <row r="38" spans="2:27" ht="15.75" customHeight="1" x14ac:dyDescent="0.25">
      <c r="B38" s="140"/>
      <c r="C38" s="140"/>
      <c r="D38" s="140"/>
      <c r="E38" s="140"/>
      <c r="F38" s="140"/>
      <c r="G38" s="140"/>
      <c r="H38" s="140"/>
      <c r="I38" s="140"/>
      <c r="K38" s="113"/>
      <c r="L38" s="113"/>
      <c r="M38" s="113"/>
      <c r="N38" s="113"/>
      <c r="O38" s="113"/>
      <c r="P38" s="113"/>
      <c r="Q38" s="113"/>
      <c r="R38" s="113"/>
      <c r="S38" s="93"/>
      <c r="T38" s="2"/>
      <c r="U38" s="2"/>
      <c r="V38" s="2"/>
      <c r="W38" s="2"/>
      <c r="X38" s="2"/>
      <c r="Y38" s="2"/>
      <c r="Z38" s="2"/>
      <c r="AA38" s="2"/>
    </row>
    <row r="39" spans="2:27" ht="15" customHeight="1" x14ac:dyDescent="0.25">
      <c r="B39" s="140"/>
      <c r="C39" s="140"/>
      <c r="D39" s="140"/>
      <c r="E39" s="140"/>
      <c r="F39" s="140"/>
      <c r="G39" s="140"/>
      <c r="H39" s="140"/>
      <c r="I39" s="140"/>
      <c r="K39" s="113"/>
      <c r="L39" s="113"/>
      <c r="M39" s="113"/>
      <c r="N39" s="113"/>
      <c r="O39" s="113"/>
      <c r="P39" s="113"/>
      <c r="Q39" s="113"/>
      <c r="R39" s="113"/>
      <c r="T39" s="2"/>
      <c r="U39" s="2"/>
      <c r="V39" s="2"/>
      <c r="W39" s="2"/>
      <c r="X39" s="2"/>
      <c r="Y39" s="2"/>
      <c r="Z39" s="2"/>
      <c r="AA39" s="2"/>
    </row>
    <row r="40" spans="2:27" ht="15" customHeight="1" x14ac:dyDescent="0.25">
      <c r="B40" s="140"/>
      <c r="C40" s="140"/>
      <c r="D40" s="140"/>
      <c r="E40" s="140"/>
      <c r="F40" s="140"/>
      <c r="G40" s="140"/>
      <c r="H40" s="140"/>
      <c r="I40" s="140"/>
      <c r="K40" s="113"/>
      <c r="L40" s="113"/>
      <c r="M40" s="113"/>
      <c r="N40" s="113"/>
      <c r="O40" s="113"/>
      <c r="P40" s="113"/>
      <c r="Q40" s="113"/>
      <c r="R40" s="113"/>
      <c r="T40" s="147" t="s">
        <v>207</v>
      </c>
      <c r="U40" s="148"/>
      <c r="V40" s="148"/>
      <c r="W40" s="148"/>
      <c r="X40" s="148"/>
      <c r="Y40" s="148"/>
      <c r="Z40" s="148"/>
      <c r="AA40" s="148"/>
    </row>
    <row r="41" spans="2:27" ht="15" customHeight="1" x14ac:dyDescent="0.25">
      <c r="B41" s="140"/>
      <c r="C41" s="140"/>
      <c r="D41" s="140"/>
      <c r="E41" s="140"/>
      <c r="F41" s="140"/>
      <c r="G41" s="140"/>
      <c r="H41" s="140"/>
      <c r="I41" s="140"/>
      <c r="K41" s="2"/>
      <c r="L41" s="2"/>
      <c r="M41" s="2"/>
      <c r="N41" s="2"/>
      <c r="O41" s="2"/>
      <c r="P41" s="2"/>
      <c r="Q41" s="2"/>
      <c r="R41" s="2"/>
      <c r="T41" s="148"/>
      <c r="U41" s="148"/>
      <c r="V41" s="148"/>
      <c r="W41" s="148"/>
      <c r="X41" s="148"/>
      <c r="Y41" s="148"/>
      <c r="Z41" s="148"/>
      <c r="AA41" s="148"/>
    </row>
    <row r="42" spans="2:27" ht="15" customHeight="1" x14ac:dyDescent="0.25">
      <c r="B42" s="140"/>
      <c r="C42" s="140"/>
      <c r="D42" s="140"/>
      <c r="E42" s="140"/>
      <c r="F42" s="140"/>
      <c r="G42" s="140"/>
      <c r="H42" s="140"/>
      <c r="I42" s="140"/>
      <c r="K42" s="2"/>
      <c r="L42" s="2"/>
      <c r="M42" s="2"/>
      <c r="N42" s="2"/>
      <c r="O42" s="2"/>
      <c r="P42" s="2"/>
      <c r="Q42" s="2"/>
      <c r="R42" s="2"/>
      <c r="T42" s="148"/>
      <c r="U42" s="148"/>
      <c r="V42" s="148"/>
      <c r="W42" s="148"/>
      <c r="X42" s="148"/>
      <c r="Y42" s="148"/>
      <c r="Z42" s="148"/>
      <c r="AA42" s="148"/>
    </row>
    <row r="43" spans="2:27" ht="15" customHeight="1" x14ac:dyDescent="0.25">
      <c r="B43" s="140"/>
      <c r="C43" s="140"/>
      <c r="D43" s="140"/>
      <c r="E43" s="140"/>
      <c r="F43" s="140"/>
      <c r="G43" s="140"/>
      <c r="H43" s="140"/>
      <c r="I43" s="140"/>
      <c r="K43" s="2"/>
      <c r="L43" s="2"/>
      <c r="M43" s="2"/>
      <c r="N43" s="2"/>
      <c r="O43" s="2"/>
      <c r="P43" s="2"/>
      <c r="Q43" s="2"/>
      <c r="R43" s="2"/>
      <c r="T43" s="148"/>
      <c r="U43" s="148"/>
      <c r="V43" s="148"/>
      <c r="W43" s="148"/>
      <c r="X43" s="148"/>
      <c r="Y43" s="148"/>
      <c r="Z43" s="148"/>
      <c r="AA43" s="148"/>
    </row>
    <row r="44" spans="2:27" ht="15" customHeight="1" x14ac:dyDescent="0.25">
      <c r="B44" s="2"/>
      <c r="C44" s="2"/>
      <c r="D44" s="2"/>
      <c r="E44" s="2"/>
      <c r="F44" s="2"/>
      <c r="G44" s="2"/>
      <c r="H44" s="2"/>
      <c r="I44" s="2"/>
      <c r="K44" s="2"/>
      <c r="L44" s="2"/>
      <c r="M44" s="2"/>
      <c r="N44" s="2"/>
      <c r="O44" s="2"/>
      <c r="P44" s="2"/>
      <c r="Q44" s="2"/>
      <c r="R44" s="2"/>
      <c r="T44" s="148"/>
      <c r="U44" s="148"/>
      <c r="V44" s="148"/>
      <c r="W44" s="148"/>
      <c r="X44" s="148"/>
      <c r="Y44" s="148"/>
      <c r="Z44" s="148"/>
      <c r="AA44" s="148"/>
    </row>
    <row r="45" spans="2:27" ht="15" customHeight="1" x14ac:dyDescent="0.25">
      <c r="B45" s="2"/>
      <c r="C45" s="2"/>
      <c r="D45" s="2"/>
      <c r="E45" s="2"/>
      <c r="F45" s="2"/>
      <c r="G45" s="2"/>
      <c r="H45" s="2"/>
      <c r="I45" s="2"/>
      <c r="K45" s="2"/>
      <c r="L45" s="2"/>
      <c r="M45" s="2"/>
      <c r="N45" s="2"/>
      <c r="O45" s="2"/>
      <c r="P45" s="2"/>
      <c r="Q45" s="2"/>
      <c r="R45" s="2"/>
      <c r="T45" s="148"/>
      <c r="U45" s="148"/>
      <c r="V45" s="148"/>
      <c r="W45" s="148"/>
      <c r="X45" s="148"/>
      <c r="Y45" s="148"/>
      <c r="Z45" s="148"/>
      <c r="AA45" s="148"/>
    </row>
  </sheetData>
  <sheetProtection algorithmName="SHA-512" hashValue="aI7vGY8hFXgd+W9aWjVYz1Wl0Zl+x7crDCXMmIaQ/MmiuVIN6VF2XYk1IblXlTArOiRk0hDBcjxZX+p0hSSmSQ==" saltValue="YUckCT90nNBsxHVAcQrg5A==" spinCount="100000" sheet="1" objects="1" scenarios="1" selectLockedCells="1" selectUnlockedCells="1"/>
  <mergeCells count="20">
    <mergeCell ref="B37:I43"/>
    <mergeCell ref="T21:AA23"/>
    <mergeCell ref="C31:I31"/>
    <mergeCell ref="L27:R27"/>
    <mergeCell ref="T25:AA28"/>
    <mergeCell ref="B33:G33"/>
    <mergeCell ref="B34:G34"/>
    <mergeCell ref="H34:I34"/>
    <mergeCell ref="T40:AA45"/>
    <mergeCell ref="B1:C2"/>
    <mergeCell ref="E1:H2"/>
    <mergeCell ref="B21:I23"/>
    <mergeCell ref="K21:R23"/>
    <mergeCell ref="K30:P31"/>
    <mergeCell ref="Q30:R31"/>
    <mergeCell ref="J1:N2"/>
    <mergeCell ref="P1:R2"/>
    <mergeCell ref="B25:I25"/>
    <mergeCell ref="K25:R25"/>
    <mergeCell ref="K29:P29"/>
  </mergeCells>
  <conditionalFormatting sqref="K35">
    <cfRule type="containsText" dxfId="17" priority="1" operator="containsText" text="verify">
      <formula>NOT(ISERROR(SEARCH("verify",K35)))</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347137" r:id="rId5" name="Check Box 1">
              <controlPr locked="0" defaultSize="0" autoFill="0" autoLine="0" autoPict="0">
                <anchor moveWithCells="1">
                  <from>
                    <xdr:col>1</xdr:col>
                    <xdr:colOff>219075</xdr:colOff>
                    <xdr:row>25</xdr:row>
                    <xdr:rowOff>180975</xdr:rowOff>
                  </from>
                  <to>
                    <xdr:col>2</xdr:col>
                    <xdr:colOff>0</xdr:colOff>
                    <xdr:row>26</xdr:row>
                    <xdr:rowOff>209550</xdr:rowOff>
                  </to>
                </anchor>
              </controlPr>
            </control>
          </mc:Choice>
        </mc:AlternateContent>
        <mc:AlternateContent xmlns:mc="http://schemas.openxmlformats.org/markup-compatibility/2006">
          <mc:Choice Requires="x14">
            <control shapeId="347138" r:id="rId6" name="Check Box 2">
              <controlPr locked="0" defaultSize="0" autoFill="0" autoLine="0" autoPict="0">
                <anchor moveWithCells="1">
                  <from>
                    <xdr:col>1</xdr:col>
                    <xdr:colOff>219075</xdr:colOff>
                    <xdr:row>28</xdr:row>
                    <xdr:rowOff>9525</xdr:rowOff>
                  </from>
                  <to>
                    <xdr:col>1</xdr:col>
                    <xdr:colOff>476250</xdr:colOff>
                    <xdr:row>28</xdr:row>
                    <xdr:rowOff>219075</xdr:rowOff>
                  </to>
                </anchor>
              </controlPr>
            </control>
          </mc:Choice>
        </mc:AlternateContent>
        <mc:AlternateContent xmlns:mc="http://schemas.openxmlformats.org/markup-compatibility/2006">
          <mc:Choice Requires="x14">
            <control shapeId="347139" r:id="rId7" name="Check Box 3">
              <controlPr locked="0" defaultSize="0" autoFill="0" autoLine="0" autoPict="0">
                <anchor moveWithCells="1">
                  <from>
                    <xdr:col>1</xdr:col>
                    <xdr:colOff>209550</xdr:colOff>
                    <xdr:row>29</xdr:row>
                    <xdr:rowOff>190500</xdr:rowOff>
                  </from>
                  <to>
                    <xdr:col>2</xdr:col>
                    <xdr:colOff>0</xdr:colOff>
                    <xdr:row>30</xdr:row>
                    <xdr:rowOff>190500</xdr:rowOff>
                  </to>
                </anchor>
              </controlPr>
            </control>
          </mc:Choice>
        </mc:AlternateContent>
        <mc:AlternateContent xmlns:mc="http://schemas.openxmlformats.org/markup-compatibility/2006">
          <mc:Choice Requires="x14">
            <control shapeId="347142" r:id="rId8" name="Check Box 6">
              <controlPr locked="0" defaultSize="0" autoFill="0" autoLine="0" autoPict="0">
                <anchor moveWithCells="1">
                  <from>
                    <xdr:col>10</xdr:col>
                    <xdr:colOff>209550</xdr:colOff>
                    <xdr:row>26</xdr:row>
                    <xdr:rowOff>19050</xdr:rowOff>
                  </from>
                  <to>
                    <xdr:col>10</xdr:col>
                    <xdr:colOff>485775</xdr:colOff>
                    <xdr:row>27</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6"/>
  <sheetViews>
    <sheetView showGridLines="0" showRowColHeaders="0" zoomScaleNormal="100" workbookViewId="0">
      <selection activeCell="AB44" sqref="AB44"/>
    </sheetView>
  </sheetViews>
  <sheetFormatPr defaultRowHeight="15" x14ac:dyDescent="0.25"/>
  <cols>
    <col min="1" max="1" width="4.140625" customWidth="1"/>
    <col min="2" max="3" width="3.7109375" customWidth="1"/>
    <col min="4" max="8" width="7.7109375" customWidth="1"/>
    <col min="9" max="9" width="15.7109375" customWidth="1"/>
    <col min="10" max="10" width="7.7109375" customWidth="1"/>
    <col min="11" max="12" width="3.7109375" customWidth="1"/>
    <col min="13" max="17" width="7.7109375" customWidth="1"/>
    <col min="18" max="18" width="15.7109375" customWidth="1"/>
    <col min="19" max="19" width="7.7109375" customWidth="1"/>
    <col min="20" max="20" width="3.7109375" customWidth="1"/>
    <col min="21" max="26" width="7.7109375" customWidth="1"/>
    <col min="27" max="27" width="11.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19" spans="2:27" ht="13.5" customHeight="1" x14ac:dyDescent="0.25"/>
    <row r="20" spans="2:27" ht="15" customHeight="1" x14ac:dyDescent="0.3">
      <c r="B20" s="115" t="s">
        <v>74</v>
      </c>
      <c r="C20" s="115"/>
      <c r="D20" s="115"/>
      <c r="E20" s="115"/>
      <c r="F20" s="115"/>
      <c r="G20" s="115"/>
      <c r="H20" s="115"/>
      <c r="I20" s="115"/>
      <c r="K20" s="141" t="s">
        <v>75</v>
      </c>
      <c r="L20" s="141"/>
      <c r="M20" s="141"/>
      <c r="N20" s="141"/>
      <c r="O20" s="141"/>
      <c r="P20" s="141"/>
      <c r="Q20" s="141"/>
      <c r="R20" s="141"/>
      <c r="T20" s="115" t="s">
        <v>4</v>
      </c>
      <c r="U20" s="115"/>
      <c r="V20" s="115"/>
      <c r="W20" s="115"/>
      <c r="X20" s="115"/>
      <c r="Y20" s="115"/>
      <c r="Z20" s="115"/>
      <c r="AA20" s="115"/>
    </row>
    <row r="21" spans="2:27" ht="15" customHeight="1" x14ac:dyDescent="0.25">
      <c r="B21" s="115"/>
      <c r="C21" s="115"/>
      <c r="D21" s="115"/>
      <c r="E21" s="115"/>
      <c r="F21" s="115"/>
      <c r="G21" s="115"/>
      <c r="H21" s="115"/>
      <c r="I21" s="115"/>
      <c r="K21" s="2"/>
      <c r="L21" s="2"/>
      <c r="M21" s="2"/>
      <c r="N21" s="2"/>
      <c r="O21" s="2"/>
      <c r="P21" s="2"/>
      <c r="Q21" s="2"/>
      <c r="R21" s="2"/>
      <c r="T21" s="115"/>
      <c r="U21" s="115"/>
      <c r="V21" s="115"/>
      <c r="W21" s="115"/>
      <c r="X21" s="115"/>
      <c r="Y21" s="115"/>
      <c r="Z21" s="115"/>
      <c r="AA21" s="115"/>
    </row>
    <row r="22" spans="2:27" ht="15" customHeight="1" x14ac:dyDescent="0.3">
      <c r="B22" s="115"/>
      <c r="C22" s="115"/>
      <c r="D22" s="115"/>
      <c r="E22" s="115"/>
      <c r="F22" s="115"/>
      <c r="G22" s="115"/>
      <c r="H22" s="115"/>
      <c r="I22" s="115"/>
      <c r="K22" s="141" t="s">
        <v>5</v>
      </c>
      <c r="L22" s="141"/>
      <c r="M22" s="141"/>
      <c r="N22" s="141"/>
      <c r="O22" s="141"/>
      <c r="P22" s="141"/>
      <c r="Q22" s="141"/>
      <c r="R22" s="141"/>
      <c r="T22" s="115"/>
      <c r="U22" s="115"/>
      <c r="V22" s="115"/>
      <c r="W22" s="115"/>
      <c r="X22" s="115"/>
      <c r="Y22" s="115"/>
      <c r="Z22" s="115"/>
      <c r="AA22" s="115"/>
    </row>
    <row r="23" spans="2:27" ht="15" customHeight="1" x14ac:dyDescent="0.25">
      <c r="B23" s="2"/>
      <c r="C23" s="2"/>
      <c r="D23" s="2"/>
      <c r="E23" s="2"/>
      <c r="F23" s="2"/>
      <c r="G23" s="2"/>
      <c r="H23" s="2"/>
      <c r="I23" s="2"/>
      <c r="K23" s="2"/>
      <c r="L23" s="2"/>
      <c r="M23" s="2"/>
      <c r="N23" s="2"/>
      <c r="O23" s="2"/>
      <c r="P23" s="2"/>
      <c r="Q23" s="2"/>
      <c r="R23" s="2"/>
      <c r="T23" s="16"/>
      <c r="U23" s="16"/>
      <c r="V23" s="16"/>
      <c r="W23" s="16"/>
      <c r="X23" s="16"/>
      <c r="Y23" s="16"/>
      <c r="Z23" s="16"/>
      <c r="AA23" s="16"/>
    </row>
    <row r="24" spans="2:27" ht="15" customHeight="1" x14ac:dyDescent="0.3">
      <c r="B24" s="166" t="s">
        <v>76</v>
      </c>
      <c r="C24" s="166"/>
      <c r="D24" s="166"/>
      <c r="E24" s="166"/>
      <c r="F24" s="166"/>
      <c r="G24" s="166"/>
      <c r="H24" s="166"/>
      <c r="I24" s="166"/>
      <c r="K24" s="40" t="b">
        <v>0</v>
      </c>
      <c r="L24" s="163" t="s">
        <v>36</v>
      </c>
      <c r="M24" s="163"/>
      <c r="N24" s="163"/>
      <c r="O24" s="163"/>
      <c r="P24" s="163"/>
      <c r="Q24" s="163"/>
      <c r="R24" s="163"/>
      <c r="T24" s="2"/>
      <c r="U24" s="164" t="s">
        <v>183</v>
      </c>
      <c r="V24" s="164"/>
      <c r="W24" s="164"/>
      <c r="X24" s="164"/>
      <c r="Y24" s="164"/>
      <c r="Z24" s="164"/>
      <c r="AA24" s="164"/>
    </row>
    <row r="25" spans="2:27" ht="15" customHeight="1" x14ac:dyDescent="0.25">
      <c r="B25" s="2"/>
      <c r="C25" s="2"/>
      <c r="D25" s="2"/>
      <c r="E25" s="2"/>
      <c r="F25" s="2"/>
      <c r="G25" s="2"/>
      <c r="H25" s="2"/>
      <c r="I25" s="2"/>
      <c r="K25" s="53"/>
      <c r="L25" s="2"/>
      <c r="M25" s="2"/>
      <c r="N25" s="2"/>
      <c r="O25" s="2"/>
      <c r="P25" s="2"/>
      <c r="Q25" s="2"/>
      <c r="R25" s="2"/>
      <c r="T25" s="2"/>
      <c r="U25" s="164"/>
      <c r="V25" s="164"/>
      <c r="W25" s="164"/>
      <c r="X25" s="164"/>
      <c r="Y25" s="164"/>
      <c r="Z25" s="164"/>
      <c r="AA25" s="164"/>
    </row>
    <row r="26" spans="2:27" ht="15" customHeight="1" x14ac:dyDescent="0.3">
      <c r="B26" s="7"/>
      <c r="C26" s="163" t="s">
        <v>77</v>
      </c>
      <c r="D26" s="163"/>
      <c r="E26" s="163"/>
      <c r="F26" s="163"/>
      <c r="G26" s="163"/>
      <c r="H26" s="163"/>
      <c r="I26" s="163"/>
      <c r="K26" s="40" t="b">
        <v>0</v>
      </c>
      <c r="L26" s="163" t="s">
        <v>147</v>
      </c>
      <c r="M26" s="163"/>
      <c r="N26" s="163"/>
      <c r="O26" s="163"/>
      <c r="P26" s="163"/>
      <c r="Q26" s="163"/>
      <c r="R26" s="163"/>
      <c r="T26" s="2"/>
      <c r="U26" s="164"/>
      <c r="V26" s="164"/>
      <c r="W26" s="164"/>
      <c r="X26" s="164"/>
      <c r="Y26" s="164"/>
      <c r="Z26" s="164"/>
      <c r="AA26" s="164"/>
    </row>
    <row r="27" spans="2:27" ht="15" customHeight="1" x14ac:dyDescent="0.3">
      <c r="B27" s="2"/>
      <c r="C27" s="40" t="b">
        <v>0</v>
      </c>
      <c r="D27" s="163" t="s">
        <v>78</v>
      </c>
      <c r="E27" s="163"/>
      <c r="F27" s="163"/>
      <c r="G27" s="163"/>
      <c r="H27" s="163"/>
      <c r="I27" s="163"/>
      <c r="K27" s="2"/>
      <c r="L27" s="2"/>
      <c r="M27" s="2"/>
      <c r="N27" s="2"/>
      <c r="O27" s="2"/>
      <c r="P27" s="2"/>
      <c r="Q27" s="2"/>
      <c r="R27" s="2"/>
      <c r="T27" s="2"/>
      <c r="U27" s="164"/>
      <c r="V27" s="164"/>
      <c r="W27" s="164"/>
      <c r="X27" s="164"/>
      <c r="Y27" s="164"/>
      <c r="Z27" s="164"/>
      <c r="AA27" s="164"/>
    </row>
    <row r="28" spans="2:27" ht="15.75" customHeight="1" x14ac:dyDescent="0.25">
      <c r="B28" s="7" t="b">
        <v>1</v>
      </c>
      <c r="C28" s="40" t="b">
        <v>0</v>
      </c>
      <c r="D28" s="165" t="s">
        <v>79</v>
      </c>
      <c r="E28" s="165"/>
      <c r="F28" s="165"/>
      <c r="G28" s="165"/>
      <c r="H28" s="165"/>
      <c r="I28" s="165"/>
      <c r="K28" s="142" t="s">
        <v>37</v>
      </c>
      <c r="L28" s="142"/>
      <c r="M28" s="142"/>
      <c r="N28" s="142"/>
      <c r="O28" s="142"/>
      <c r="P28" s="142"/>
      <c r="Q28" s="142"/>
      <c r="R28" s="142"/>
      <c r="T28" s="2"/>
      <c r="U28" s="164"/>
      <c r="V28" s="164"/>
      <c r="W28" s="164"/>
      <c r="X28" s="164"/>
      <c r="Y28" s="164"/>
      <c r="Z28" s="164"/>
      <c r="AA28" s="164"/>
    </row>
    <row r="29" spans="2:27" ht="15" customHeight="1" x14ac:dyDescent="0.3">
      <c r="B29" s="2"/>
      <c r="C29" s="40" t="b">
        <v>0</v>
      </c>
      <c r="D29" s="165" t="s">
        <v>80</v>
      </c>
      <c r="E29" s="165"/>
      <c r="F29" s="165"/>
      <c r="G29" s="165"/>
      <c r="H29" s="165"/>
      <c r="I29" s="165"/>
      <c r="K29" s="144" t="s">
        <v>38</v>
      </c>
      <c r="L29" s="144"/>
      <c r="M29" s="144"/>
      <c r="N29" s="144"/>
      <c r="O29" s="144"/>
      <c r="P29" s="144"/>
      <c r="Q29" s="154" t="str">
        <f>IF(K24=TRUE,"Required","")</f>
        <v/>
      </c>
      <c r="R29" s="154"/>
      <c r="T29" s="2"/>
      <c r="U29" s="164"/>
      <c r="V29" s="164"/>
      <c r="W29" s="164"/>
      <c r="X29" s="164"/>
      <c r="Y29" s="164"/>
      <c r="Z29" s="164"/>
      <c r="AA29" s="164"/>
    </row>
    <row r="30" spans="2:27" ht="15" customHeight="1" x14ac:dyDescent="0.3">
      <c r="B30" s="156" t="str">
        <f>IF(C29=TRUE,"Contact DAS Risk Management for guidance",IF(C28=TRUE,"Contact DAS Risk Management for guidance",IF(C27=TRUE,"Continue through next steps","")))</f>
        <v/>
      </c>
      <c r="C30" s="156"/>
      <c r="D30" s="156"/>
      <c r="E30" s="156"/>
      <c r="F30" s="156"/>
      <c r="G30" s="156"/>
      <c r="H30" s="156"/>
      <c r="I30" s="156"/>
      <c r="K30" s="144" t="s">
        <v>39</v>
      </c>
      <c r="L30" s="144"/>
      <c r="M30" s="144"/>
      <c r="N30" s="144"/>
      <c r="O30" s="144"/>
      <c r="P30" s="144"/>
      <c r="Q30" s="154" t="str">
        <f>IF(K26=TRUE,"Required","")</f>
        <v/>
      </c>
      <c r="R30" s="154"/>
      <c r="T30" s="2"/>
      <c r="U30" s="164"/>
      <c r="V30" s="164"/>
      <c r="W30" s="164"/>
      <c r="X30" s="164"/>
      <c r="Y30" s="164"/>
      <c r="Z30" s="164"/>
      <c r="AA30" s="164"/>
    </row>
    <row r="31" spans="2:27" ht="15" customHeight="1" x14ac:dyDescent="0.3">
      <c r="B31" s="2"/>
      <c r="C31" s="2"/>
      <c r="D31" s="2"/>
      <c r="E31" s="2"/>
      <c r="F31" s="2"/>
      <c r="G31" s="2"/>
      <c r="H31" s="2"/>
      <c r="I31" s="2"/>
      <c r="K31" s="155"/>
      <c r="L31" s="155"/>
      <c r="M31" s="155"/>
      <c r="N31" s="155"/>
      <c r="O31" s="155"/>
      <c r="P31" s="155"/>
      <c r="Q31" s="156"/>
      <c r="R31" s="156"/>
      <c r="T31" s="2"/>
      <c r="U31" s="2"/>
      <c r="V31" s="17"/>
      <c r="W31" s="17"/>
      <c r="X31" s="17"/>
      <c r="Y31" s="17"/>
      <c r="Z31" s="17"/>
      <c r="AA31" s="17"/>
    </row>
    <row r="32" spans="2:27" ht="15" customHeight="1" x14ac:dyDescent="0.3">
      <c r="B32" s="141" t="s">
        <v>11</v>
      </c>
      <c r="C32" s="141"/>
      <c r="D32" s="141"/>
      <c r="E32" s="141"/>
      <c r="F32" s="141"/>
      <c r="G32" s="141"/>
      <c r="H32" s="141"/>
      <c r="I32" s="141"/>
      <c r="K32" s="2"/>
      <c r="L32" s="2"/>
      <c r="M32" s="2"/>
      <c r="N32" s="2"/>
      <c r="O32" s="2"/>
      <c r="P32" s="2"/>
      <c r="Q32" s="2"/>
      <c r="R32" s="2"/>
      <c r="T32" s="2"/>
      <c r="U32" s="159" t="s">
        <v>81</v>
      </c>
      <c r="V32" s="159"/>
      <c r="W32" s="159"/>
      <c r="X32" s="159"/>
      <c r="Y32" s="159"/>
      <c r="Z32" s="159"/>
      <c r="AA32" s="159"/>
    </row>
    <row r="33" spans="2:27" ht="15" customHeight="1" x14ac:dyDescent="0.3">
      <c r="B33" s="13"/>
      <c r="C33" s="13"/>
      <c r="D33" s="13"/>
      <c r="E33" s="13"/>
      <c r="F33" s="13"/>
      <c r="G33" s="13"/>
      <c r="H33" s="13"/>
      <c r="I33" s="13"/>
      <c r="K33" s="2"/>
      <c r="L33" s="2"/>
      <c r="M33" s="2"/>
      <c r="N33" s="2"/>
      <c r="O33" s="2"/>
      <c r="P33" s="2"/>
      <c r="Q33" s="2"/>
      <c r="R33" s="2"/>
      <c r="T33" s="2"/>
      <c r="U33" s="159"/>
      <c r="V33" s="159"/>
      <c r="W33" s="159"/>
      <c r="X33" s="159"/>
      <c r="Y33" s="159"/>
      <c r="Z33" s="159"/>
      <c r="AA33" s="159"/>
    </row>
    <row r="34" spans="2:27" ht="15.75" customHeight="1" x14ac:dyDescent="0.25">
      <c r="B34" s="41" t="b">
        <v>0</v>
      </c>
      <c r="C34" s="160" t="s">
        <v>12</v>
      </c>
      <c r="D34" s="160"/>
      <c r="E34" s="160"/>
      <c r="F34" s="160"/>
      <c r="G34" s="160"/>
      <c r="H34" s="160"/>
      <c r="I34" s="160"/>
      <c r="K34" s="142" t="s">
        <v>13</v>
      </c>
      <c r="L34" s="142"/>
      <c r="M34" s="142"/>
      <c r="N34" s="142"/>
      <c r="O34" s="142"/>
      <c r="P34" s="142"/>
      <c r="Q34" s="142"/>
      <c r="R34" s="142"/>
      <c r="T34" s="2"/>
      <c r="U34" s="159"/>
      <c r="V34" s="159"/>
      <c r="W34" s="159"/>
      <c r="X34" s="159"/>
      <c r="Y34" s="159"/>
      <c r="Z34" s="159"/>
      <c r="AA34" s="159"/>
    </row>
    <row r="35" spans="2:27" ht="15" customHeight="1" x14ac:dyDescent="0.25">
      <c r="B35" s="54"/>
      <c r="C35" s="14"/>
      <c r="D35" s="14"/>
      <c r="E35" s="14"/>
      <c r="F35" s="14"/>
      <c r="G35" s="14"/>
      <c r="H35" s="15"/>
      <c r="I35" s="15"/>
      <c r="K35" s="161" t="s">
        <v>34</v>
      </c>
      <c r="L35" s="161"/>
      <c r="M35" s="161"/>
      <c r="N35" s="161"/>
      <c r="O35" s="161"/>
      <c r="P35" s="161"/>
      <c r="Q35" s="162" t="str">
        <f>IF(AND(C42=TRUE,B44=TRUE),10000000,IF(C42=TRUE,5000000,IF(AND(C41=TRUE,B44=TRUE),5000000,IF(C41=TRUE,2000000,IF(AND(B34=TRUE,B36=TRUE,B44=TRUE),2000000,IF(AND(B34=TRUE,B44=TRUE),2000000,IF(AND(B38=TRUE,B44=TRUE),2000000,IF(AND(B36=TRUE,B44=TRUE),2000000,IF(B34=TRUE,1000000,IF(B36=TRUE,1000000,IF(B38=TRUE,1000000,"")))))))))))</f>
        <v/>
      </c>
      <c r="R35" s="162"/>
      <c r="T35" s="2"/>
      <c r="U35" s="159"/>
      <c r="V35" s="159"/>
      <c r="W35" s="159"/>
      <c r="X35" s="159"/>
      <c r="Y35" s="159"/>
      <c r="Z35" s="159"/>
      <c r="AA35" s="159"/>
    </row>
    <row r="36" spans="2:27" ht="15" customHeight="1" x14ac:dyDescent="0.25">
      <c r="B36" s="41" t="b">
        <v>0</v>
      </c>
      <c r="C36" s="157" t="s">
        <v>33</v>
      </c>
      <c r="D36" s="157"/>
      <c r="E36" s="157"/>
      <c r="F36" s="157"/>
      <c r="G36" s="157"/>
      <c r="H36" s="157"/>
      <c r="I36" s="157"/>
      <c r="K36" s="144" t="s">
        <v>35</v>
      </c>
      <c r="L36" s="144"/>
      <c r="M36" s="144"/>
      <c r="N36" s="144"/>
      <c r="O36" s="144"/>
      <c r="P36" s="144"/>
      <c r="Q36" s="162" t="str">
        <f>IF(Q35&gt;0,Q35,"")</f>
        <v/>
      </c>
      <c r="R36" s="162"/>
      <c r="T36" s="2"/>
      <c r="U36" s="159"/>
      <c r="V36" s="159"/>
      <c r="W36" s="159"/>
      <c r="X36" s="159"/>
      <c r="Y36" s="159"/>
      <c r="Z36" s="159"/>
      <c r="AA36" s="159"/>
    </row>
    <row r="37" spans="2:27" ht="15" customHeight="1" x14ac:dyDescent="0.25">
      <c r="B37" s="2"/>
      <c r="C37" s="2"/>
      <c r="D37" s="2"/>
      <c r="E37" s="2"/>
      <c r="F37" s="2"/>
      <c r="G37" s="2"/>
      <c r="H37" s="2"/>
      <c r="I37" s="2"/>
      <c r="K37" s="2"/>
      <c r="L37" s="2"/>
      <c r="M37" s="2"/>
      <c r="N37" s="2"/>
      <c r="O37" s="2"/>
      <c r="P37" s="2"/>
      <c r="Q37" s="2"/>
      <c r="R37" s="2"/>
      <c r="T37" s="2"/>
      <c r="U37" s="159"/>
      <c r="V37" s="159"/>
      <c r="W37" s="159"/>
      <c r="X37" s="159"/>
      <c r="Y37" s="159"/>
      <c r="Z37" s="159"/>
      <c r="AA37" s="159"/>
    </row>
    <row r="38" spans="2:27" ht="15" customHeight="1" x14ac:dyDescent="0.3">
      <c r="B38" s="40" t="b">
        <v>0</v>
      </c>
      <c r="C38" s="146" t="s">
        <v>82</v>
      </c>
      <c r="D38" s="146"/>
      <c r="E38" s="146"/>
      <c r="F38" s="146"/>
      <c r="G38" s="146"/>
      <c r="H38" s="146"/>
      <c r="I38" s="146"/>
      <c r="K38" s="113"/>
      <c r="L38" s="113"/>
      <c r="M38" s="113"/>
      <c r="N38" s="113"/>
      <c r="O38" s="113"/>
      <c r="P38" s="113"/>
      <c r="Q38" s="113"/>
      <c r="R38" s="113"/>
      <c r="T38" s="2"/>
      <c r="U38" s="2"/>
      <c r="V38" s="2"/>
      <c r="W38" s="2"/>
      <c r="X38" s="2"/>
      <c r="Y38" s="2"/>
      <c r="Z38" s="2"/>
      <c r="AA38" s="2"/>
    </row>
    <row r="39" spans="2:27" ht="15" customHeight="1" x14ac:dyDescent="0.25">
      <c r="B39" s="2"/>
      <c r="C39" s="2"/>
      <c r="D39" s="2"/>
      <c r="E39" s="2"/>
      <c r="F39" s="2"/>
      <c r="G39" s="2"/>
      <c r="H39" s="2"/>
      <c r="I39" s="2"/>
      <c r="K39" s="113"/>
      <c r="L39" s="113"/>
      <c r="M39" s="113"/>
      <c r="N39" s="113"/>
      <c r="O39" s="113"/>
      <c r="P39" s="113"/>
      <c r="Q39" s="113"/>
      <c r="R39" s="113"/>
      <c r="T39" s="2"/>
      <c r="U39" s="2"/>
      <c r="V39" s="2"/>
      <c r="W39" s="2"/>
      <c r="X39" s="2"/>
      <c r="Y39" s="2"/>
      <c r="Z39" s="2"/>
      <c r="AA39" s="2"/>
    </row>
    <row r="40" spans="2:27" ht="15" customHeight="1" x14ac:dyDescent="0.25">
      <c r="B40" s="41"/>
      <c r="C40" s="157" t="s">
        <v>83</v>
      </c>
      <c r="D40" s="157"/>
      <c r="E40" s="157"/>
      <c r="F40" s="157"/>
      <c r="G40" s="157"/>
      <c r="H40" s="157"/>
      <c r="I40" s="157"/>
      <c r="K40" s="113"/>
      <c r="L40" s="113"/>
      <c r="M40" s="113"/>
      <c r="N40" s="113"/>
      <c r="O40" s="113"/>
      <c r="P40" s="113"/>
      <c r="Q40" s="113"/>
      <c r="R40" s="113"/>
      <c r="T40" s="27"/>
      <c r="U40" s="27"/>
      <c r="V40" s="27"/>
      <c r="W40" s="27"/>
      <c r="X40" s="27"/>
      <c r="Y40" s="27"/>
      <c r="Z40" s="27"/>
      <c r="AA40" s="27"/>
    </row>
    <row r="41" spans="2:27" ht="15" customHeight="1" x14ac:dyDescent="0.25">
      <c r="B41" s="55"/>
      <c r="C41" s="42" t="b">
        <v>0</v>
      </c>
      <c r="D41" s="157" t="s">
        <v>84</v>
      </c>
      <c r="E41" s="157"/>
      <c r="F41" s="157"/>
      <c r="G41" s="157"/>
      <c r="H41" s="157"/>
      <c r="I41" s="157"/>
      <c r="K41" s="113"/>
      <c r="L41" s="113"/>
      <c r="M41" s="113"/>
      <c r="N41" s="113"/>
      <c r="O41" s="113"/>
      <c r="P41" s="113"/>
      <c r="Q41" s="113"/>
      <c r="R41" s="113"/>
      <c r="T41" s="147" t="s">
        <v>207</v>
      </c>
      <c r="U41" s="148"/>
      <c r="V41" s="148"/>
      <c r="W41" s="148"/>
      <c r="X41" s="148"/>
      <c r="Y41" s="148"/>
      <c r="Z41" s="148"/>
      <c r="AA41" s="148"/>
    </row>
    <row r="42" spans="2:27" ht="15" customHeight="1" x14ac:dyDescent="0.25">
      <c r="B42" s="56"/>
      <c r="C42" s="40" t="b">
        <v>0</v>
      </c>
      <c r="D42" s="158" t="s">
        <v>85</v>
      </c>
      <c r="E42" s="150"/>
      <c r="F42" s="150"/>
      <c r="G42" s="150"/>
      <c r="H42" s="150"/>
      <c r="I42" s="150"/>
      <c r="K42" s="113"/>
      <c r="L42" s="113"/>
      <c r="M42" s="113"/>
      <c r="N42" s="113"/>
      <c r="O42" s="113"/>
      <c r="P42" s="113"/>
      <c r="Q42" s="113"/>
      <c r="R42" s="113"/>
      <c r="T42" s="148"/>
      <c r="U42" s="148"/>
      <c r="V42" s="148"/>
      <c r="W42" s="148"/>
      <c r="X42" s="148"/>
      <c r="Y42" s="148"/>
      <c r="Z42" s="148"/>
      <c r="AA42" s="148"/>
    </row>
    <row r="43" spans="2:27" ht="15" customHeight="1" x14ac:dyDescent="0.25">
      <c r="B43" s="56"/>
      <c r="C43" s="2"/>
      <c r="D43" s="2"/>
      <c r="E43" s="2"/>
      <c r="F43" s="2"/>
      <c r="G43" s="2"/>
      <c r="H43" s="2"/>
      <c r="I43" s="2"/>
      <c r="K43" s="2"/>
      <c r="L43" s="2"/>
      <c r="M43" s="2"/>
      <c r="N43" s="2"/>
      <c r="O43" s="2"/>
      <c r="P43" s="2"/>
      <c r="Q43" s="2"/>
      <c r="R43" s="2"/>
      <c r="T43" s="148"/>
      <c r="U43" s="148"/>
      <c r="V43" s="148"/>
      <c r="W43" s="148"/>
      <c r="X43" s="148"/>
      <c r="Y43" s="148"/>
      <c r="Z43" s="148"/>
      <c r="AA43" s="148"/>
    </row>
    <row r="44" spans="2:27" ht="15" customHeight="1" x14ac:dyDescent="0.25">
      <c r="B44" s="151" t="b">
        <v>0</v>
      </c>
      <c r="C44" s="152" t="s">
        <v>86</v>
      </c>
      <c r="D44" s="152"/>
      <c r="E44" s="152"/>
      <c r="F44" s="152"/>
      <c r="G44" s="152"/>
      <c r="H44" s="152"/>
      <c r="I44" s="152"/>
      <c r="K44" s="2"/>
      <c r="L44" s="2"/>
      <c r="M44" s="2"/>
      <c r="N44" s="2"/>
      <c r="O44" s="2"/>
      <c r="P44" s="2"/>
      <c r="Q44" s="2"/>
      <c r="R44" s="2"/>
      <c r="T44" s="148"/>
      <c r="U44" s="148"/>
      <c r="V44" s="148"/>
      <c r="W44" s="148"/>
      <c r="X44" s="148"/>
      <c r="Y44" s="148"/>
      <c r="Z44" s="148"/>
      <c r="AA44" s="148"/>
    </row>
    <row r="45" spans="2:27" ht="15" customHeight="1" x14ac:dyDescent="0.25">
      <c r="B45" s="151"/>
      <c r="C45" s="152"/>
      <c r="D45" s="152"/>
      <c r="E45" s="152"/>
      <c r="F45" s="152"/>
      <c r="G45" s="152"/>
      <c r="H45" s="152"/>
      <c r="I45" s="152"/>
      <c r="K45" s="2"/>
      <c r="L45" s="2"/>
      <c r="M45" s="2"/>
      <c r="N45" s="2"/>
      <c r="O45" s="2"/>
      <c r="P45" s="2"/>
      <c r="Q45" s="2"/>
      <c r="R45" s="2"/>
      <c r="T45" s="148"/>
      <c r="U45" s="148"/>
      <c r="V45" s="148"/>
      <c r="W45" s="148"/>
      <c r="X45" s="148"/>
      <c r="Y45" s="148"/>
      <c r="Z45" s="148"/>
      <c r="AA45" s="148"/>
    </row>
    <row r="46" spans="2:27" x14ac:dyDescent="0.25">
      <c r="B46" s="2"/>
      <c r="C46" s="152"/>
      <c r="D46" s="152"/>
      <c r="E46" s="152"/>
      <c r="F46" s="152"/>
      <c r="G46" s="152"/>
      <c r="H46" s="152"/>
      <c r="I46" s="152"/>
      <c r="K46" s="153"/>
      <c r="L46" s="153"/>
      <c r="M46" s="2"/>
      <c r="N46" s="2"/>
      <c r="O46" s="2"/>
      <c r="P46" s="2"/>
      <c r="Q46" s="2"/>
      <c r="R46" s="2"/>
      <c r="T46" s="148"/>
      <c r="U46" s="148"/>
      <c r="V46" s="148"/>
      <c r="W46" s="148"/>
      <c r="X46" s="148"/>
      <c r="Y46" s="148"/>
      <c r="Z46" s="148"/>
      <c r="AA46" s="148"/>
    </row>
  </sheetData>
  <sheetProtection algorithmName="SHA-512" hashValue="0adhycc1/rq2TOMA9X3pPtZ/dzlnVL/seaUIEOFHAFqhdFJr8LNt4hRXZAAnJ+Z5bFGBSMvL1j5A/NlOopdZ+Q==" saltValue="sBY/Hk4cs+uGABdlfmR49Q==" spinCount="100000" sheet="1" objects="1" scenarios="1" selectLockedCells="1" selectUnlockedCells="1"/>
  <mergeCells count="41">
    <mergeCell ref="T20:AA22"/>
    <mergeCell ref="L24:R24"/>
    <mergeCell ref="U24:AA30"/>
    <mergeCell ref="C26:I26"/>
    <mergeCell ref="L26:R26"/>
    <mergeCell ref="D27:I27"/>
    <mergeCell ref="K28:R28"/>
    <mergeCell ref="K29:P29"/>
    <mergeCell ref="Q29:R29"/>
    <mergeCell ref="B30:I30"/>
    <mergeCell ref="K30:P30"/>
    <mergeCell ref="D28:I28"/>
    <mergeCell ref="D29:I29"/>
    <mergeCell ref="B24:I24"/>
    <mergeCell ref="Q35:R35"/>
    <mergeCell ref="C36:I36"/>
    <mergeCell ref="K36:P36"/>
    <mergeCell ref="Q36:R36"/>
    <mergeCell ref="J1:N2"/>
    <mergeCell ref="B1:C2"/>
    <mergeCell ref="E1:H2"/>
    <mergeCell ref="P1:R2"/>
    <mergeCell ref="B20:I22"/>
    <mergeCell ref="K20:R20"/>
    <mergeCell ref="K22:R22"/>
    <mergeCell ref="T41:AA46"/>
    <mergeCell ref="B44:B45"/>
    <mergeCell ref="C44:I46"/>
    <mergeCell ref="K46:L46"/>
    <mergeCell ref="Q30:R30"/>
    <mergeCell ref="K31:P31"/>
    <mergeCell ref="Q31:R31"/>
    <mergeCell ref="B32:I32"/>
    <mergeCell ref="D41:I41"/>
    <mergeCell ref="C38:I38"/>
    <mergeCell ref="C40:I40"/>
    <mergeCell ref="D42:I42"/>
    <mergeCell ref="U32:AA37"/>
    <mergeCell ref="C34:I34"/>
    <mergeCell ref="K34:R34"/>
    <mergeCell ref="K35:P35"/>
  </mergeCells>
  <conditionalFormatting sqref="B30">
    <cfRule type="containsText" dxfId="16" priority="2" operator="containsText" text="Contact">
      <formula>NOT(ISERROR(SEARCH("Contact",B30)))</formula>
    </cfRule>
    <cfRule type="containsText" dxfId="15" priority="3" operator="containsText" text="Continue">
      <formula>NOT(ISERROR(SEARCH("Continue",B30)))</formula>
    </cfRule>
  </conditionalFormatting>
  <conditionalFormatting sqref="K38">
    <cfRule type="containsText" dxfId="14" priority="1" operator="containsText" text="verify">
      <formula>NOT(ISERROR(SEARCH("verify",K38)))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348177" r:id="rId5" name="Check Box 17">
              <controlPr locked="0" defaultSize="0" autoFill="0" autoLine="0" autoPict="0">
                <anchor moveWithCells="1">
                  <from>
                    <xdr:col>2</xdr:col>
                    <xdr:colOff>57150</xdr:colOff>
                    <xdr:row>25</xdr:row>
                    <xdr:rowOff>171450</xdr:rowOff>
                  </from>
                  <to>
                    <xdr:col>3</xdr:col>
                    <xdr:colOff>114300</xdr:colOff>
                    <xdr:row>27</xdr:row>
                    <xdr:rowOff>9525</xdr:rowOff>
                  </to>
                </anchor>
              </controlPr>
            </control>
          </mc:Choice>
        </mc:AlternateContent>
        <mc:AlternateContent xmlns:mc="http://schemas.openxmlformats.org/markup-compatibility/2006">
          <mc:Choice Requires="x14">
            <control shapeId="348178" r:id="rId6" name="Check Box 18">
              <controlPr locked="0" defaultSize="0" autoFill="0" autoLine="0" autoPict="0">
                <anchor moveWithCells="1">
                  <from>
                    <xdr:col>2</xdr:col>
                    <xdr:colOff>57150</xdr:colOff>
                    <xdr:row>26</xdr:row>
                    <xdr:rowOff>180975</xdr:rowOff>
                  </from>
                  <to>
                    <xdr:col>3</xdr:col>
                    <xdr:colOff>85725</xdr:colOff>
                    <xdr:row>28</xdr:row>
                    <xdr:rowOff>0</xdr:rowOff>
                  </to>
                </anchor>
              </controlPr>
            </control>
          </mc:Choice>
        </mc:AlternateContent>
        <mc:AlternateContent xmlns:mc="http://schemas.openxmlformats.org/markup-compatibility/2006">
          <mc:Choice Requires="x14">
            <control shapeId="348179" r:id="rId7" name="Check Box 19">
              <controlPr locked="0" defaultSize="0" autoFill="0" autoLine="0" autoPict="0">
                <anchor moveWithCells="1">
                  <from>
                    <xdr:col>1</xdr:col>
                    <xdr:colOff>47625</xdr:colOff>
                    <xdr:row>32</xdr:row>
                    <xdr:rowOff>180975</xdr:rowOff>
                  </from>
                  <to>
                    <xdr:col>2</xdr:col>
                    <xdr:colOff>104775</xdr:colOff>
                    <xdr:row>34</xdr:row>
                    <xdr:rowOff>9525</xdr:rowOff>
                  </to>
                </anchor>
              </controlPr>
            </control>
          </mc:Choice>
        </mc:AlternateContent>
        <mc:AlternateContent xmlns:mc="http://schemas.openxmlformats.org/markup-compatibility/2006">
          <mc:Choice Requires="x14">
            <control shapeId="348180" r:id="rId8" name="Check Box 20">
              <controlPr locked="0" defaultSize="0" autoFill="0" autoLine="0" autoPict="0">
                <anchor moveWithCells="1">
                  <from>
                    <xdr:col>1</xdr:col>
                    <xdr:colOff>47625</xdr:colOff>
                    <xdr:row>34</xdr:row>
                    <xdr:rowOff>180975</xdr:rowOff>
                  </from>
                  <to>
                    <xdr:col>2</xdr:col>
                    <xdr:colOff>47625</xdr:colOff>
                    <xdr:row>36</xdr:row>
                    <xdr:rowOff>19050</xdr:rowOff>
                  </to>
                </anchor>
              </controlPr>
            </control>
          </mc:Choice>
        </mc:AlternateContent>
        <mc:AlternateContent xmlns:mc="http://schemas.openxmlformats.org/markup-compatibility/2006">
          <mc:Choice Requires="x14">
            <control shapeId="348181" r:id="rId9" name="Check Box 21">
              <controlPr locked="0" defaultSize="0" autoFill="0" autoLine="0" autoPict="0">
                <anchor moveWithCells="1">
                  <from>
                    <xdr:col>2</xdr:col>
                    <xdr:colOff>38100</xdr:colOff>
                    <xdr:row>39</xdr:row>
                    <xdr:rowOff>180975</xdr:rowOff>
                  </from>
                  <to>
                    <xdr:col>3</xdr:col>
                    <xdr:colOff>95250</xdr:colOff>
                    <xdr:row>41</xdr:row>
                    <xdr:rowOff>19050</xdr:rowOff>
                  </to>
                </anchor>
              </controlPr>
            </control>
          </mc:Choice>
        </mc:AlternateContent>
        <mc:AlternateContent xmlns:mc="http://schemas.openxmlformats.org/markup-compatibility/2006">
          <mc:Choice Requires="x14">
            <control shapeId="348182" r:id="rId10" name="Check Box 22">
              <controlPr locked="0" defaultSize="0" autoFill="0" autoLine="0" autoPict="0">
                <anchor moveWithCells="1">
                  <from>
                    <xdr:col>2</xdr:col>
                    <xdr:colOff>38100</xdr:colOff>
                    <xdr:row>41</xdr:row>
                    <xdr:rowOff>9525</xdr:rowOff>
                  </from>
                  <to>
                    <xdr:col>3</xdr:col>
                    <xdr:colOff>38100</xdr:colOff>
                    <xdr:row>42</xdr:row>
                    <xdr:rowOff>9525</xdr:rowOff>
                  </to>
                </anchor>
              </controlPr>
            </control>
          </mc:Choice>
        </mc:AlternateContent>
        <mc:AlternateContent xmlns:mc="http://schemas.openxmlformats.org/markup-compatibility/2006">
          <mc:Choice Requires="x14">
            <control shapeId="348183" r:id="rId11" name="Check Box 23">
              <controlPr locked="0" defaultSize="0" autoFill="0" autoLine="0" autoPict="0">
                <anchor moveWithCells="1">
                  <from>
                    <xdr:col>1</xdr:col>
                    <xdr:colOff>38100</xdr:colOff>
                    <xdr:row>43</xdr:row>
                    <xdr:rowOff>9525</xdr:rowOff>
                  </from>
                  <to>
                    <xdr:col>2</xdr:col>
                    <xdr:colOff>47625</xdr:colOff>
                    <xdr:row>44</xdr:row>
                    <xdr:rowOff>28575</xdr:rowOff>
                  </to>
                </anchor>
              </controlPr>
            </control>
          </mc:Choice>
        </mc:AlternateContent>
        <mc:AlternateContent xmlns:mc="http://schemas.openxmlformats.org/markup-compatibility/2006">
          <mc:Choice Requires="x14">
            <control shapeId="348184" r:id="rId12" name="Check Box 24">
              <controlPr locked="0" defaultSize="0" autoFill="0" autoLine="0" autoPict="0">
                <anchor moveWithCells="1">
                  <from>
                    <xdr:col>1</xdr:col>
                    <xdr:colOff>57150</xdr:colOff>
                    <xdr:row>36</xdr:row>
                    <xdr:rowOff>161925</xdr:rowOff>
                  </from>
                  <to>
                    <xdr:col>2</xdr:col>
                    <xdr:colOff>85725</xdr:colOff>
                    <xdr:row>38</xdr:row>
                    <xdr:rowOff>0</xdr:rowOff>
                  </to>
                </anchor>
              </controlPr>
            </control>
          </mc:Choice>
        </mc:AlternateContent>
        <mc:AlternateContent xmlns:mc="http://schemas.openxmlformats.org/markup-compatibility/2006">
          <mc:Choice Requires="x14">
            <control shapeId="348185" r:id="rId13" name="Check Box 25">
              <controlPr locked="0" defaultSize="0" autoFill="0" autoLine="0" autoPict="0">
                <anchor moveWithCells="1">
                  <from>
                    <xdr:col>10</xdr:col>
                    <xdr:colOff>47625</xdr:colOff>
                    <xdr:row>22</xdr:row>
                    <xdr:rowOff>171450</xdr:rowOff>
                  </from>
                  <to>
                    <xdr:col>11</xdr:col>
                    <xdr:colOff>76200</xdr:colOff>
                    <xdr:row>24</xdr:row>
                    <xdr:rowOff>0</xdr:rowOff>
                  </to>
                </anchor>
              </controlPr>
            </control>
          </mc:Choice>
        </mc:AlternateContent>
        <mc:AlternateContent xmlns:mc="http://schemas.openxmlformats.org/markup-compatibility/2006">
          <mc:Choice Requires="x14">
            <control shapeId="348186" r:id="rId14" name="Check Box 26">
              <controlPr locked="0" defaultSize="0" autoFill="0" autoLine="0" autoPict="0">
                <anchor moveWithCells="1">
                  <from>
                    <xdr:col>10</xdr:col>
                    <xdr:colOff>47625</xdr:colOff>
                    <xdr:row>24</xdr:row>
                    <xdr:rowOff>171450</xdr:rowOff>
                  </from>
                  <to>
                    <xdr:col>11</xdr:col>
                    <xdr:colOff>114300</xdr:colOff>
                    <xdr:row>25</xdr:row>
                    <xdr:rowOff>180975</xdr:rowOff>
                  </to>
                </anchor>
              </controlPr>
            </control>
          </mc:Choice>
        </mc:AlternateContent>
        <mc:AlternateContent xmlns:mc="http://schemas.openxmlformats.org/markup-compatibility/2006">
          <mc:Choice Requires="x14">
            <control shapeId="348187" r:id="rId15" name="Check Box 27">
              <controlPr locked="0" defaultSize="0" autoFill="0" autoLine="0" autoPict="0">
                <anchor moveWithCells="1">
                  <from>
                    <xdr:col>2</xdr:col>
                    <xdr:colOff>57150</xdr:colOff>
                    <xdr:row>27</xdr:row>
                    <xdr:rowOff>180975</xdr:rowOff>
                  </from>
                  <to>
                    <xdr:col>3</xdr:col>
                    <xdr:colOff>76200</xdr:colOff>
                    <xdr:row>29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50"/>
  <sheetViews>
    <sheetView showGridLines="0" showRowColHeaders="0" zoomScaleNormal="100" workbookViewId="0">
      <selection activeCell="AB43" sqref="AB43"/>
    </sheetView>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19" spans="2:27" x14ac:dyDescent="0.25">
      <c r="B19" s="173"/>
      <c r="C19" s="173"/>
      <c r="D19" s="173"/>
      <c r="E19" s="173"/>
      <c r="F19" s="173"/>
      <c r="G19" s="173"/>
      <c r="H19" s="173"/>
      <c r="I19" s="173"/>
    </row>
    <row r="20" spans="2:27" x14ac:dyDescent="0.25">
      <c r="B20" s="173"/>
      <c r="C20" s="173"/>
      <c r="D20" s="173"/>
      <c r="E20" s="173"/>
      <c r="F20" s="173"/>
      <c r="G20" s="173"/>
      <c r="H20" s="173"/>
      <c r="I20" s="173"/>
    </row>
    <row r="21" spans="2:27" ht="15" customHeight="1" x14ac:dyDescent="0.25">
      <c r="B21" s="172" t="s">
        <v>69</v>
      </c>
      <c r="C21" s="172"/>
      <c r="D21" s="172"/>
      <c r="E21" s="172"/>
      <c r="F21" s="172"/>
      <c r="G21" s="172"/>
      <c r="H21" s="172"/>
      <c r="I21" s="172"/>
      <c r="K21" s="172" t="s">
        <v>128</v>
      </c>
      <c r="L21" s="172"/>
      <c r="M21" s="172"/>
      <c r="N21" s="172"/>
      <c r="O21" s="172"/>
      <c r="P21" s="172"/>
      <c r="Q21" s="172"/>
      <c r="R21" s="172"/>
      <c r="T21" s="115" t="s">
        <v>88</v>
      </c>
      <c r="U21" s="115"/>
      <c r="V21" s="115"/>
      <c r="W21" s="115"/>
      <c r="X21" s="115"/>
      <c r="Y21" s="115"/>
      <c r="Z21" s="115"/>
      <c r="AA21" s="115"/>
    </row>
    <row r="22" spans="2:27" ht="15" customHeight="1" x14ac:dyDescent="0.25">
      <c r="B22" s="172"/>
      <c r="C22" s="172"/>
      <c r="D22" s="172"/>
      <c r="E22" s="172"/>
      <c r="F22" s="172"/>
      <c r="G22" s="172"/>
      <c r="H22" s="172"/>
      <c r="I22" s="172"/>
      <c r="K22" s="172"/>
      <c r="L22" s="172"/>
      <c r="M22" s="172"/>
      <c r="N22" s="172"/>
      <c r="O22" s="172"/>
      <c r="P22" s="172"/>
      <c r="Q22" s="172"/>
      <c r="R22" s="172"/>
      <c r="T22" s="115"/>
      <c r="U22" s="115"/>
      <c r="V22" s="115"/>
      <c r="W22" s="115"/>
      <c r="X22" s="115"/>
      <c r="Y22" s="115"/>
      <c r="Z22" s="115"/>
      <c r="AA22" s="115"/>
    </row>
    <row r="23" spans="2:27" ht="15" customHeight="1" x14ac:dyDescent="0.25">
      <c r="B23" s="172"/>
      <c r="C23" s="172"/>
      <c r="D23" s="172"/>
      <c r="E23" s="172"/>
      <c r="F23" s="172"/>
      <c r="G23" s="172"/>
      <c r="H23" s="172"/>
      <c r="I23" s="172"/>
      <c r="K23" s="172"/>
      <c r="L23" s="172"/>
      <c r="M23" s="172"/>
      <c r="N23" s="172"/>
      <c r="O23" s="172"/>
      <c r="P23" s="172"/>
      <c r="Q23" s="172"/>
      <c r="R23" s="172"/>
      <c r="T23" s="115"/>
      <c r="U23" s="115"/>
      <c r="V23" s="115"/>
      <c r="W23" s="115"/>
      <c r="X23" s="115"/>
      <c r="Y23" s="115"/>
      <c r="Z23" s="115"/>
      <c r="AA23" s="115"/>
    </row>
    <row r="24" spans="2:27" ht="15" customHeight="1" x14ac:dyDescent="0.25">
      <c r="B24" s="2"/>
      <c r="C24" s="2"/>
      <c r="D24" s="2"/>
      <c r="E24" s="2"/>
      <c r="F24" s="2"/>
      <c r="G24" s="2"/>
      <c r="H24" s="2"/>
      <c r="I24" s="2"/>
      <c r="K24" s="2"/>
      <c r="L24" s="18"/>
      <c r="M24" s="167"/>
      <c r="N24" s="167"/>
      <c r="O24" s="167"/>
      <c r="P24" s="167"/>
      <c r="Q24" s="168"/>
      <c r="R24" s="168"/>
      <c r="T24" s="2"/>
      <c r="U24" s="2"/>
      <c r="V24" s="2"/>
      <c r="W24" s="2"/>
      <c r="X24" s="2"/>
      <c r="Y24" s="2"/>
      <c r="Z24" s="2"/>
      <c r="AA24" s="2"/>
    </row>
    <row r="25" spans="2:27" ht="15" customHeight="1" x14ac:dyDescent="0.25">
      <c r="B25" s="169" t="s">
        <v>70</v>
      </c>
      <c r="C25" s="169"/>
      <c r="D25" s="169"/>
      <c r="E25" s="169"/>
      <c r="F25" s="169"/>
      <c r="G25" s="169"/>
      <c r="H25" s="169"/>
      <c r="I25" s="169"/>
      <c r="K25" s="139" t="s">
        <v>131</v>
      </c>
      <c r="L25" s="139"/>
      <c r="M25" s="139"/>
      <c r="N25" s="139"/>
      <c r="O25" s="139"/>
      <c r="P25" s="139"/>
      <c r="Q25" s="139"/>
      <c r="R25" s="139"/>
      <c r="T25" s="139" t="s">
        <v>127</v>
      </c>
      <c r="U25" s="139"/>
      <c r="V25" s="139"/>
      <c r="W25" s="139"/>
      <c r="X25" s="139"/>
      <c r="Y25" s="139"/>
      <c r="Z25" s="139"/>
      <c r="AA25" s="139"/>
    </row>
    <row r="26" spans="2:27" ht="15" customHeight="1" x14ac:dyDescent="0.25">
      <c r="B26" s="22"/>
      <c r="C26" s="3"/>
      <c r="D26" s="3"/>
      <c r="E26" s="3"/>
      <c r="F26" s="3"/>
      <c r="G26" s="3"/>
      <c r="H26" s="3"/>
      <c r="I26" s="3"/>
      <c r="K26" s="139"/>
      <c r="L26" s="139"/>
      <c r="M26" s="139"/>
      <c r="N26" s="139"/>
      <c r="O26" s="139"/>
      <c r="P26" s="139"/>
      <c r="Q26" s="139"/>
      <c r="R26" s="139"/>
      <c r="T26" s="139"/>
      <c r="U26" s="139"/>
      <c r="V26" s="139"/>
      <c r="W26" s="139"/>
      <c r="X26" s="139"/>
      <c r="Y26" s="139"/>
      <c r="Z26" s="139"/>
      <c r="AA26" s="139"/>
    </row>
    <row r="27" spans="2:27" ht="15" customHeight="1" x14ac:dyDescent="0.25">
      <c r="B27" s="169" t="s">
        <v>71</v>
      </c>
      <c r="C27" s="169"/>
      <c r="D27" s="169"/>
      <c r="E27" s="51"/>
      <c r="F27" s="51"/>
      <c r="G27" s="51"/>
      <c r="H27" s="51"/>
      <c r="I27" s="51"/>
      <c r="K27" s="139"/>
      <c r="L27" s="139"/>
      <c r="M27" s="139"/>
      <c r="N27" s="139"/>
      <c r="O27" s="139"/>
      <c r="P27" s="139"/>
      <c r="Q27" s="139"/>
      <c r="R27" s="139"/>
      <c r="T27" s="139"/>
      <c r="U27" s="139"/>
      <c r="V27" s="139"/>
      <c r="W27" s="139"/>
      <c r="X27" s="139"/>
      <c r="Y27" s="139"/>
      <c r="Z27" s="139"/>
      <c r="AA27" s="139"/>
    </row>
    <row r="28" spans="2:27" ht="15" customHeight="1" x14ac:dyDescent="0.25">
      <c r="B28" s="22"/>
      <c r="C28" s="3"/>
      <c r="D28" s="3"/>
      <c r="E28" s="3"/>
      <c r="F28" s="3"/>
      <c r="G28" s="3"/>
      <c r="H28" s="3"/>
      <c r="I28" s="3"/>
      <c r="K28" s="139"/>
      <c r="L28" s="139"/>
      <c r="M28" s="139"/>
      <c r="N28" s="139"/>
      <c r="O28" s="139"/>
      <c r="P28" s="139"/>
      <c r="Q28" s="139"/>
      <c r="R28" s="139"/>
      <c r="T28" s="139"/>
      <c r="U28" s="139"/>
      <c r="V28" s="139"/>
      <c r="W28" s="139"/>
      <c r="X28" s="139"/>
      <c r="Y28" s="139"/>
      <c r="Z28" s="139"/>
      <c r="AA28" s="139"/>
    </row>
    <row r="29" spans="2:27" ht="17.25" x14ac:dyDescent="0.25">
      <c r="B29" s="43" t="b">
        <v>0</v>
      </c>
      <c r="C29" s="4" t="s">
        <v>43</v>
      </c>
      <c r="D29" s="3"/>
      <c r="E29" s="3"/>
      <c r="F29" s="3"/>
      <c r="G29" s="3"/>
      <c r="H29" s="3"/>
      <c r="I29" s="3"/>
      <c r="K29" s="139"/>
      <c r="L29" s="139"/>
      <c r="M29" s="139"/>
      <c r="N29" s="139"/>
      <c r="O29" s="139"/>
      <c r="P29" s="139"/>
      <c r="Q29" s="139"/>
      <c r="R29" s="139"/>
      <c r="T29" s="18"/>
      <c r="U29" s="18"/>
      <c r="V29" s="18"/>
      <c r="W29" s="18"/>
      <c r="X29" s="18"/>
      <c r="Y29" s="18"/>
      <c r="Z29" s="18"/>
      <c r="AA29" s="18"/>
    </row>
    <row r="30" spans="2:27" ht="15" customHeight="1" x14ac:dyDescent="0.25">
      <c r="B30" s="7"/>
      <c r="C30" s="2"/>
      <c r="D30" s="2"/>
      <c r="E30" s="2"/>
      <c r="F30" s="2"/>
      <c r="G30" s="2"/>
      <c r="H30" s="2"/>
      <c r="I30" s="2"/>
      <c r="K30" s="139"/>
      <c r="L30" s="139"/>
      <c r="M30" s="139"/>
      <c r="N30" s="139"/>
      <c r="O30" s="139"/>
      <c r="P30" s="139"/>
      <c r="Q30" s="139"/>
      <c r="R30" s="139"/>
      <c r="T30" s="18"/>
      <c r="U30" s="18"/>
      <c r="V30" s="18"/>
      <c r="W30" s="18"/>
      <c r="X30" s="18"/>
      <c r="Y30" s="18"/>
      <c r="Z30" s="18"/>
      <c r="AA30" s="18"/>
    </row>
    <row r="31" spans="2:27" ht="15" customHeight="1" x14ac:dyDescent="0.3">
      <c r="B31" s="44" t="b">
        <v>0</v>
      </c>
      <c r="C31" s="170" t="s">
        <v>44</v>
      </c>
      <c r="D31" s="170"/>
      <c r="E31" s="170"/>
      <c r="F31" s="170"/>
      <c r="G31" s="170"/>
      <c r="H31" s="170"/>
      <c r="I31" s="170"/>
      <c r="K31" s="139"/>
      <c r="L31" s="139"/>
      <c r="M31" s="139"/>
      <c r="N31" s="139"/>
      <c r="O31" s="139"/>
      <c r="P31" s="139"/>
      <c r="Q31" s="139"/>
      <c r="R31" s="139"/>
      <c r="T31" s="18"/>
      <c r="U31" s="18"/>
      <c r="V31" s="18"/>
      <c r="W31" s="18"/>
      <c r="X31" s="18"/>
      <c r="Y31" s="18"/>
      <c r="Z31" s="18"/>
      <c r="AA31" s="18"/>
    </row>
    <row r="32" spans="2:27" ht="15" customHeight="1" x14ac:dyDescent="0.25">
      <c r="B32" s="2"/>
      <c r="C32" s="170"/>
      <c r="D32" s="170"/>
      <c r="E32" s="170"/>
      <c r="F32" s="170"/>
      <c r="G32" s="170"/>
      <c r="H32" s="170"/>
      <c r="I32" s="170"/>
      <c r="K32" s="139"/>
      <c r="L32" s="139"/>
      <c r="M32" s="139"/>
      <c r="N32" s="139"/>
      <c r="O32" s="139"/>
      <c r="P32" s="139"/>
      <c r="Q32" s="139"/>
      <c r="R32" s="139"/>
      <c r="T32" s="18"/>
      <c r="U32" s="18"/>
      <c r="V32" s="18"/>
      <c r="W32" s="18"/>
      <c r="X32" s="18"/>
      <c r="Y32" s="18"/>
      <c r="Z32" s="18"/>
      <c r="AA32" s="18"/>
    </row>
    <row r="33" spans="2:27" ht="15" customHeight="1" x14ac:dyDescent="0.25">
      <c r="B33" s="2"/>
      <c r="C33" s="2"/>
      <c r="D33" s="2"/>
      <c r="E33" s="2"/>
      <c r="F33" s="2"/>
      <c r="G33" s="2"/>
      <c r="H33" s="2"/>
      <c r="I33" s="2"/>
      <c r="K33" s="139"/>
      <c r="L33" s="139"/>
      <c r="M33" s="139"/>
      <c r="N33" s="139"/>
      <c r="O33" s="139"/>
      <c r="P33" s="139"/>
      <c r="Q33" s="139"/>
      <c r="R33" s="139"/>
      <c r="T33" s="18"/>
      <c r="U33" s="18"/>
      <c r="V33" s="18"/>
      <c r="W33" s="18"/>
      <c r="X33" s="18"/>
      <c r="Y33" s="18"/>
      <c r="Z33" s="18"/>
      <c r="AA33" s="18"/>
    </row>
    <row r="34" spans="2:27" ht="15" customHeight="1" x14ac:dyDescent="0.25">
      <c r="B34" s="169" t="s">
        <v>72</v>
      </c>
      <c r="C34" s="169"/>
      <c r="D34" s="169"/>
      <c r="E34" s="51"/>
      <c r="F34" s="51"/>
      <c r="G34" s="51"/>
      <c r="H34" s="51"/>
      <c r="I34" s="51"/>
      <c r="K34" s="139"/>
      <c r="L34" s="139"/>
      <c r="M34" s="139"/>
      <c r="N34" s="139"/>
      <c r="O34" s="139"/>
      <c r="P34" s="139"/>
      <c r="Q34" s="139"/>
      <c r="R34" s="139"/>
      <c r="T34" s="18"/>
      <c r="U34" s="18"/>
      <c r="V34" s="18"/>
      <c r="W34" s="18"/>
      <c r="X34" s="18"/>
      <c r="Y34" s="18"/>
      <c r="Z34" s="18"/>
      <c r="AA34" s="18"/>
    </row>
    <row r="35" spans="2:27" ht="15" customHeight="1" x14ac:dyDescent="0.3">
      <c r="B35" s="13"/>
      <c r="C35" s="2"/>
      <c r="D35" s="2"/>
      <c r="E35" s="2"/>
      <c r="F35" s="2"/>
      <c r="G35" s="2"/>
      <c r="H35" s="2"/>
      <c r="I35" s="2"/>
      <c r="K35" s="139"/>
      <c r="L35" s="139"/>
      <c r="M35" s="139"/>
      <c r="N35" s="139"/>
      <c r="O35" s="139"/>
      <c r="P35" s="139"/>
      <c r="Q35" s="139"/>
      <c r="R35" s="139"/>
      <c r="T35" s="18"/>
      <c r="U35" s="18"/>
      <c r="V35" s="18"/>
      <c r="W35" s="18"/>
      <c r="X35" s="18"/>
      <c r="Y35" s="18"/>
      <c r="Z35" s="18"/>
      <c r="AA35" s="18"/>
    </row>
    <row r="36" spans="2:27" ht="15" customHeight="1" x14ac:dyDescent="0.3">
      <c r="B36" s="44" t="b">
        <v>0</v>
      </c>
      <c r="C36" s="171" t="s">
        <v>73</v>
      </c>
      <c r="D36" s="171"/>
      <c r="E36" s="171"/>
      <c r="F36" s="171"/>
      <c r="G36" s="171"/>
      <c r="H36" s="171"/>
      <c r="I36" s="171"/>
      <c r="K36" s="139"/>
      <c r="L36" s="139"/>
      <c r="M36" s="139"/>
      <c r="N36" s="139"/>
      <c r="O36" s="139"/>
      <c r="P36" s="139"/>
      <c r="Q36" s="139"/>
      <c r="R36" s="139"/>
      <c r="T36" s="18"/>
      <c r="U36" s="18"/>
      <c r="V36" s="18"/>
      <c r="W36" s="18"/>
      <c r="X36" s="18"/>
      <c r="Y36" s="18"/>
      <c r="Z36" s="18"/>
      <c r="AA36" s="18"/>
    </row>
    <row r="37" spans="2:27" ht="15" customHeight="1" x14ac:dyDescent="0.3">
      <c r="B37" s="38"/>
      <c r="C37" s="171"/>
      <c r="D37" s="171"/>
      <c r="E37" s="171"/>
      <c r="F37" s="171"/>
      <c r="G37" s="171"/>
      <c r="H37" s="171"/>
      <c r="I37" s="171"/>
      <c r="K37" s="2"/>
      <c r="L37" s="2"/>
      <c r="M37" s="2"/>
      <c r="N37" s="2"/>
      <c r="O37" s="2"/>
      <c r="P37" s="2"/>
      <c r="Q37" s="2"/>
      <c r="R37" s="2"/>
      <c r="T37" s="18"/>
      <c r="U37" s="18"/>
      <c r="V37" s="18"/>
      <c r="W37" s="18"/>
      <c r="X37" s="18"/>
      <c r="Y37" s="18"/>
      <c r="Z37" s="18"/>
      <c r="AA37" s="18"/>
    </row>
    <row r="38" spans="2:27" ht="17.25" customHeight="1" x14ac:dyDescent="0.3">
      <c r="B38" s="44"/>
      <c r="C38" s="171"/>
      <c r="D38" s="171"/>
      <c r="E38" s="171"/>
      <c r="F38" s="171"/>
      <c r="G38" s="171"/>
      <c r="H38" s="171"/>
      <c r="I38" s="171"/>
      <c r="K38" s="2"/>
      <c r="L38" s="89"/>
      <c r="M38" s="89"/>
      <c r="N38" s="89"/>
      <c r="O38" s="89"/>
      <c r="P38" s="89"/>
      <c r="Q38" s="89"/>
      <c r="R38" s="89"/>
      <c r="T38" s="18"/>
      <c r="U38" s="18"/>
      <c r="V38" s="18"/>
      <c r="W38" s="18"/>
      <c r="X38" s="18"/>
      <c r="Y38" s="18"/>
      <c r="Z38" s="18"/>
      <c r="AA38" s="18"/>
    </row>
    <row r="39" spans="2:27" ht="15" customHeight="1" x14ac:dyDescent="0.3">
      <c r="B39" s="13"/>
      <c r="C39" s="6" t="s">
        <v>66</v>
      </c>
      <c r="D39" s="6" t="s">
        <v>65</v>
      </c>
      <c r="E39" s="2"/>
      <c r="F39" s="2"/>
      <c r="G39" s="2"/>
      <c r="H39" s="2"/>
      <c r="I39" s="2"/>
      <c r="K39" s="2"/>
      <c r="L39" s="89"/>
      <c r="M39" s="89"/>
      <c r="N39" s="89"/>
      <c r="O39" s="89"/>
      <c r="P39" s="89"/>
      <c r="Q39" s="89"/>
      <c r="R39" s="89"/>
      <c r="T39" s="18"/>
      <c r="U39" s="18"/>
      <c r="V39" s="18"/>
      <c r="W39" s="18"/>
      <c r="X39" s="18"/>
      <c r="Y39" s="18"/>
      <c r="Z39" s="18"/>
      <c r="AA39" s="18"/>
    </row>
    <row r="40" spans="2:27" ht="15.75" customHeight="1" x14ac:dyDescent="0.3">
      <c r="B40" s="2"/>
      <c r="C40" s="2"/>
      <c r="D40" s="6" t="s">
        <v>184</v>
      </c>
      <c r="E40" s="2"/>
      <c r="F40" s="2"/>
      <c r="G40" s="2"/>
      <c r="H40" s="2"/>
      <c r="I40" s="2"/>
      <c r="K40" s="2"/>
      <c r="L40" s="17"/>
      <c r="M40" s="17"/>
      <c r="N40" s="17"/>
      <c r="O40" s="17"/>
      <c r="P40" s="17"/>
      <c r="Q40" s="17"/>
      <c r="R40" s="17"/>
      <c r="T40" s="147" t="s">
        <v>207</v>
      </c>
      <c r="U40" s="148"/>
      <c r="V40" s="148"/>
      <c r="W40" s="148"/>
      <c r="X40" s="148"/>
      <c r="Y40" s="148"/>
      <c r="Z40" s="148"/>
      <c r="AA40" s="148"/>
    </row>
    <row r="41" spans="2:27" ht="15" customHeight="1" x14ac:dyDescent="0.25">
      <c r="B41" s="2"/>
      <c r="C41" s="2"/>
      <c r="D41" s="2"/>
      <c r="E41" s="2"/>
      <c r="F41" s="2"/>
      <c r="G41" s="2"/>
      <c r="H41" s="2"/>
      <c r="I41" s="2"/>
      <c r="K41" s="2"/>
      <c r="L41" s="17"/>
      <c r="M41" s="17"/>
      <c r="N41" s="17"/>
      <c r="O41" s="17"/>
      <c r="P41" s="17"/>
      <c r="Q41" s="17"/>
      <c r="R41" s="17"/>
      <c r="T41" s="148"/>
      <c r="U41" s="148"/>
      <c r="V41" s="148"/>
      <c r="W41" s="148"/>
      <c r="X41" s="148"/>
      <c r="Y41" s="148"/>
      <c r="Z41" s="148"/>
      <c r="AA41" s="148"/>
    </row>
    <row r="42" spans="2:27" ht="15.75" customHeight="1" x14ac:dyDescent="0.25">
      <c r="B42" s="142" t="s">
        <v>48</v>
      </c>
      <c r="C42" s="143"/>
      <c r="D42" s="143"/>
      <c r="E42" s="143"/>
      <c r="F42" s="143"/>
      <c r="G42" s="143"/>
      <c r="H42" s="9"/>
      <c r="I42" s="9"/>
      <c r="K42" s="2"/>
      <c r="L42" s="17"/>
      <c r="M42" s="17"/>
      <c r="N42" s="17"/>
      <c r="O42" s="17"/>
      <c r="P42" s="17"/>
      <c r="Q42" s="17"/>
      <c r="R42" s="17"/>
      <c r="T42" s="148"/>
      <c r="U42" s="148"/>
      <c r="V42" s="148"/>
      <c r="W42" s="148"/>
      <c r="X42" s="148"/>
      <c r="Y42" s="148"/>
      <c r="Z42" s="148"/>
      <c r="AA42" s="148"/>
    </row>
    <row r="43" spans="2:27" ht="16.5" customHeight="1" x14ac:dyDescent="0.25">
      <c r="B43" s="144" t="s">
        <v>17</v>
      </c>
      <c r="C43" s="144"/>
      <c r="D43" s="144"/>
      <c r="E43" s="144"/>
      <c r="F43" s="144"/>
      <c r="G43" s="145" t="str">
        <f>IF(B36=TRUE,5000000,IF(B31=TRUE,2000000,IF(B29=TRUE,1000000,"")))</f>
        <v/>
      </c>
      <c r="H43" s="145"/>
      <c r="I43" s="145"/>
      <c r="K43" s="2"/>
      <c r="L43" s="17"/>
      <c r="M43" s="17"/>
      <c r="N43" s="17"/>
      <c r="O43" s="17"/>
      <c r="P43" s="17"/>
      <c r="Q43" s="17"/>
      <c r="R43" s="17"/>
      <c r="T43" s="148"/>
      <c r="U43" s="148"/>
      <c r="V43" s="148"/>
      <c r="W43" s="148"/>
      <c r="X43" s="148"/>
      <c r="Y43" s="148"/>
      <c r="Z43" s="148"/>
      <c r="AA43" s="148"/>
    </row>
    <row r="44" spans="2:27" ht="15" customHeight="1" x14ac:dyDescent="0.25">
      <c r="B44" s="144" t="s">
        <v>8</v>
      </c>
      <c r="C44" s="144"/>
      <c r="D44" s="144"/>
      <c r="E44" s="144"/>
      <c r="F44" s="144"/>
      <c r="G44" s="145" t="str">
        <f>G43</f>
        <v/>
      </c>
      <c r="H44" s="145"/>
      <c r="I44" s="145"/>
      <c r="K44" s="2"/>
      <c r="L44" s="2"/>
      <c r="M44" s="2"/>
      <c r="N44" s="2"/>
      <c r="O44" s="2"/>
      <c r="P44" s="2"/>
      <c r="Q44" s="2"/>
      <c r="R44" s="2"/>
      <c r="T44" s="148"/>
      <c r="U44" s="148"/>
      <c r="V44" s="148"/>
      <c r="W44" s="148"/>
      <c r="X44" s="148"/>
      <c r="Y44" s="148"/>
      <c r="Z44" s="148"/>
      <c r="AA44" s="148"/>
    </row>
    <row r="45" spans="2:27" ht="17.25" customHeight="1" x14ac:dyDescent="0.25">
      <c r="B45" s="2"/>
      <c r="C45" s="2"/>
      <c r="D45" s="2"/>
      <c r="E45" s="2"/>
      <c r="F45" s="2"/>
      <c r="G45" s="2"/>
      <c r="H45" s="2"/>
      <c r="I45" s="2"/>
      <c r="K45" s="2"/>
      <c r="L45" s="2"/>
      <c r="M45" s="2"/>
      <c r="N45" s="2"/>
      <c r="O45" s="2"/>
      <c r="P45" s="2"/>
      <c r="Q45" s="2"/>
      <c r="R45" s="2"/>
      <c r="T45" s="148"/>
      <c r="U45" s="148"/>
      <c r="V45" s="148"/>
      <c r="W45" s="148"/>
      <c r="X45" s="148"/>
      <c r="Y45" s="148"/>
      <c r="Z45" s="148"/>
      <c r="AA45" s="148"/>
    </row>
    <row r="46" spans="2:27" ht="15" customHeight="1" x14ac:dyDescent="0.25">
      <c r="B46" s="1"/>
      <c r="C46" s="1"/>
      <c r="D46" s="1"/>
      <c r="E46" s="1"/>
      <c r="F46" s="1"/>
      <c r="G46" s="1"/>
      <c r="H46" s="1"/>
      <c r="I46" s="1"/>
      <c r="K46" s="1"/>
      <c r="L46" s="1"/>
      <c r="M46" s="1"/>
      <c r="N46" s="1"/>
      <c r="O46" s="1"/>
      <c r="P46" s="1"/>
      <c r="Q46" s="1"/>
      <c r="R46" s="1"/>
    </row>
    <row r="47" spans="2:27" ht="18.75" customHeight="1" x14ac:dyDescent="0.25">
      <c r="B47" s="1"/>
      <c r="C47" s="1"/>
      <c r="D47" s="1"/>
      <c r="E47" s="1"/>
      <c r="F47" s="1"/>
      <c r="G47" s="1"/>
      <c r="H47" s="1"/>
      <c r="I47" s="1"/>
      <c r="K47" s="1"/>
      <c r="L47" s="1"/>
      <c r="M47" s="1"/>
      <c r="N47" s="1"/>
      <c r="O47" s="1"/>
      <c r="P47" s="1"/>
      <c r="Q47" s="1"/>
      <c r="R47" s="1"/>
    </row>
    <row r="48" spans="2:27" ht="17.25" x14ac:dyDescent="0.25">
      <c r="B48" s="1"/>
      <c r="C48" s="1"/>
      <c r="D48" s="1"/>
      <c r="E48" s="1"/>
      <c r="F48" s="1"/>
      <c r="G48" s="1"/>
      <c r="H48" s="1"/>
      <c r="I48" s="1"/>
      <c r="K48" s="20"/>
      <c r="L48" s="1"/>
      <c r="M48" s="1"/>
      <c r="N48" s="1"/>
      <c r="O48" s="1"/>
      <c r="P48" s="1"/>
      <c r="Q48" s="1"/>
      <c r="R48" s="1"/>
    </row>
    <row r="49" spans="11:11" ht="17.25" x14ac:dyDescent="0.25">
      <c r="K49" s="21"/>
    </row>
    <row r="50" spans="11:11" x14ac:dyDescent="0.25">
      <c r="K50" s="1"/>
    </row>
  </sheetData>
  <sheetProtection algorithmName="SHA-512" hashValue="+Kz97tD5E9r36GFq4kYGpcxFjy8mwJO4Pm+eXujZ3WS+heNk+SkOl4ItoEBnkmABxokEC8H4hg0bVFZTczXs5w==" saltValue="VqGevsjWeZyfEssFfXSJ0g==" spinCount="100000" sheet="1" objects="1" scenarios="1" selectLockedCells="1" selectUnlockedCells="1"/>
  <mergeCells count="23">
    <mergeCell ref="B1:C2"/>
    <mergeCell ref="E1:H2"/>
    <mergeCell ref="J1:N2"/>
    <mergeCell ref="P1:R2"/>
    <mergeCell ref="B21:I23"/>
    <mergeCell ref="K21:R23"/>
    <mergeCell ref="B19:I20"/>
    <mergeCell ref="B44:F44"/>
    <mergeCell ref="G44:I44"/>
    <mergeCell ref="T21:AA23"/>
    <mergeCell ref="M24:P24"/>
    <mergeCell ref="Q24:R24"/>
    <mergeCell ref="B25:I25"/>
    <mergeCell ref="C31:I32"/>
    <mergeCell ref="B27:D27"/>
    <mergeCell ref="B34:D34"/>
    <mergeCell ref="C36:I38"/>
    <mergeCell ref="B42:G42"/>
    <mergeCell ref="B43:F43"/>
    <mergeCell ref="G43:I43"/>
    <mergeCell ref="T25:AA28"/>
    <mergeCell ref="K25:R36"/>
    <mergeCell ref="T40:AA45"/>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349185" r:id="rId5" name="Check Box 1">
              <controlPr locked="0" defaultSize="0" autoFill="0" autoLine="0" autoPict="0">
                <anchor moveWithCells="1">
                  <from>
                    <xdr:col>1</xdr:col>
                    <xdr:colOff>142875</xdr:colOff>
                    <xdr:row>28</xdr:row>
                    <xdr:rowOff>9525</xdr:rowOff>
                  </from>
                  <to>
                    <xdr:col>1</xdr:col>
                    <xdr:colOff>447675</xdr:colOff>
                    <xdr:row>29</xdr:row>
                    <xdr:rowOff>0</xdr:rowOff>
                  </to>
                </anchor>
              </controlPr>
            </control>
          </mc:Choice>
        </mc:AlternateContent>
        <mc:AlternateContent xmlns:mc="http://schemas.openxmlformats.org/markup-compatibility/2006">
          <mc:Choice Requires="x14">
            <control shapeId="349186" r:id="rId6" name="Check Box 2">
              <controlPr locked="0" defaultSize="0" autoFill="0" autoLine="0" autoPict="0">
                <anchor moveWithCells="1">
                  <from>
                    <xdr:col>1</xdr:col>
                    <xdr:colOff>142875</xdr:colOff>
                    <xdr:row>29</xdr:row>
                    <xdr:rowOff>161925</xdr:rowOff>
                  </from>
                  <to>
                    <xdr:col>1</xdr:col>
                    <xdr:colOff>438150</xdr:colOff>
                    <xdr:row>31</xdr:row>
                    <xdr:rowOff>0</xdr:rowOff>
                  </to>
                </anchor>
              </controlPr>
            </control>
          </mc:Choice>
        </mc:AlternateContent>
        <mc:AlternateContent xmlns:mc="http://schemas.openxmlformats.org/markup-compatibility/2006">
          <mc:Choice Requires="x14">
            <control shapeId="349187" r:id="rId7" name="Check Box 3">
              <controlPr locked="0" defaultSize="0" autoFill="0" autoLine="0" autoPict="0">
                <anchor moveWithCells="1">
                  <from>
                    <xdr:col>1</xdr:col>
                    <xdr:colOff>152400</xdr:colOff>
                    <xdr:row>35</xdr:row>
                    <xdr:rowOff>104775</xdr:rowOff>
                  </from>
                  <to>
                    <xdr:col>1</xdr:col>
                    <xdr:colOff>504825</xdr:colOff>
                    <xdr:row>36</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6"/>
  <sheetViews>
    <sheetView showGridLines="0" showRowColHeaders="0" zoomScaleNormal="100" workbookViewId="0">
      <selection activeCell="J21" sqref="J21"/>
    </sheetView>
  </sheetViews>
  <sheetFormatPr defaultRowHeight="15" x14ac:dyDescent="0.25"/>
  <cols>
    <col min="1" max="1" width="4.140625" customWidth="1"/>
    <col min="2" max="27" width="7.7109375" customWidth="1"/>
    <col min="28" max="28" width="4.140625" customWidth="1"/>
  </cols>
  <sheetData>
    <row r="1" spans="1:29" ht="15" customHeight="1" x14ac:dyDescent="0.25">
      <c r="A1" s="5"/>
      <c r="B1" s="118" t="s">
        <v>0</v>
      </c>
      <c r="C1" s="118"/>
      <c r="D1" s="5"/>
      <c r="E1" s="118" t="s">
        <v>56</v>
      </c>
      <c r="F1" s="118"/>
      <c r="G1" s="118"/>
      <c r="H1" s="118"/>
      <c r="I1" s="39"/>
      <c r="J1" s="119" t="s">
        <v>63</v>
      </c>
      <c r="K1" s="119"/>
      <c r="L1" s="119"/>
      <c r="M1" s="119"/>
      <c r="N1" s="119"/>
      <c r="O1" s="5"/>
      <c r="P1" s="118" t="s">
        <v>1</v>
      </c>
      <c r="Q1" s="118"/>
      <c r="R1" s="118"/>
      <c r="S1" s="5"/>
      <c r="T1" s="5"/>
      <c r="U1" s="5"/>
      <c r="V1" s="5"/>
      <c r="W1" s="5"/>
      <c r="X1" s="5"/>
      <c r="Y1" s="5"/>
      <c r="Z1" s="5"/>
      <c r="AA1" s="5"/>
      <c r="AB1" s="5"/>
      <c r="AC1" s="1"/>
    </row>
    <row r="2" spans="1:29" ht="15" customHeight="1" x14ac:dyDescent="0.25">
      <c r="A2" s="5"/>
      <c r="B2" s="118"/>
      <c r="C2" s="118"/>
      <c r="D2" s="39"/>
      <c r="E2" s="118"/>
      <c r="F2" s="118"/>
      <c r="G2" s="118"/>
      <c r="H2" s="118"/>
      <c r="I2" s="39"/>
      <c r="J2" s="119"/>
      <c r="K2" s="119"/>
      <c r="L2" s="119"/>
      <c r="M2" s="119"/>
      <c r="N2" s="119"/>
      <c r="O2" s="5"/>
      <c r="P2" s="118"/>
      <c r="Q2" s="118"/>
      <c r="R2" s="118"/>
      <c r="S2" s="5"/>
      <c r="T2" s="5"/>
      <c r="U2" s="5"/>
      <c r="V2" s="5"/>
      <c r="W2" s="5"/>
      <c r="X2" s="5"/>
      <c r="Y2" s="5"/>
      <c r="Z2" s="5"/>
      <c r="AA2" s="5"/>
      <c r="AB2" s="5"/>
      <c r="AC2" s="1"/>
    </row>
    <row r="9" spans="1:29" ht="15" customHeight="1" x14ac:dyDescent="0.25">
      <c r="J9" s="29"/>
      <c r="K9" s="29"/>
      <c r="L9" s="29"/>
      <c r="M9" s="29"/>
      <c r="N9" s="29"/>
      <c r="O9" s="29"/>
      <c r="P9" s="29"/>
      <c r="Q9" s="29"/>
    </row>
    <row r="10" spans="1:29" ht="15" customHeight="1" x14ac:dyDescent="0.25">
      <c r="J10" s="29"/>
      <c r="K10" s="29"/>
      <c r="L10" s="29"/>
      <c r="M10" s="29"/>
      <c r="N10" s="29"/>
      <c r="O10" s="29"/>
      <c r="P10" s="29"/>
      <c r="Q10" s="29"/>
    </row>
    <row r="11" spans="1:29" ht="15" customHeight="1" x14ac:dyDescent="0.25">
      <c r="J11" s="30"/>
      <c r="K11" s="30"/>
      <c r="L11" s="30"/>
      <c r="M11" s="30"/>
      <c r="N11" s="30"/>
      <c r="O11" s="30"/>
      <c r="P11" s="30"/>
      <c r="Q11" s="30"/>
      <c r="R11" s="30"/>
    </row>
    <row r="12" spans="1:29" ht="15" customHeight="1" x14ac:dyDescent="0.25">
      <c r="J12" s="30"/>
      <c r="K12" s="30"/>
      <c r="L12" s="30"/>
      <c r="M12" s="30"/>
      <c r="N12" s="30"/>
      <c r="O12" s="30"/>
      <c r="P12" s="30"/>
      <c r="Q12" s="30"/>
      <c r="R12" s="30"/>
    </row>
    <row r="13" spans="1:29" ht="15" customHeight="1" x14ac:dyDescent="0.45">
      <c r="J13" s="31"/>
      <c r="K13" s="31"/>
      <c r="L13" s="31"/>
      <c r="M13" s="31"/>
      <c r="N13" s="31"/>
    </row>
    <row r="14" spans="1:29" ht="15" customHeight="1" x14ac:dyDescent="0.45">
      <c r="J14" s="31"/>
      <c r="K14" s="31"/>
      <c r="L14" s="31"/>
      <c r="M14" s="31"/>
      <c r="N14" s="31"/>
    </row>
    <row r="19" spans="2:27" ht="15" customHeight="1" x14ac:dyDescent="0.25">
      <c r="B19" s="98"/>
      <c r="C19" s="98"/>
      <c r="D19" s="98"/>
      <c r="E19" s="98"/>
      <c r="F19" s="98"/>
      <c r="G19" s="98"/>
      <c r="H19" s="98"/>
      <c r="I19" s="98"/>
    </row>
    <row r="21" spans="2:27" ht="15" customHeight="1" x14ac:dyDescent="0.25">
      <c r="B21" s="115" t="s">
        <v>143</v>
      </c>
      <c r="C21" s="115"/>
      <c r="D21" s="115"/>
      <c r="E21" s="115"/>
      <c r="F21" s="115"/>
      <c r="G21" s="115"/>
      <c r="H21" s="115"/>
      <c r="I21" s="115"/>
      <c r="J21" s="99"/>
      <c r="K21" s="115" t="s">
        <v>144</v>
      </c>
      <c r="L21" s="115"/>
      <c r="M21" s="115"/>
      <c r="N21" s="115"/>
      <c r="O21" s="115"/>
      <c r="P21" s="115"/>
      <c r="Q21" s="115"/>
      <c r="R21" s="115"/>
      <c r="S21" s="99"/>
      <c r="T21" s="115" t="s">
        <v>152</v>
      </c>
      <c r="U21" s="115"/>
      <c r="V21" s="115"/>
      <c r="W21" s="115"/>
      <c r="X21" s="115"/>
      <c r="Y21" s="115"/>
      <c r="Z21" s="115"/>
      <c r="AA21" s="115"/>
    </row>
    <row r="22" spans="2:27" ht="15" customHeight="1" x14ac:dyDescent="0.25">
      <c r="B22" s="115"/>
      <c r="C22" s="115"/>
      <c r="D22" s="115"/>
      <c r="E22" s="115"/>
      <c r="F22" s="115"/>
      <c r="G22" s="115"/>
      <c r="H22" s="115"/>
      <c r="I22" s="115"/>
      <c r="K22" s="115"/>
      <c r="L22" s="115"/>
      <c r="M22" s="115"/>
      <c r="N22" s="115"/>
      <c r="O22" s="115"/>
      <c r="P22" s="115"/>
      <c r="Q22" s="115"/>
      <c r="R22" s="115"/>
      <c r="T22" s="115"/>
      <c r="U22" s="115"/>
      <c r="V22" s="115"/>
      <c r="W22" s="115"/>
      <c r="X22" s="115"/>
      <c r="Y22" s="115"/>
      <c r="Z22" s="115"/>
      <c r="AA22" s="115"/>
    </row>
    <row r="23" spans="2:27" ht="15" customHeight="1" x14ac:dyDescent="0.25">
      <c r="B23" s="115"/>
      <c r="C23" s="115"/>
      <c r="D23" s="115"/>
      <c r="E23" s="115"/>
      <c r="F23" s="115"/>
      <c r="G23" s="115"/>
      <c r="H23" s="115"/>
      <c r="I23" s="115"/>
      <c r="K23" s="115"/>
      <c r="L23" s="115"/>
      <c r="M23" s="115"/>
      <c r="N23" s="115"/>
      <c r="O23" s="115"/>
      <c r="P23" s="115"/>
      <c r="Q23" s="115"/>
      <c r="R23" s="115"/>
      <c r="T23" s="115"/>
      <c r="U23" s="115"/>
      <c r="V23" s="115"/>
      <c r="W23" s="115"/>
      <c r="X23" s="115"/>
      <c r="Y23" s="115"/>
      <c r="Z23" s="115"/>
      <c r="AA23" s="115"/>
    </row>
    <row r="24" spans="2:27" ht="15" customHeight="1" x14ac:dyDescent="0.25">
      <c r="B24" s="2"/>
      <c r="C24" s="2"/>
      <c r="D24" s="2"/>
      <c r="E24" s="2"/>
      <c r="F24" s="2"/>
      <c r="G24" s="2"/>
      <c r="H24" s="2"/>
      <c r="I24" s="2"/>
      <c r="K24" s="91"/>
      <c r="L24" s="91"/>
      <c r="M24" s="91"/>
      <c r="N24" s="91"/>
      <c r="O24" s="91"/>
      <c r="P24" s="91"/>
      <c r="Q24" s="91"/>
      <c r="R24" s="91"/>
      <c r="T24" s="2"/>
      <c r="U24" s="2"/>
      <c r="V24" s="2"/>
      <c r="W24" s="2"/>
      <c r="X24" s="2"/>
      <c r="Y24" s="2"/>
      <c r="Z24" s="2"/>
      <c r="AA24" s="2"/>
    </row>
    <row r="25" spans="2:27" ht="15" customHeight="1" x14ac:dyDescent="0.3">
      <c r="B25" s="183" t="s">
        <v>153</v>
      </c>
      <c r="C25" s="183"/>
      <c r="D25" s="183"/>
      <c r="E25" s="183"/>
      <c r="F25" s="183"/>
      <c r="G25" s="183"/>
      <c r="H25" s="183"/>
      <c r="I25" s="183"/>
      <c r="K25" s="141" t="s">
        <v>5</v>
      </c>
      <c r="L25" s="141"/>
      <c r="M25" s="141"/>
      <c r="N25" s="141"/>
      <c r="O25" s="141"/>
      <c r="P25" s="141"/>
      <c r="Q25" s="141"/>
      <c r="R25" s="141"/>
      <c r="T25" s="141" t="s">
        <v>5</v>
      </c>
      <c r="U25" s="141"/>
      <c r="V25" s="141"/>
      <c r="W25" s="141"/>
      <c r="X25" s="141"/>
      <c r="Y25" s="141"/>
      <c r="Z25" s="141"/>
      <c r="AA25" s="141"/>
    </row>
    <row r="26" spans="2:27" ht="15" customHeight="1" x14ac:dyDescent="0.25">
      <c r="B26" s="183"/>
      <c r="C26" s="183"/>
      <c r="D26" s="183"/>
      <c r="E26" s="183"/>
      <c r="F26" s="183"/>
      <c r="G26" s="183"/>
      <c r="H26" s="183"/>
      <c r="I26" s="183"/>
      <c r="K26" s="91"/>
      <c r="L26" s="91"/>
      <c r="M26" s="91"/>
      <c r="N26" s="91"/>
      <c r="O26" s="91"/>
      <c r="P26" s="91"/>
      <c r="Q26" s="91"/>
      <c r="R26" s="91"/>
      <c r="T26" s="2"/>
      <c r="U26" s="2"/>
      <c r="V26" s="2"/>
      <c r="W26" s="2"/>
      <c r="X26" s="2"/>
      <c r="Y26" s="2"/>
      <c r="Z26" s="2"/>
      <c r="AA26" s="2"/>
    </row>
    <row r="27" spans="2:27" ht="15" customHeight="1" x14ac:dyDescent="0.3">
      <c r="B27" s="183"/>
      <c r="C27" s="183"/>
      <c r="D27" s="183"/>
      <c r="E27" s="183"/>
      <c r="F27" s="183"/>
      <c r="G27" s="183"/>
      <c r="H27" s="183"/>
      <c r="I27" s="183"/>
      <c r="K27" s="100" t="b">
        <v>0</v>
      </c>
      <c r="L27" s="101" t="s">
        <v>154</v>
      </c>
      <c r="M27" s="91"/>
      <c r="N27" s="91"/>
      <c r="O27" s="91"/>
      <c r="P27" s="91"/>
      <c r="Q27" s="91"/>
      <c r="R27" s="91"/>
      <c r="T27" s="40" t="b">
        <v>0</v>
      </c>
      <c r="U27" s="171" t="s">
        <v>155</v>
      </c>
      <c r="V27" s="171"/>
      <c r="W27" s="171"/>
      <c r="X27" s="171"/>
      <c r="Y27" s="171"/>
      <c r="Z27" s="171"/>
      <c r="AA27" s="171"/>
    </row>
    <row r="28" spans="2:27" ht="15.75" customHeight="1" x14ac:dyDescent="0.25">
      <c r="B28" s="183"/>
      <c r="C28" s="183"/>
      <c r="D28" s="183"/>
      <c r="E28" s="183"/>
      <c r="F28" s="183"/>
      <c r="G28" s="183"/>
      <c r="H28" s="183"/>
      <c r="I28" s="183"/>
      <c r="K28" s="91"/>
      <c r="L28" s="91"/>
      <c r="M28" s="91"/>
      <c r="N28" s="91"/>
      <c r="O28" s="91"/>
      <c r="P28" s="91"/>
      <c r="Q28" s="91"/>
      <c r="R28" s="91"/>
      <c r="T28" s="2"/>
      <c r="U28" s="171"/>
      <c r="V28" s="171"/>
      <c r="W28" s="171"/>
      <c r="X28" s="171"/>
      <c r="Y28" s="171"/>
      <c r="Z28" s="171"/>
      <c r="AA28" s="171"/>
    </row>
    <row r="29" spans="2:27" ht="15" customHeight="1" thickBot="1" x14ac:dyDescent="0.35">
      <c r="B29" s="2"/>
      <c r="C29" s="2"/>
      <c r="D29" s="2"/>
      <c r="E29" s="2"/>
      <c r="F29" s="2"/>
      <c r="G29" s="2"/>
      <c r="H29" s="2"/>
      <c r="I29" s="2"/>
      <c r="K29" s="100" t="b">
        <v>0</v>
      </c>
      <c r="L29" s="101" t="s">
        <v>156</v>
      </c>
      <c r="M29" s="91"/>
      <c r="N29" s="91"/>
      <c r="O29" s="91"/>
      <c r="P29" s="91"/>
      <c r="Q29" s="91"/>
      <c r="R29" s="91"/>
      <c r="T29" s="2"/>
      <c r="U29" s="171"/>
      <c r="V29" s="171"/>
      <c r="W29" s="171"/>
      <c r="X29" s="171"/>
      <c r="Y29" s="171"/>
      <c r="Z29" s="171"/>
      <c r="AA29" s="171"/>
    </row>
    <row r="30" spans="2:27" ht="15" customHeight="1" thickBot="1" x14ac:dyDescent="0.35">
      <c r="B30" s="182" t="s">
        <v>157</v>
      </c>
      <c r="C30" s="182"/>
      <c r="D30" s="182"/>
      <c r="E30" s="182"/>
      <c r="F30" s="182"/>
      <c r="G30" s="182"/>
      <c r="H30" s="182"/>
      <c r="I30" s="182"/>
      <c r="K30" s="91"/>
      <c r="L30" s="91"/>
      <c r="M30" s="91"/>
      <c r="N30" s="91"/>
      <c r="O30" s="91"/>
      <c r="P30" s="91"/>
      <c r="Q30" s="91"/>
      <c r="R30" s="91"/>
      <c r="T30" s="2"/>
      <c r="U30" s="6" t="s">
        <v>158</v>
      </c>
      <c r="V30" s="2"/>
      <c r="W30" s="2"/>
      <c r="X30" s="2"/>
      <c r="Y30" s="2"/>
      <c r="Z30" s="177">
        <v>0</v>
      </c>
      <c r="AA30" s="178"/>
    </row>
    <row r="31" spans="2:27" ht="15.75" customHeight="1" x14ac:dyDescent="0.3">
      <c r="B31" s="2"/>
      <c r="C31" s="2"/>
      <c r="D31" s="2"/>
      <c r="E31" s="2"/>
      <c r="F31" s="2"/>
      <c r="G31" s="2"/>
      <c r="H31" s="2"/>
      <c r="I31" s="2"/>
      <c r="K31" s="100" t="b">
        <v>0</v>
      </c>
      <c r="L31" s="101" t="s">
        <v>159</v>
      </c>
      <c r="M31" s="91"/>
      <c r="N31" s="91"/>
      <c r="O31" s="91"/>
      <c r="P31" s="91"/>
      <c r="Q31" s="91"/>
      <c r="R31" s="91"/>
      <c r="T31" s="2"/>
      <c r="U31" s="2"/>
      <c r="V31" s="2"/>
      <c r="W31" s="2"/>
      <c r="X31" s="2"/>
      <c r="Y31" s="2"/>
      <c r="Z31" s="2"/>
      <c r="AA31" s="2"/>
    </row>
    <row r="32" spans="2:27" ht="15.75" customHeight="1" x14ac:dyDescent="0.3">
      <c r="B32" s="102" t="s">
        <v>160</v>
      </c>
      <c r="C32" s="103" t="s">
        <v>144</v>
      </c>
      <c r="D32" s="2"/>
      <c r="E32" s="2"/>
      <c r="F32" s="2"/>
      <c r="G32" s="2"/>
      <c r="H32" s="2"/>
      <c r="I32" s="2"/>
      <c r="K32" s="91"/>
      <c r="L32" s="91"/>
      <c r="M32" s="91"/>
      <c r="N32" s="91"/>
      <c r="O32" s="91"/>
      <c r="P32" s="91"/>
      <c r="Q32" s="91"/>
      <c r="R32" s="91"/>
      <c r="T32" s="142" t="s">
        <v>161</v>
      </c>
      <c r="U32" s="143"/>
      <c r="V32" s="143"/>
      <c r="W32" s="143"/>
      <c r="X32" s="143"/>
      <c r="Y32" s="143"/>
      <c r="Z32" s="5"/>
      <c r="AA32" s="5"/>
    </row>
    <row r="33" spans="1:27" ht="15" customHeight="1" x14ac:dyDescent="0.3">
      <c r="B33" s="102" t="s">
        <v>160</v>
      </c>
      <c r="C33" s="104" t="s">
        <v>152</v>
      </c>
      <c r="D33" s="2"/>
      <c r="E33" s="2"/>
      <c r="F33" s="2"/>
      <c r="G33" s="2"/>
      <c r="H33" s="2"/>
      <c r="I33" s="2"/>
      <c r="K33" s="100" t="b">
        <v>0</v>
      </c>
      <c r="L33" s="101" t="s">
        <v>162</v>
      </c>
      <c r="M33" s="91"/>
      <c r="N33" s="91"/>
      <c r="O33" s="91"/>
      <c r="P33" s="91"/>
      <c r="Q33" s="91"/>
      <c r="R33" s="91"/>
      <c r="T33" s="144" t="s">
        <v>32</v>
      </c>
      <c r="U33" s="144"/>
      <c r="V33" s="144"/>
      <c r="W33" s="144"/>
      <c r="X33" s="144"/>
      <c r="Y33" s="144"/>
      <c r="Z33" s="176" t="str">
        <f>IF(Z30&gt;0,Z30,"")</f>
        <v/>
      </c>
      <c r="AA33" s="176"/>
    </row>
    <row r="34" spans="1:27" ht="15" customHeight="1" x14ac:dyDescent="0.3">
      <c r="B34" s="102" t="s">
        <v>160</v>
      </c>
      <c r="C34" s="104" t="s">
        <v>163</v>
      </c>
      <c r="D34" s="2"/>
      <c r="E34" s="2"/>
      <c r="F34" s="2"/>
      <c r="G34" s="2"/>
      <c r="H34" s="2"/>
      <c r="I34" s="2"/>
      <c r="K34" s="91"/>
      <c r="L34" s="91"/>
      <c r="M34" s="91"/>
      <c r="N34" s="91"/>
      <c r="O34" s="91"/>
      <c r="P34" s="91"/>
      <c r="Q34" s="91"/>
      <c r="R34" s="91"/>
      <c r="T34" s="108"/>
      <c r="U34" s="108"/>
      <c r="V34" s="108"/>
      <c r="W34" s="108"/>
      <c r="X34" s="108"/>
      <c r="Y34" s="108"/>
      <c r="Z34" s="108"/>
      <c r="AA34" s="108"/>
    </row>
    <row r="35" spans="1:27" ht="15.75" customHeight="1" x14ac:dyDescent="0.3">
      <c r="B35" s="102" t="s">
        <v>160</v>
      </c>
      <c r="C35" s="104" t="s">
        <v>132</v>
      </c>
      <c r="D35" s="2"/>
      <c r="E35" s="2"/>
      <c r="F35" s="2"/>
      <c r="G35" s="2"/>
      <c r="H35" s="2"/>
      <c r="I35" s="2"/>
      <c r="K35" s="142" t="s">
        <v>164</v>
      </c>
      <c r="L35" s="143"/>
      <c r="M35" s="143"/>
      <c r="N35" s="143"/>
      <c r="O35" s="143"/>
      <c r="P35" s="143"/>
      <c r="Q35" s="5"/>
      <c r="R35" s="5"/>
      <c r="T35" s="108"/>
      <c r="U35" s="108"/>
      <c r="V35" s="108"/>
      <c r="W35" s="108"/>
      <c r="X35" s="108"/>
      <c r="Y35" s="108"/>
      <c r="Z35" s="108"/>
      <c r="AA35" s="108"/>
    </row>
    <row r="36" spans="1:27" ht="17.25" customHeight="1" x14ac:dyDescent="0.3">
      <c r="B36" s="102" t="s">
        <v>160</v>
      </c>
      <c r="C36" s="104" t="s">
        <v>165</v>
      </c>
      <c r="D36" s="2"/>
      <c r="E36" s="2"/>
      <c r="F36" s="2"/>
      <c r="G36" s="2"/>
      <c r="H36" s="2"/>
      <c r="I36" s="2"/>
      <c r="K36" s="144" t="s">
        <v>32</v>
      </c>
      <c r="L36" s="144"/>
      <c r="M36" s="144"/>
      <c r="N36" s="144"/>
      <c r="O36" s="144"/>
      <c r="P36" s="144"/>
      <c r="Q36" s="176" t="str">
        <f>IF(K33=TRUE,25000000,IF(K31=TRUE,10000000,IF(K29=TRUE,10000000,IF(K27=TRUE,2000000,""))))</f>
        <v/>
      </c>
      <c r="R36" s="176"/>
      <c r="T36" s="108"/>
      <c r="U36" s="108"/>
      <c r="V36" s="108"/>
      <c r="W36" s="108"/>
      <c r="X36" s="108"/>
      <c r="Y36" s="108"/>
      <c r="Z36" s="108"/>
      <c r="AA36" s="108"/>
    </row>
    <row r="37" spans="1:27" ht="15.75" customHeight="1" x14ac:dyDescent="0.3">
      <c r="B37" s="102"/>
      <c r="C37" s="2"/>
      <c r="D37" s="2"/>
      <c r="E37" s="2"/>
      <c r="F37" s="2"/>
      <c r="G37" s="2"/>
      <c r="H37" s="2"/>
      <c r="I37" s="2"/>
      <c r="K37" s="91"/>
      <c r="L37" s="91"/>
      <c r="M37" s="91"/>
      <c r="N37" s="91"/>
      <c r="O37" s="91"/>
      <c r="P37" s="91"/>
      <c r="Q37" s="91"/>
      <c r="R37" s="91"/>
      <c r="T37" s="108"/>
      <c r="U37" s="108"/>
      <c r="V37" s="108"/>
      <c r="W37" s="108"/>
      <c r="X37" s="108"/>
      <c r="Y37" s="108"/>
      <c r="Z37" s="108"/>
      <c r="AA37" s="108"/>
    </row>
    <row r="38" spans="1:27" ht="15" customHeight="1" x14ac:dyDescent="0.25">
      <c r="B38" s="135" t="s">
        <v>166</v>
      </c>
      <c r="C38" s="135"/>
      <c r="D38" s="135"/>
      <c r="E38" s="135"/>
      <c r="F38" s="135"/>
      <c r="G38" s="135"/>
      <c r="H38" s="135"/>
      <c r="I38" s="135"/>
      <c r="K38" s="135" t="s">
        <v>167</v>
      </c>
      <c r="L38" s="135"/>
      <c r="M38" s="135"/>
      <c r="N38" s="135"/>
      <c r="O38" s="135"/>
      <c r="P38" s="135"/>
      <c r="Q38" s="135"/>
      <c r="R38" s="135"/>
      <c r="T38" s="181" t="s">
        <v>168</v>
      </c>
      <c r="U38" s="181"/>
      <c r="V38" s="181"/>
      <c r="W38" s="181"/>
      <c r="X38" s="181"/>
      <c r="Y38" s="181"/>
      <c r="Z38" s="181"/>
      <c r="AA38" s="181"/>
    </row>
    <row r="39" spans="1:27" ht="15" customHeight="1" x14ac:dyDescent="0.25">
      <c r="B39" s="91"/>
      <c r="C39" s="91"/>
      <c r="D39" s="91"/>
      <c r="E39" s="91"/>
      <c r="F39" s="91"/>
      <c r="G39" s="91"/>
      <c r="H39" s="91"/>
      <c r="I39" s="91"/>
      <c r="K39" s="91"/>
      <c r="L39" s="91"/>
      <c r="M39" s="91"/>
      <c r="N39" s="91"/>
      <c r="O39" s="91"/>
      <c r="P39" s="91"/>
      <c r="Q39" s="91"/>
      <c r="R39" s="91"/>
      <c r="T39" s="108"/>
      <c r="U39" s="108"/>
      <c r="V39" s="108"/>
      <c r="W39" s="108"/>
      <c r="X39" s="108"/>
      <c r="Y39" s="108"/>
      <c r="Z39" s="108"/>
      <c r="AA39" s="108"/>
    </row>
    <row r="40" spans="1:27" ht="15" customHeight="1" x14ac:dyDescent="0.25">
      <c r="J40" s="1"/>
      <c r="K40" s="105"/>
      <c r="L40" s="105"/>
      <c r="M40" s="105"/>
      <c r="N40" s="105"/>
      <c r="O40" s="105"/>
      <c r="P40" s="105"/>
      <c r="Q40" s="105"/>
      <c r="R40" s="105"/>
      <c r="S40" s="1"/>
      <c r="T40" s="109"/>
      <c r="U40" s="109"/>
      <c r="V40" s="109"/>
      <c r="W40" s="109"/>
      <c r="X40" s="109"/>
      <c r="Y40" s="109"/>
      <c r="Z40" s="109"/>
      <c r="AA40" s="109"/>
    </row>
    <row r="41" spans="1:27" ht="15" customHeight="1" x14ac:dyDescent="0.25">
      <c r="B41" s="106"/>
      <c r="C41" s="106"/>
      <c r="D41" s="106"/>
      <c r="E41" s="106"/>
      <c r="F41" s="105"/>
      <c r="G41" s="105"/>
      <c r="H41" s="105"/>
      <c r="I41" s="105"/>
      <c r="J41" s="1"/>
      <c r="K41" s="105"/>
      <c r="L41" s="105"/>
      <c r="M41" s="105"/>
      <c r="N41" s="105"/>
      <c r="O41" s="105"/>
      <c r="P41" s="105"/>
      <c r="Q41" s="105"/>
      <c r="R41" s="105"/>
      <c r="S41" s="1"/>
      <c r="T41" s="109"/>
      <c r="U41" s="109"/>
      <c r="V41" s="109"/>
      <c r="W41" s="109"/>
      <c r="X41" s="109"/>
      <c r="Y41" s="109"/>
      <c r="Z41" s="109"/>
      <c r="AA41" s="109"/>
    </row>
    <row r="42" spans="1:27" ht="15" customHeight="1" x14ac:dyDescent="0.25">
      <c r="B42" s="105"/>
      <c r="C42" s="105"/>
      <c r="D42" s="105"/>
      <c r="E42" s="105"/>
      <c r="F42" s="105"/>
      <c r="G42" s="105"/>
      <c r="H42" s="105"/>
      <c r="I42" s="105"/>
      <c r="J42" s="115" t="s">
        <v>169</v>
      </c>
      <c r="K42" s="115"/>
      <c r="L42" s="115"/>
      <c r="M42" s="115"/>
      <c r="N42" s="115"/>
      <c r="O42" s="115"/>
      <c r="P42" s="115"/>
      <c r="Q42" s="115"/>
      <c r="R42" s="115"/>
      <c r="S42" s="115"/>
      <c r="T42" s="110"/>
      <c r="U42" s="110"/>
      <c r="V42" s="110"/>
      <c r="W42" s="110"/>
      <c r="X42" s="110"/>
      <c r="Y42" s="110"/>
      <c r="Z42" s="110"/>
      <c r="AA42" s="110"/>
    </row>
    <row r="43" spans="1:27" ht="17.25" customHeight="1" x14ac:dyDescent="0.25">
      <c r="B43" s="105"/>
      <c r="C43" s="105"/>
      <c r="D43" s="105"/>
      <c r="E43" s="105"/>
      <c r="F43" s="105"/>
      <c r="G43" s="105"/>
      <c r="H43" s="105"/>
      <c r="I43" s="105"/>
      <c r="J43" s="115"/>
      <c r="K43" s="115"/>
      <c r="L43" s="115"/>
      <c r="M43" s="115"/>
      <c r="N43" s="115"/>
      <c r="O43" s="115"/>
      <c r="P43" s="115"/>
      <c r="Q43" s="115"/>
      <c r="R43" s="115"/>
      <c r="S43" s="115"/>
      <c r="T43" s="110"/>
      <c r="U43" s="110"/>
      <c r="V43" s="110"/>
      <c r="W43" s="110"/>
      <c r="X43" s="110"/>
      <c r="Y43" s="110"/>
      <c r="Z43" s="110"/>
      <c r="AA43" s="110"/>
    </row>
    <row r="44" spans="1:27" ht="15" customHeight="1" x14ac:dyDescent="0.25">
      <c r="B44" s="105"/>
      <c r="C44" s="105"/>
      <c r="D44" s="105"/>
      <c r="E44" s="105"/>
      <c r="F44" s="105"/>
      <c r="G44" s="105"/>
      <c r="H44" s="105"/>
      <c r="I44" s="105"/>
      <c r="J44" s="115"/>
      <c r="K44" s="115"/>
      <c r="L44" s="115"/>
      <c r="M44" s="115"/>
      <c r="N44" s="115"/>
      <c r="O44" s="115"/>
      <c r="P44" s="115"/>
      <c r="Q44" s="115"/>
      <c r="R44" s="115"/>
      <c r="S44" s="115"/>
      <c r="T44" s="110"/>
      <c r="U44" s="110"/>
      <c r="V44" s="110"/>
      <c r="W44" s="110"/>
      <c r="X44" s="110"/>
      <c r="Y44" s="110"/>
      <c r="Z44" s="110"/>
      <c r="AA44" s="110"/>
    </row>
    <row r="45" spans="1:27" ht="18.75" customHeight="1" x14ac:dyDescent="0.25">
      <c r="B45" s="105"/>
      <c r="C45" s="105"/>
      <c r="D45" s="105"/>
      <c r="E45" s="105"/>
      <c r="F45" s="105"/>
      <c r="G45" s="105"/>
      <c r="H45" s="105"/>
      <c r="I45" s="105"/>
      <c r="J45" s="1"/>
      <c r="K45" s="105"/>
      <c r="L45" s="105"/>
      <c r="M45" s="105"/>
      <c r="N45" s="105"/>
      <c r="O45" s="105"/>
      <c r="P45" s="105"/>
      <c r="Q45" s="105"/>
      <c r="R45" s="105"/>
    </row>
    <row r="46" spans="1:27" ht="18.75" customHeight="1" x14ac:dyDescent="0.25">
      <c r="B46" s="105"/>
      <c r="C46" s="105"/>
      <c r="D46" s="105"/>
      <c r="E46" s="105"/>
      <c r="F46" s="105"/>
      <c r="G46" s="105"/>
      <c r="H46" s="105"/>
      <c r="I46" s="105"/>
      <c r="J46" s="1"/>
      <c r="K46" s="105"/>
      <c r="L46" s="105"/>
      <c r="M46" s="105"/>
      <c r="N46" s="105"/>
      <c r="O46" s="105"/>
      <c r="P46" s="105"/>
      <c r="Q46" s="105"/>
      <c r="R46" s="105"/>
    </row>
    <row r="47" spans="1:27" ht="15" customHeight="1" x14ac:dyDescent="0.25">
      <c r="A47" s="99"/>
      <c r="B47" s="115" t="s">
        <v>170</v>
      </c>
      <c r="C47" s="115"/>
      <c r="D47" s="115"/>
      <c r="E47" s="115"/>
      <c r="F47" s="115"/>
      <c r="G47" s="115"/>
      <c r="H47" s="115"/>
      <c r="I47" s="115"/>
      <c r="J47" s="99"/>
      <c r="K47" s="115" t="s">
        <v>132</v>
      </c>
      <c r="L47" s="115"/>
      <c r="M47" s="115"/>
      <c r="N47" s="115"/>
      <c r="O47" s="115"/>
      <c r="P47" s="115"/>
      <c r="Q47" s="115"/>
      <c r="R47" s="115"/>
      <c r="S47" s="99"/>
      <c r="T47" s="115" t="s">
        <v>165</v>
      </c>
      <c r="U47" s="115"/>
      <c r="V47" s="115"/>
      <c r="W47" s="115"/>
      <c r="X47" s="115"/>
      <c r="Y47" s="115"/>
      <c r="Z47" s="115"/>
      <c r="AA47" s="115"/>
    </row>
    <row r="48" spans="1:27" ht="15" customHeight="1" x14ac:dyDescent="0.25">
      <c r="B48" s="115"/>
      <c r="C48" s="115"/>
      <c r="D48" s="115"/>
      <c r="E48" s="115"/>
      <c r="F48" s="115"/>
      <c r="G48" s="115"/>
      <c r="H48" s="115"/>
      <c r="I48" s="115"/>
      <c r="K48" s="115"/>
      <c r="L48" s="115"/>
      <c r="M48" s="115"/>
      <c r="N48" s="115"/>
      <c r="O48" s="115"/>
      <c r="P48" s="115"/>
      <c r="Q48" s="115"/>
      <c r="R48" s="115"/>
      <c r="T48" s="115"/>
      <c r="U48" s="115"/>
      <c r="V48" s="115"/>
      <c r="W48" s="115"/>
      <c r="X48" s="115"/>
      <c r="Y48" s="115"/>
      <c r="Z48" s="115"/>
      <c r="AA48" s="115"/>
    </row>
    <row r="49" spans="2:27" ht="15" customHeight="1" x14ac:dyDescent="0.25">
      <c r="B49" s="115"/>
      <c r="C49" s="115"/>
      <c r="D49" s="115"/>
      <c r="E49" s="115"/>
      <c r="F49" s="115"/>
      <c r="G49" s="115"/>
      <c r="H49" s="115"/>
      <c r="I49" s="115"/>
      <c r="K49" s="115"/>
      <c r="L49" s="115"/>
      <c r="M49" s="115"/>
      <c r="N49" s="115"/>
      <c r="O49" s="115"/>
      <c r="P49" s="115"/>
      <c r="Q49" s="115"/>
      <c r="R49" s="115"/>
      <c r="T49" s="115"/>
      <c r="U49" s="115"/>
      <c r="V49" s="115"/>
      <c r="W49" s="115"/>
      <c r="X49" s="115"/>
      <c r="Y49" s="115"/>
      <c r="Z49" s="115"/>
      <c r="AA49" s="115"/>
    </row>
    <row r="50" spans="2:27" ht="15" customHeight="1" x14ac:dyDescent="0.25">
      <c r="B50" s="2"/>
      <c r="C50" s="2"/>
      <c r="D50" s="2"/>
      <c r="E50" s="2"/>
      <c r="F50" s="2"/>
      <c r="G50" s="2"/>
      <c r="H50" s="2"/>
      <c r="I50" s="2"/>
      <c r="K50" s="91"/>
      <c r="L50" s="91"/>
      <c r="M50" s="91"/>
      <c r="N50" s="91"/>
      <c r="O50" s="91"/>
      <c r="P50" s="91"/>
      <c r="Q50" s="91"/>
      <c r="R50" s="91"/>
      <c r="T50" s="139" t="s">
        <v>192</v>
      </c>
      <c r="U50" s="139"/>
      <c r="V50" s="139"/>
      <c r="W50" s="139"/>
      <c r="X50" s="139"/>
      <c r="Y50" s="139"/>
      <c r="Z50" s="139"/>
      <c r="AA50" s="139"/>
    </row>
    <row r="51" spans="2:27" ht="17.25" x14ac:dyDescent="0.3">
      <c r="B51" s="141" t="s">
        <v>5</v>
      </c>
      <c r="C51" s="141"/>
      <c r="D51" s="141"/>
      <c r="E51" s="141"/>
      <c r="F51" s="141"/>
      <c r="G51" s="141"/>
      <c r="H51" s="141"/>
      <c r="I51" s="141"/>
      <c r="K51" s="141" t="s">
        <v>5</v>
      </c>
      <c r="L51" s="141"/>
      <c r="M51" s="141"/>
      <c r="N51" s="141"/>
      <c r="O51" s="141"/>
      <c r="P51" s="141"/>
      <c r="Q51" s="141"/>
      <c r="R51" s="141"/>
      <c r="T51" s="139"/>
      <c r="U51" s="139"/>
      <c r="V51" s="139"/>
      <c r="W51" s="139"/>
      <c r="X51" s="139"/>
      <c r="Y51" s="139"/>
      <c r="Z51" s="139"/>
      <c r="AA51" s="139"/>
    </row>
    <row r="52" spans="2:27" ht="15" customHeight="1" x14ac:dyDescent="0.25">
      <c r="B52" s="2"/>
      <c r="C52" s="2"/>
      <c r="D52" s="2"/>
      <c r="E52" s="2"/>
      <c r="F52" s="2"/>
      <c r="G52" s="2"/>
      <c r="H52" s="2"/>
      <c r="I52" s="2"/>
      <c r="K52" s="2"/>
      <c r="L52" s="2"/>
      <c r="M52" s="2"/>
      <c r="N52" s="2"/>
      <c r="O52" s="2"/>
      <c r="P52" s="2"/>
      <c r="Q52" s="2"/>
      <c r="R52" s="2"/>
      <c r="T52" s="139"/>
      <c r="U52" s="139"/>
      <c r="V52" s="139"/>
      <c r="W52" s="139"/>
      <c r="X52" s="139"/>
      <c r="Y52" s="139"/>
      <c r="Z52" s="139"/>
      <c r="AA52" s="139"/>
    </row>
    <row r="53" spans="2:27" ht="15" customHeight="1" x14ac:dyDescent="0.25">
      <c r="B53" s="180" t="b">
        <v>0</v>
      </c>
      <c r="C53" s="171" t="s">
        <v>171</v>
      </c>
      <c r="D53" s="171"/>
      <c r="E53" s="171"/>
      <c r="F53" s="171"/>
      <c r="G53" s="171"/>
      <c r="H53" s="171"/>
      <c r="I53" s="171"/>
      <c r="K53" s="95" t="s">
        <v>134</v>
      </c>
      <c r="L53" s="171" t="s">
        <v>133</v>
      </c>
      <c r="M53" s="171"/>
      <c r="N53" s="171"/>
      <c r="O53" s="171"/>
      <c r="P53" s="171"/>
      <c r="Q53" s="171"/>
      <c r="R53" s="171"/>
      <c r="T53" s="139"/>
      <c r="U53" s="139"/>
      <c r="V53" s="139"/>
      <c r="W53" s="139"/>
      <c r="X53" s="139"/>
      <c r="Y53" s="139"/>
      <c r="Z53" s="139"/>
      <c r="AA53" s="139"/>
    </row>
    <row r="54" spans="2:27" ht="15" customHeight="1" x14ac:dyDescent="0.25">
      <c r="B54" s="180"/>
      <c r="C54" s="171"/>
      <c r="D54" s="171"/>
      <c r="E54" s="171"/>
      <c r="F54" s="171"/>
      <c r="G54" s="171"/>
      <c r="H54" s="171"/>
      <c r="I54" s="171"/>
      <c r="K54" s="40" t="b">
        <v>0</v>
      </c>
      <c r="L54" s="171"/>
      <c r="M54" s="171"/>
      <c r="N54" s="171"/>
      <c r="O54" s="171"/>
      <c r="P54" s="171"/>
      <c r="Q54" s="171"/>
      <c r="R54" s="171"/>
      <c r="T54" s="139"/>
      <c r="U54" s="139"/>
      <c r="V54" s="139"/>
      <c r="W54" s="139"/>
      <c r="X54" s="139"/>
      <c r="Y54" s="139"/>
      <c r="Z54" s="139"/>
      <c r="AA54" s="139"/>
    </row>
    <row r="55" spans="2:27" ht="17.25" customHeight="1" thickBot="1" x14ac:dyDescent="0.3">
      <c r="B55" s="2"/>
      <c r="C55" s="171"/>
      <c r="D55" s="171"/>
      <c r="E55" s="171"/>
      <c r="F55" s="171"/>
      <c r="G55" s="171"/>
      <c r="H55" s="171"/>
      <c r="I55" s="171"/>
      <c r="K55" s="2"/>
      <c r="L55" s="171"/>
      <c r="M55" s="171"/>
      <c r="N55" s="171"/>
      <c r="O55" s="171"/>
      <c r="P55" s="171"/>
      <c r="Q55" s="171"/>
      <c r="R55" s="171"/>
      <c r="T55" s="139"/>
      <c r="U55" s="139"/>
      <c r="V55" s="139"/>
      <c r="W55" s="139"/>
      <c r="X55" s="139"/>
      <c r="Y55" s="139"/>
      <c r="Z55" s="139"/>
      <c r="AA55" s="139"/>
    </row>
    <row r="56" spans="2:27" ht="15" customHeight="1" thickBot="1" x14ac:dyDescent="0.35">
      <c r="B56" s="2"/>
      <c r="C56" s="6" t="s">
        <v>158</v>
      </c>
      <c r="D56" s="2"/>
      <c r="E56" s="2"/>
      <c r="F56" s="2"/>
      <c r="G56" s="2"/>
      <c r="H56" s="177">
        <v>0</v>
      </c>
      <c r="I56" s="178"/>
      <c r="K56" s="95" t="s">
        <v>135</v>
      </c>
      <c r="L56" s="171" t="s">
        <v>136</v>
      </c>
      <c r="M56" s="171"/>
      <c r="N56" s="171"/>
      <c r="O56" s="171"/>
      <c r="P56" s="171"/>
      <c r="Q56" s="171"/>
      <c r="R56" s="171"/>
      <c r="T56" s="2"/>
      <c r="U56" s="2"/>
      <c r="V56" s="2"/>
      <c r="W56" s="2"/>
      <c r="X56" s="2"/>
      <c r="Y56" s="2"/>
      <c r="Z56" s="2"/>
      <c r="AA56" s="2"/>
    </row>
    <row r="57" spans="2:27" ht="15" customHeight="1" thickBot="1" x14ac:dyDescent="0.3">
      <c r="B57" s="2"/>
      <c r="C57" s="2"/>
      <c r="D57" s="2"/>
      <c r="E57" s="2"/>
      <c r="F57" s="2"/>
      <c r="G57" s="2"/>
      <c r="H57" s="2"/>
      <c r="I57" s="2"/>
      <c r="K57" s="40" t="b">
        <v>0</v>
      </c>
      <c r="L57" s="171"/>
      <c r="M57" s="171"/>
      <c r="N57" s="171"/>
      <c r="O57" s="171"/>
      <c r="P57" s="171"/>
      <c r="Q57" s="171"/>
      <c r="R57" s="171"/>
      <c r="T57" s="18"/>
      <c r="U57" s="18" t="s">
        <v>145</v>
      </c>
      <c r="V57" s="18"/>
      <c r="W57" s="18"/>
      <c r="X57" s="18"/>
      <c r="Y57" s="177">
        <v>0</v>
      </c>
      <c r="Z57" s="178"/>
      <c r="AA57" s="18"/>
    </row>
    <row r="58" spans="2:27" ht="15.75" customHeight="1" thickBot="1" x14ac:dyDescent="0.3">
      <c r="B58" s="142" t="s">
        <v>172</v>
      </c>
      <c r="C58" s="143"/>
      <c r="D58" s="143"/>
      <c r="E58" s="143"/>
      <c r="F58" s="143"/>
      <c r="G58" s="143"/>
      <c r="H58" s="5"/>
      <c r="I58" s="5"/>
      <c r="K58" s="2"/>
      <c r="L58" s="171"/>
      <c r="M58" s="171"/>
      <c r="N58" s="171"/>
      <c r="O58" s="171"/>
      <c r="P58" s="171"/>
      <c r="Q58" s="171"/>
      <c r="R58" s="171"/>
      <c r="T58" s="18"/>
      <c r="U58" s="18"/>
      <c r="V58" s="18"/>
      <c r="W58" s="18"/>
      <c r="X58" s="18"/>
      <c r="Y58" s="18"/>
      <c r="Z58" s="18"/>
      <c r="AA58" s="18"/>
    </row>
    <row r="59" spans="2:27" ht="15" customHeight="1" thickBot="1" x14ac:dyDescent="0.3">
      <c r="B59" s="144" t="s">
        <v>32</v>
      </c>
      <c r="C59" s="144"/>
      <c r="D59" s="144"/>
      <c r="E59" s="144"/>
      <c r="F59" s="144"/>
      <c r="G59" s="144"/>
      <c r="H59" s="176" t="str">
        <f>IF(H56&gt;0,H56,"")</f>
        <v/>
      </c>
      <c r="I59" s="176"/>
      <c r="K59" s="2"/>
      <c r="L59" s="171"/>
      <c r="M59" s="171"/>
      <c r="N59" s="171"/>
      <c r="O59" s="171"/>
      <c r="P59" s="171"/>
      <c r="Q59" s="171"/>
      <c r="R59" s="171"/>
      <c r="T59" s="2"/>
      <c r="U59" s="18" t="s">
        <v>173</v>
      </c>
      <c r="V59" s="18"/>
      <c r="W59" s="18"/>
      <c r="X59" s="18"/>
      <c r="Y59" s="177">
        <v>0</v>
      </c>
      <c r="Z59" s="178"/>
      <c r="AA59" s="18"/>
    </row>
    <row r="60" spans="2:27" ht="15" customHeight="1" thickBot="1" x14ac:dyDescent="0.3">
      <c r="B60" s="2"/>
      <c r="C60" s="2"/>
      <c r="D60" s="2"/>
      <c r="E60" s="2"/>
      <c r="F60" s="2"/>
      <c r="G60" s="2"/>
      <c r="H60" s="2"/>
      <c r="I60" s="2"/>
      <c r="K60" s="179" t="s">
        <v>137</v>
      </c>
      <c r="L60" s="179"/>
      <c r="M60" s="179"/>
      <c r="N60" s="179"/>
      <c r="O60" s="179"/>
      <c r="P60" s="179"/>
      <c r="Q60" s="179"/>
      <c r="R60" s="179"/>
      <c r="T60" s="2"/>
      <c r="U60" s="18"/>
      <c r="V60" s="18"/>
      <c r="W60" s="18"/>
      <c r="X60" s="18"/>
      <c r="Y60" s="18"/>
      <c r="Z60" s="18"/>
      <c r="AA60" s="2"/>
    </row>
    <row r="61" spans="2:27" ht="15" customHeight="1" thickBot="1" x14ac:dyDescent="0.35">
      <c r="B61" s="97"/>
      <c r="C61" s="97"/>
      <c r="D61" s="97"/>
      <c r="E61" s="97"/>
      <c r="F61" s="97"/>
      <c r="G61" s="97"/>
      <c r="H61" s="97"/>
      <c r="I61" s="97"/>
      <c r="K61" s="179"/>
      <c r="L61" s="179"/>
      <c r="M61" s="179"/>
      <c r="N61" s="179"/>
      <c r="O61" s="179"/>
      <c r="P61" s="179"/>
      <c r="Q61" s="179"/>
      <c r="R61" s="179"/>
      <c r="T61" s="18"/>
      <c r="U61" s="18" t="s">
        <v>174</v>
      </c>
      <c r="V61" s="18"/>
      <c r="W61" s="18"/>
      <c r="X61" s="18"/>
      <c r="Y61" s="177">
        <v>0</v>
      </c>
      <c r="Z61" s="178"/>
      <c r="AA61" s="18"/>
    </row>
    <row r="62" spans="2:27" ht="15.75" customHeight="1" thickBot="1" x14ac:dyDescent="0.35">
      <c r="B62" s="97"/>
      <c r="C62" s="97"/>
      <c r="D62" s="97"/>
      <c r="E62" s="97"/>
      <c r="F62" s="97"/>
      <c r="G62" s="97"/>
      <c r="H62" s="97"/>
      <c r="I62" s="97"/>
      <c r="K62" s="179"/>
      <c r="L62" s="179"/>
      <c r="M62" s="179"/>
      <c r="N62" s="179"/>
      <c r="O62" s="179"/>
      <c r="P62" s="179"/>
      <c r="Q62" s="179"/>
      <c r="R62" s="179"/>
      <c r="T62" s="18"/>
      <c r="U62" s="18"/>
      <c r="V62" s="18"/>
      <c r="W62" s="18"/>
      <c r="X62" s="18"/>
      <c r="Y62" s="18"/>
      <c r="Z62" s="18"/>
      <c r="AA62" s="18"/>
    </row>
    <row r="63" spans="2:27" ht="15" customHeight="1" thickBot="1" x14ac:dyDescent="0.35">
      <c r="B63" s="97"/>
      <c r="C63" s="97"/>
      <c r="D63" s="97"/>
      <c r="E63" s="97"/>
      <c r="F63" s="97"/>
      <c r="G63" s="97"/>
      <c r="H63" s="97"/>
      <c r="I63" s="97"/>
      <c r="K63" s="2"/>
      <c r="L63" s="2"/>
      <c r="M63" s="2"/>
      <c r="N63" s="2"/>
      <c r="O63" s="2"/>
      <c r="P63" s="2"/>
      <c r="Q63" s="2"/>
      <c r="R63" s="2"/>
      <c r="T63" s="18"/>
      <c r="U63" s="18" t="s">
        <v>175</v>
      </c>
      <c r="V63" s="18"/>
      <c r="W63" s="18"/>
      <c r="X63" s="18"/>
      <c r="Y63" s="177">
        <v>0</v>
      </c>
      <c r="Z63" s="178"/>
      <c r="AA63" s="18"/>
    </row>
    <row r="64" spans="2:27" ht="15" customHeight="1" x14ac:dyDescent="0.3">
      <c r="B64" s="97"/>
      <c r="C64" s="97"/>
      <c r="D64" s="97"/>
      <c r="E64" s="97"/>
      <c r="F64" s="97"/>
      <c r="G64" s="97"/>
      <c r="H64" s="97"/>
      <c r="I64" s="97"/>
      <c r="K64" s="142" t="s">
        <v>138</v>
      </c>
      <c r="L64" s="143"/>
      <c r="M64" s="143"/>
      <c r="N64" s="143"/>
      <c r="O64" s="143"/>
      <c r="P64" s="143"/>
      <c r="Q64" s="5"/>
      <c r="R64" s="5"/>
      <c r="T64" s="18"/>
      <c r="U64" s="2"/>
      <c r="V64" s="2"/>
      <c r="W64" s="2"/>
      <c r="X64" s="2"/>
      <c r="Y64" s="2"/>
      <c r="Z64" s="2"/>
      <c r="AA64" s="18"/>
    </row>
    <row r="65" spans="1:27" ht="15.75" customHeight="1" x14ac:dyDescent="0.3">
      <c r="B65" s="97"/>
      <c r="C65" s="97"/>
      <c r="D65" s="97"/>
      <c r="E65" s="97"/>
      <c r="F65" s="97"/>
      <c r="G65" s="97"/>
      <c r="H65" s="97"/>
      <c r="I65" s="97"/>
      <c r="K65" s="144" t="s">
        <v>32</v>
      </c>
      <c r="L65" s="144"/>
      <c r="M65" s="144"/>
      <c r="N65" s="144"/>
      <c r="O65" s="144"/>
      <c r="P65" s="144"/>
      <c r="Q65" s="176" t="str">
        <f>IF(K57=TRUE,2000000,IF(K54=TRUE,1000000,""))</f>
        <v/>
      </c>
      <c r="R65" s="176"/>
      <c r="T65" s="142" t="s">
        <v>176</v>
      </c>
      <c r="U65" s="143"/>
      <c r="V65" s="143"/>
      <c r="W65" s="143"/>
      <c r="X65" s="143"/>
      <c r="Y65" s="143"/>
      <c r="Z65" s="5"/>
      <c r="AA65" s="5"/>
    </row>
    <row r="66" spans="1:27" ht="15.75" customHeight="1" x14ac:dyDescent="0.3">
      <c r="B66" s="97"/>
      <c r="C66" s="97"/>
      <c r="D66" s="97"/>
      <c r="E66" s="97"/>
      <c r="F66" s="97"/>
      <c r="G66" s="97"/>
      <c r="H66" s="97"/>
      <c r="I66" s="97"/>
      <c r="K66" s="2"/>
      <c r="L66" s="2"/>
      <c r="M66" s="2"/>
      <c r="N66" s="2"/>
      <c r="O66" s="2"/>
      <c r="P66" s="2"/>
      <c r="Q66" s="2"/>
      <c r="R66" s="2"/>
      <c r="T66" s="175" t="s">
        <v>177</v>
      </c>
      <c r="U66" s="175"/>
      <c r="V66" s="175"/>
      <c r="W66" s="175"/>
      <c r="X66" s="175"/>
      <c r="Y66" s="175"/>
      <c r="Z66" s="175"/>
      <c r="AA66" s="175"/>
    </row>
    <row r="67" spans="1:27" ht="17.25" customHeight="1" x14ac:dyDescent="0.3">
      <c r="B67" s="97"/>
      <c r="C67" s="97"/>
      <c r="D67" s="97"/>
      <c r="E67" s="97"/>
      <c r="F67" s="97"/>
      <c r="G67" s="97"/>
      <c r="H67" s="97"/>
      <c r="I67" s="97"/>
      <c r="K67" s="2"/>
      <c r="L67" s="2"/>
      <c r="M67" s="2"/>
      <c r="N67" s="2"/>
      <c r="O67" s="2"/>
      <c r="P67" s="2"/>
      <c r="Q67" s="2"/>
      <c r="R67" s="2"/>
      <c r="T67" s="2"/>
      <c r="U67" s="2"/>
      <c r="V67" s="2"/>
      <c r="W67" s="2"/>
      <c r="X67" s="2"/>
      <c r="Y67" s="2"/>
      <c r="Z67" s="2"/>
      <c r="AA67" s="2"/>
    </row>
    <row r="68" spans="1:27" ht="15" customHeight="1" x14ac:dyDescent="0.25">
      <c r="B68" s="135" t="s">
        <v>178</v>
      </c>
      <c r="C68" s="135"/>
      <c r="D68" s="135"/>
      <c r="E68" s="135"/>
      <c r="F68" s="135"/>
      <c r="G68" s="135"/>
      <c r="H68" s="135"/>
      <c r="I68" s="135"/>
      <c r="K68" s="2"/>
      <c r="L68" s="2"/>
      <c r="M68" s="2"/>
      <c r="N68" s="2"/>
      <c r="O68" s="2"/>
      <c r="P68" s="2"/>
      <c r="Q68" s="2"/>
      <c r="R68" s="2"/>
      <c r="T68" s="135" t="s">
        <v>179</v>
      </c>
      <c r="U68" s="135"/>
      <c r="V68" s="135"/>
      <c r="W68" s="135"/>
      <c r="X68" s="135"/>
      <c r="Y68" s="135"/>
      <c r="Z68" s="135"/>
      <c r="AA68" s="135"/>
    </row>
    <row r="69" spans="1:27" ht="15" customHeight="1" x14ac:dyDescent="0.25">
      <c r="B69" s="2"/>
      <c r="C69" s="2"/>
      <c r="D69" s="2"/>
      <c r="E69" s="2"/>
      <c r="F69" s="2"/>
      <c r="G69" s="2"/>
      <c r="H69" s="2"/>
      <c r="I69" s="2"/>
      <c r="K69" s="2"/>
      <c r="L69" s="2"/>
      <c r="M69" s="2"/>
      <c r="N69" s="2"/>
      <c r="O69" s="2"/>
      <c r="P69" s="2"/>
      <c r="Q69" s="2"/>
      <c r="R69" s="2"/>
      <c r="T69" s="2"/>
      <c r="U69" s="2"/>
      <c r="V69" s="2"/>
      <c r="W69" s="2"/>
      <c r="X69" s="2"/>
      <c r="Y69" s="2"/>
      <c r="Z69" s="2"/>
      <c r="AA69" s="2"/>
    </row>
    <row r="70" spans="1:27" ht="15" customHeight="1" x14ac:dyDescent="0.25">
      <c r="A70" s="110"/>
      <c r="B70" s="110"/>
      <c r="C70" s="110"/>
      <c r="D70" s="110"/>
      <c r="E70" s="110"/>
      <c r="F70" s="110"/>
      <c r="G70" s="110"/>
      <c r="H70" s="110"/>
      <c r="I70" s="110"/>
      <c r="J70" s="110"/>
    </row>
    <row r="71" spans="1:27" x14ac:dyDescent="0.25">
      <c r="A71" s="110"/>
      <c r="B71" s="110"/>
      <c r="C71" s="110"/>
      <c r="D71" s="110"/>
      <c r="E71" s="110"/>
      <c r="F71" s="110"/>
      <c r="G71" s="110"/>
      <c r="H71" s="110"/>
      <c r="I71" s="110"/>
      <c r="J71" s="110"/>
    </row>
    <row r="72" spans="1:27" x14ac:dyDescent="0.25">
      <c r="A72" s="110"/>
      <c r="B72" s="110"/>
      <c r="C72" s="110"/>
      <c r="D72" s="110"/>
      <c r="E72" s="110"/>
      <c r="F72" s="110"/>
      <c r="G72" s="110"/>
      <c r="H72" s="110"/>
      <c r="I72" s="110"/>
      <c r="J72" s="110"/>
      <c r="K72" s="115" t="s">
        <v>143</v>
      </c>
      <c r="L72" s="115"/>
      <c r="M72" s="115"/>
      <c r="N72" s="115"/>
      <c r="O72" s="115"/>
      <c r="P72" s="115"/>
      <c r="Q72" s="115"/>
      <c r="R72" s="115"/>
    </row>
    <row r="73" spans="1:27" x14ac:dyDescent="0.25">
      <c r="A73" s="110"/>
      <c r="B73" s="110"/>
      <c r="C73" s="110"/>
      <c r="D73" s="110"/>
      <c r="E73" s="110"/>
      <c r="F73" s="110"/>
      <c r="G73" s="110"/>
      <c r="H73" s="110"/>
      <c r="I73" s="110"/>
      <c r="J73" s="110"/>
      <c r="K73" s="115"/>
      <c r="L73" s="115"/>
      <c r="M73" s="115"/>
      <c r="N73" s="115"/>
      <c r="O73" s="115"/>
      <c r="P73" s="115"/>
      <c r="Q73" s="115"/>
      <c r="R73" s="115"/>
    </row>
    <row r="74" spans="1:27" x14ac:dyDescent="0.25">
      <c r="A74" s="110"/>
      <c r="B74" s="110"/>
      <c r="C74" s="110"/>
      <c r="D74" s="110"/>
      <c r="E74" s="110"/>
      <c r="F74" s="110"/>
      <c r="G74" s="110"/>
      <c r="H74" s="110"/>
      <c r="I74" s="110"/>
      <c r="J74" s="110"/>
      <c r="K74" s="115"/>
      <c r="L74" s="115"/>
      <c r="M74" s="115"/>
      <c r="N74" s="115"/>
      <c r="O74" s="115"/>
      <c r="P74" s="115"/>
      <c r="Q74" s="115"/>
      <c r="R74" s="115"/>
    </row>
    <row r="75" spans="1:27" x14ac:dyDescent="0.25">
      <c r="A75" s="110"/>
      <c r="B75" s="110"/>
      <c r="C75" s="110"/>
      <c r="D75" s="110"/>
      <c r="E75" s="110"/>
      <c r="F75" s="110"/>
      <c r="G75" s="110"/>
      <c r="H75" s="110"/>
      <c r="I75" s="110"/>
      <c r="J75" s="110"/>
      <c r="K75" s="2"/>
      <c r="L75" s="2"/>
      <c r="M75" s="2"/>
      <c r="N75" s="2"/>
      <c r="O75" s="2"/>
      <c r="P75" s="2"/>
      <c r="Q75" s="2"/>
      <c r="R75" s="2"/>
    </row>
    <row r="76" spans="1:27" ht="15" customHeight="1" x14ac:dyDescent="0.25">
      <c r="A76" s="110"/>
      <c r="B76" s="110"/>
      <c r="C76" s="110"/>
      <c r="D76" s="110"/>
      <c r="E76" s="110"/>
      <c r="F76" s="110"/>
      <c r="G76" s="110"/>
      <c r="H76" s="110"/>
      <c r="I76" s="110"/>
      <c r="J76" s="110"/>
      <c r="K76" s="40" t="b">
        <v>0</v>
      </c>
      <c r="L76" s="165" t="s">
        <v>180</v>
      </c>
      <c r="M76" s="165"/>
      <c r="N76" s="165"/>
      <c r="O76" s="165"/>
      <c r="P76" s="165"/>
      <c r="Q76" s="165"/>
      <c r="R76" s="165"/>
    </row>
    <row r="77" spans="1:27" ht="15" customHeight="1" x14ac:dyDescent="0.25">
      <c r="K77" s="2"/>
      <c r="L77" s="2"/>
      <c r="M77" s="2"/>
      <c r="N77" s="2"/>
      <c r="O77" s="2"/>
      <c r="P77" s="2"/>
      <c r="Q77" s="2"/>
      <c r="R77" s="2"/>
    </row>
    <row r="78" spans="1:27" ht="15" customHeight="1" x14ac:dyDescent="0.3">
      <c r="K78" s="174" t="str">
        <f>IF(K76=TRUE,"The Additional Coverages section is completed","")</f>
        <v/>
      </c>
      <c r="L78" s="174"/>
      <c r="M78" s="174"/>
      <c r="N78" s="174"/>
      <c r="O78" s="174"/>
      <c r="P78" s="174"/>
      <c r="Q78" s="174"/>
      <c r="R78" s="174"/>
    </row>
    <row r="79" spans="1:27" ht="15" customHeight="1" x14ac:dyDescent="0.25">
      <c r="K79" s="2"/>
      <c r="L79" s="2"/>
      <c r="M79" s="2"/>
      <c r="N79" s="2"/>
      <c r="O79" s="2"/>
      <c r="P79" s="2"/>
      <c r="Q79" s="2"/>
      <c r="R79" s="2"/>
    </row>
    <row r="80" spans="1:27" ht="15" customHeight="1" x14ac:dyDescent="0.25">
      <c r="K80" s="147" t="s">
        <v>207</v>
      </c>
      <c r="L80" s="148"/>
      <c r="M80" s="148"/>
      <c r="N80" s="148"/>
      <c r="O80" s="148"/>
      <c r="P80" s="148"/>
      <c r="Q80" s="148"/>
      <c r="R80" s="148"/>
    </row>
    <row r="81" spans="11:18" ht="15" customHeight="1" x14ac:dyDescent="0.25">
      <c r="K81" s="148"/>
      <c r="L81" s="148"/>
      <c r="M81" s="148"/>
      <c r="N81" s="148"/>
      <c r="O81" s="148"/>
      <c r="P81" s="148"/>
      <c r="Q81" s="148"/>
      <c r="R81" s="148"/>
    </row>
    <row r="82" spans="11:18" ht="15" customHeight="1" x14ac:dyDescent="0.25">
      <c r="K82" s="148"/>
      <c r="L82" s="148"/>
      <c r="M82" s="148"/>
      <c r="N82" s="148"/>
      <c r="O82" s="148"/>
      <c r="P82" s="148"/>
      <c r="Q82" s="148"/>
      <c r="R82" s="148"/>
    </row>
    <row r="83" spans="11:18" ht="15.75" customHeight="1" x14ac:dyDescent="0.25">
      <c r="K83" s="148"/>
      <c r="L83" s="148"/>
      <c r="M83" s="148"/>
      <c r="N83" s="148"/>
      <c r="O83" s="148"/>
      <c r="P83" s="148"/>
      <c r="Q83" s="148"/>
      <c r="R83" s="148"/>
    </row>
    <row r="84" spans="11:18" ht="15" customHeight="1" x14ac:dyDescent="0.25">
      <c r="K84" s="148"/>
      <c r="L84" s="148"/>
      <c r="M84" s="148"/>
      <c r="N84" s="148"/>
      <c r="O84" s="148"/>
      <c r="P84" s="148"/>
      <c r="Q84" s="148"/>
      <c r="R84" s="148"/>
    </row>
    <row r="85" spans="11:18" ht="15" customHeight="1" x14ac:dyDescent="0.25">
      <c r="K85" s="148"/>
      <c r="L85" s="148"/>
      <c r="M85" s="148"/>
      <c r="N85" s="148"/>
      <c r="O85" s="148"/>
      <c r="P85" s="148"/>
      <c r="Q85" s="148"/>
      <c r="R85" s="148"/>
    </row>
    <row r="86" spans="11:18" ht="15" customHeight="1" x14ac:dyDescent="0.25">
      <c r="K86" s="21"/>
    </row>
  </sheetData>
  <sheetProtection algorithmName="SHA-512" hashValue="zFZ3ceEeC+2/TDU7MmcaSVmL19E9FXuFeS9rYWgj6A6hyORzU3DXx109POIcJWL72SpujZAgdG8Bz+eDyM3pmQ==" saltValue="5YXOYjPInY0IlUki+CkAkA==" spinCount="100000" sheet="1" objects="1" scenarios="1" selectLockedCells="1"/>
  <mergeCells count="53">
    <mergeCell ref="T21:AA23"/>
    <mergeCell ref="B1:C2"/>
    <mergeCell ref="E1:H2"/>
    <mergeCell ref="J1:N2"/>
    <mergeCell ref="P1:R2"/>
    <mergeCell ref="B21:I23"/>
    <mergeCell ref="K21:R23"/>
    <mergeCell ref="U27:AA29"/>
    <mergeCell ref="B30:I30"/>
    <mergeCell ref="Z30:AA30"/>
    <mergeCell ref="T32:Y32"/>
    <mergeCell ref="T33:Y33"/>
    <mergeCell ref="Z33:AA33"/>
    <mergeCell ref="B25:I28"/>
    <mergeCell ref="K25:R25"/>
    <mergeCell ref="T25:AA25"/>
    <mergeCell ref="K35:P35"/>
    <mergeCell ref="K36:P36"/>
    <mergeCell ref="Q36:R36"/>
    <mergeCell ref="B38:I38"/>
    <mergeCell ref="K38:R38"/>
    <mergeCell ref="T38:AA38"/>
    <mergeCell ref="J42:S44"/>
    <mergeCell ref="B47:I49"/>
    <mergeCell ref="K47:R49"/>
    <mergeCell ref="T47:AA49"/>
    <mergeCell ref="T50:AA55"/>
    <mergeCell ref="B51:I51"/>
    <mergeCell ref="K51:R51"/>
    <mergeCell ref="B53:B54"/>
    <mergeCell ref="C53:I55"/>
    <mergeCell ref="L53:R55"/>
    <mergeCell ref="H56:I56"/>
    <mergeCell ref="Y57:Z57"/>
    <mergeCell ref="B58:G58"/>
    <mergeCell ref="B59:G59"/>
    <mergeCell ref="H59:I59"/>
    <mergeCell ref="K60:R62"/>
    <mergeCell ref="Y59:Z59"/>
    <mergeCell ref="Y61:Z61"/>
    <mergeCell ref="L56:R59"/>
    <mergeCell ref="K64:P64"/>
    <mergeCell ref="K65:P65"/>
    <mergeCell ref="Q65:R65"/>
    <mergeCell ref="Y63:Z63"/>
    <mergeCell ref="T65:Y65"/>
    <mergeCell ref="L76:R76"/>
    <mergeCell ref="K80:R85"/>
    <mergeCell ref="K78:R78"/>
    <mergeCell ref="T66:AA66"/>
    <mergeCell ref="B68:I68"/>
    <mergeCell ref="T68:AA68"/>
    <mergeCell ref="K72:R74"/>
  </mergeCells>
  <conditionalFormatting sqref="K78:R78">
    <cfRule type="containsText" dxfId="13" priority="1" operator="containsText" text="The">
      <formula>NOT(ISERROR(SEARCH("The",K78)))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356360" r:id="rId5" name="Check Box 8">
              <controlPr locked="0" defaultSize="0" autoFill="0" autoLine="0" autoPict="0">
                <anchor moveWithCells="1">
                  <from>
                    <xdr:col>10</xdr:col>
                    <xdr:colOff>114300</xdr:colOff>
                    <xdr:row>51</xdr:row>
                    <xdr:rowOff>180975</xdr:rowOff>
                  </from>
                  <to>
                    <xdr:col>10</xdr:col>
                    <xdr:colOff>381000</xdr:colOff>
                    <xdr:row>53</xdr:row>
                    <xdr:rowOff>38100</xdr:rowOff>
                  </to>
                </anchor>
              </controlPr>
            </control>
          </mc:Choice>
        </mc:AlternateContent>
        <mc:AlternateContent xmlns:mc="http://schemas.openxmlformats.org/markup-compatibility/2006">
          <mc:Choice Requires="x14">
            <control shapeId="356361" r:id="rId6" name="Check Box 9">
              <controlPr locked="0" defaultSize="0" autoFill="0" autoLine="0" autoPict="0">
                <anchor moveWithCells="1">
                  <from>
                    <xdr:col>10</xdr:col>
                    <xdr:colOff>114300</xdr:colOff>
                    <xdr:row>55</xdr:row>
                    <xdr:rowOff>9525</xdr:rowOff>
                  </from>
                  <to>
                    <xdr:col>10</xdr:col>
                    <xdr:colOff>390525</xdr:colOff>
                    <xdr:row>56</xdr:row>
                    <xdr:rowOff>28575</xdr:rowOff>
                  </to>
                </anchor>
              </controlPr>
            </control>
          </mc:Choice>
        </mc:AlternateContent>
        <mc:AlternateContent xmlns:mc="http://schemas.openxmlformats.org/markup-compatibility/2006">
          <mc:Choice Requires="x14">
            <control shapeId="356362" r:id="rId7" name="Check Box 10">
              <controlPr locked="0" defaultSize="0" autoFill="0" autoLine="0" autoPict="0">
                <anchor moveWithCells="1">
                  <from>
                    <xdr:col>10</xdr:col>
                    <xdr:colOff>190500</xdr:colOff>
                    <xdr:row>25</xdr:row>
                    <xdr:rowOff>180975</xdr:rowOff>
                  </from>
                  <to>
                    <xdr:col>10</xdr:col>
                    <xdr:colOff>476250</xdr:colOff>
                    <xdr:row>27</xdr:row>
                    <xdr:rowOff>9525</xdr:rowOff>
                  </to>
                </anchor>
              </controlPr>
            </control>
          </mc:Choice>
        </mc:AlternateContent>
        <mc:AlternateContent xmlns:mc="http://schemas.openxmlformats.org/markup-compatibility/2006">
          <mc:Choice Requires="x14">
            <control shapeId="356363" r:id="rId8" name="Check Box 11">
              <controlPr locked="0" defaultSize="0" autoFill="0" autoLine="0" autoPict="0">
                <anchor moveWithCells="1">
                  <from>
                    <xdr:col>10</xdr:col>
                    <xdr:colOff>180975</xdr:colOff>
                    <xdr:row>27</xdr:row>
                    <xdr:rowOff>180975</xdr:rowOff>
                  </from>
                  <to>
                    <xdr:col>10</xdr:col>
                    <xdr:colOff>419100</xdr:colOff>
                    <xdr:row>29</xdr:row>
                    <xdr:rowOff>66675</xdr:rowOff>
                  </to>
                </anchor>
              </controlPr>
            </control>
          </mc:Choice>
        </mc:AlternateContent>
        <mc:AlternateContent xmlns:mc="http://schemas.openxmlformats.org/markup-compatibility/2006">
          <mc:Choice Requires="x14">
            <control shapeId="356364" r:id="rId9" name="Check Box 12">
              <controlPr locked="0" defaultSize="0" autoFill="0" autoLine="0" autoPict="0">
                <anchor moveWithCells="1">
                  <from>
                    <xdr:col>10</xdr:col>
                    <xdr:colOff>180975</xdr:colOff>
                    <xdr:row>29</xdr:row>
                    <xdr:rowOff>180975</xdr:rowOff>
                  </from>
                  <to>
                    <xdr:col>10</xdr:col>
                    <xdr:colOff>400050</xdr:colOff>
                    <xdr:row>31</xdr:row>
                    <xdr:rowOff>76200</xdr:rowOff>
                  </to>
                </anchor>
              </controlPr>
            </control>
          </mc:Choice>
        </mc:AlternateContent>
        <mc:AlternateContent xmlns:mc="http://schemas.openxmlformats.org/markup-compatibility/2006">
          <mc:Choice Requires="x14">
            <control shapeId="356365" r:id="rId10" name="Check Box 13">
              <controlPr locked="0" defaultSize="0" autoFill="0" autoLine="0" autoPict="0">
                <anchor moveWithCells="1">
                  <from>
                    <xdr:col>10</xdr:col>
                    <xdr:colOff>180975</xdr:colOff>
                    <xdr:row>31</xdr:row>
                    <xdr:rowOff>180975</xdr:rowOff>
                  </from>
                  <to>
                    <xdr:col>10</xdr:col>
                    <xdr:colOff>447675</xdr:colOff>
                    <xdr:row>33</xdr:row>
                    <xdr:rowOff>47625</xdr:rowOff>
                  </to>
                </anchor>
              </controlPr>
            </control>
          </mc:Choice>
        </mc:AlternateContent>
        <mc:AlternateContent xmlns:mc="http://schemas.openxmlformats.org/markup-compatibility/2006">
          <mc:Choice Requires="x14">
            <control shapeId="356366" r:id="rId11" name="Check Box 14">
              <controlPr locked="0" defaultSize="0" autoFill="0" autoLine="0" autoPict="0">
                <anchor moveWithCells="1">
                  <from>
                    <xdr:col>1</xdr:col>
                    <xdr:colOff>180975</xdr:colOff>
                    <xdr:row>52</xdr:row>
                    <xdr:rowOff>85725</xdr:rowOff>
                  </from>
                  <to>
                    <xdr:col>1</xdr:col>
                    <xdr:colOff>438150</xdr:colOff>
                    <xdr:row>53</xdr:row>
                    <xdr:rowOff>114300</xdr:rowOff>
                  </to>
                </anchor>
              </controlPr>
            </control>
          </mc:Choice>
        </mc:AlternateContent>
        <mc:AlternateContent xmlns:mc="http://schemas.openxmlformats.org/markup-compatibility/2006">
          <mc:Choice Requires="x14">
            <control shapeId="356367" r:id="rId12" name="Check Box 15">
              <controlPr locked="0" defaultSize="0" autoFill="0" autoLine="0" autoPict="0">
                <anchor moveWithCells="1">
                  <from>
                    <xdr:col>10</xdr:col>
                    <xdr:colOff>190500</xdr:colOff>
                    <xdr:row>75</xdr:row>
                    <xdr:rowOff>9525</xdr:rowOff>
                  </from>
                  <to>
                    <xdr:col>10</xdr:col>
                    <xdr:colOff>457200</xdr:colOff>
                    <xdr:row>76</xdr:row>
                    <xdr:rowOff>0</xdr:rowOff>
                  </to>
                </anchor>
              </controlPr>
            </control>
          </mc:Choice>
        </mc:AlternateContent>
        <mc:AlternateContent xmlns:mc="http://schemas.openxmlformats.org/markup-compatibility/2006">
          <mc:Choice Requires="x14">
            <control shapeId="356368" r:id="rId13" name="Check Box 16">
              <controlPr locked="0" defaultSize="0" autoFill="0" autoLine="0" autoPict="0">
                <anchor moveWithCells="1">
                  <from>
                    <xdr:col>19</xdr:col>
                    <xdr:colOff>190500</xdr:colOff>
                    <xdr:row>26</xdr:row>
                    <xdr:rowOff>114300</xdr:rowOff>
                  </from>
                  <to>
                    <xdr:col>19</xdr:col>
                    <xdr:colOff>428625</xdr:colOff>
                    <xdr:row>27</xdr:row>
                    <xdr:rowOff>123825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5B4309E93C124FB41DB2BA023C2BAB" ma:contentTypeVersion="4" ma:contentTypeDescription="Create a new document." ma:contentTypeScope="" ma:versionID="a76074bfe87aa8d247d264f9a5ad96db">
  <xsd:schema xmlns:xsd="http://www.w3.org/2001/XMLSchema" xmlns:xs="http://www.w3.org/2001/XMLSchema" xmlns:p="http://schemas.microsoft.com/office/2006/metadata/properties" xmlns:ns1="http://schemas.microsoft.com/sharepoint/v3" xmlns:ns2="1000fe8c-ef40-497e-8da5-4362b3fdf112" xmlns:ns3="c11a4dd1-9999-41de-ad6b-508521c3559d" targetNamespace="http://schemas.microsoft.com/office/2006/metadata/properties" ma:root="true" ma:fieldsID="57f87f16086d18332309942c61ae8d3b" ns1:_="" ns2:_="" ns3:_="">
    <xsd:import namespace="http://schemas.microsoft.com/sharepoint/v3"/>
    <xsd:import namespace="1000fe8c-ef40-497e-8da5-4362b3fdf112"/>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Sub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00fe8c-ef40-497e-8da5-4362b3fdf112" elementFormDefault="qualified">
    <xsd:import namespace="http://schemas.microsoft.com/office/2006/documentManagement/types"/>
    <xsd:import namespace="http://schemas.microsoft.com/office/infopath/2007/PartnerControls"/>
    <xsd:element name="Topic_x0020_Area" ma:index="10" nillable="true" ma:displayName="Topic Area" ma:format="Dropdown" ma:internalName="Topic_x0020_Area">
      <xsd:simpleType>
        <xsd:restriction base="dms:Choice">
          <xsd:enumeration value="Legislative"/>
          <xsd:enumeration value="Audits"/>
          <xsd:enumeration value="Communications"/>
        </xsd:restriction>
      </xsd:simpleType>
    </xsd:element>
    <xsd:element name="Subtopic" ma:index="11" nillable="true" ma:displayName="Subtopic" ma:format="Dropdown" ma:internalName="Subtopic">
      <xsd:simpleType>
        <xsd:restriction base="dms:Choice">
          <xsd:enumeration value="BillTracker"/>
          <xsd:enumeration value="Placeholder"/>
          <xsd:enumeration value="Placeholder"/>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Topic_x0020_Area xmlns="1000fe8c-ef40-497e-8da5-4362b3fdf112">Risk assessment</Topic_x0020_Area>
    <Subtopic xmlns="1000fe8c-ef40-497e-8da5-4362b3fdf112" xsi:nil="true"/>
  </documentManagement>
</p:properties>
</file>

<file path=customXml/itemProps1.xml><?xml version="1.0" encoding="utf-8"?>
<ds:datastoreItem xmlns:ds="http://schemas.openxmlformats.org/officeDocument/2006/customXml" ds:itemID="{98ED9AE4-71A4-4070-895F-DAEE53938D9C}"/>
</file>

<file path=customXml/itemProps2.xml><?xml version="1.0" encoding="utf-8"?>
<ds:datastoreItem xmlns:ds="http://schemas.openxmlformats.org/officeDocument/2006/customXml" ds:itemID="{35B50BA3-AE72-4127-A3CA-B03F3322CCFD}"/>
</file>

<file path=customXml/itemProps3.xml><?xml version="1.0" encoding="utf-8"?>
<ds:datastoreItem xmlns:ds="http://schemas.openxmlformats.org/officeDocument/2006/customXml" ds:itemID="{84885A0D-53AD-4412-834A-F31B54EF19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Home</vt:lpstr>
      <vt:lpstr>A&amp;E-RS</vt:lpstr>
      <vt:lpstr>Loss Example</vt:lpstr>
      <vt:lpstr>Insurance Requirements (RS)</vt:lpstr>
      <vt:lpstr>CGL Umbrella (RS)</vt:lpstr>
      <vt:lpstr>Automobile (RS)</vt:lpstr>
      <vt:lpstr>Pollution (RS)</vt:lpstr>
      <vt:lpstr>Professional (RS)</vt:lpstr>
      <vt:lpstr>Additional Coverages (RS)</vt:lpstr>
      <vt:lpstr>Summary (RS)</vt:lpstr>
      <vt:lpstr>Insurance Requirements (A&amp;E)</vt:lpstr>
      <vt:lpstr>CGL Umbrella (A&amp;E)</vt:lpstr>
      <vt:lpstr>Automobile (A&amp;E)</vt:lpstr>
      <vt:lpstr>Professional (A&amp;E)</vt:lpstr>
      <vt:lpstr>Additional Coverages (A&amp;E)</vt:lpstr>
      <vt:lpstr>Summary (A&amp;E)</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assessment - Architectural engineering and related services</dc:title>
  <dc:creator>CARTWRIGHT Zac * DAS</dc:creator>
  <cp:lastModifiedBy>ACKERSON Luella * DAS</cp:lastModifiedBy>
  <cp:lastPrinted>2019-12-19T18:00:34Z</cp:lastPrinted>
  <dcterms:created xsi:type="dcterms:W3CDTF">2018-08-03T17:02:51Z</dcterms:created>
  <dcterms:modified xsi:type="dcterms:W3CDTF">2019-12-19T18:27:44Z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0x010100D25B4309E93C124FB41DB2BA023C2BAB</vt:lpwstr>
  </property>
</Properties>
</file>